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showObjects="none"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F45171F4-4F77-4934-8FCC-51546C6264D9}" xr6:coauthVersionLast="45" xr6:coauthVersionMax="45" xr10:uidLastSave="{00000000-0000-0000-0000-000000000000}"/>
  <bookViews>
    <workbookView xWindow="2295" yWindow="2295" windowWidth="11865" windowHeight="9060" tabRatio="811" xr2:uid="{00000000-000D-0000-FFFF-FFFF00000000}"/>
  </bookViews>
  <sheets>
    <sheet name="Expanded Chinook 2011" sheetId="74" r:id="rId1"/>
    <sheet name="Chinook Complete Counts" sheetId="73" r:id="rId2"/>
    <sheet name="Chinook Hourly Interps" sheetId="66" r:id="rId3"/>
    <sheet name="Expanded Chum 2011" sheetId="72" r:id="rId4"/>
    <sheet name="Chum Complete Counts" sheetId="71" r:id="rId5"/>
    <sheet name="Chum Hourly Interps" sheetId="63" r:id="rId6"/>
    <sheet name="Expanded Pink 2011" sheetId="70" r:id="rId7"/>
    <sheet name="Pink Complete Counts" sheetId="69" r:id="rId8"/>
    <sheet name="Pink Hourly Interps" sheetId="61" r:id="rId9"/>
    <sheet name="Expanded Coho 2011" sheetId="68" r:id="rId10"/>
    <sheet name="Coho Complete Counts" sheetId="67" r:id="rId11"/>
    <sheet name="Coho Hourly Interps" sheetId="58" r:id="rId12"/>
  </sheets>
  <definedNames>
    <definedName name="_xlnm.Print_Area" localSheetId="4">'Chum Complete Counts'!$A$1:$AA$94</definedName>
    <definedName name="_xlnm.Print_Area" localSheetId="5">'Chum Hourly Interps'!$A$1:$AA$94</definedName>
    <definedName name="_xlnm.Print_Area" localSheetId="10">'Coho Complete Counts'!$A$1:$AA$96</definedName>
    <definedName name="_xlnm.Print_Area" localSheetId="11">'Coho Hourly Interps'!$A$1:$AA$93</definedName>
    <definedName name="_xlnm.Print_Area" localSheetId="3">'Expanded Chum 2011'!$A$1:$AA$94</definedName>
    <definedName name="_xlnm.Print_Area" localSheetId="9">'Expanded Coho 2011'!$A$1:$AA$96</definedName>
    <definedName name="_xlnm.Print_Area" localSheetId="6" xml:space="preserve">                   'Expanded Pink 2011'!$A$1:$AA$94</definedName>
    <definedName name="_xlnm.Print_Area" localSheetId="7" xml:space="preserve">                   'Pink Complete Counts'!$A$1:$AA$94</definedName>
    <definedName name="_xlnm.Print_Area" localSheetId="8" xml:space="preserve">                   'Pink Hourly Interps'!$A$1:$AA$94</definedName>
    <definedName name="wrn.Niukluk._.Tower._.Project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7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8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7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8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2" l="1"/>
  <c r="J94" i="58" l="1"/>
  <c r="Z93" i="58"/>
  <c r="Z102" i="58" s="1"/>
  <c r="F94" i="58" l="1"/>
  <c r="Z101" i="58"/>
  <c r="W94" i="58"/>
  <c r="K94" i="58"/>
  <c r="C94" i="58"/>
  <c r="V94" i="58"/>
  <c r="N94" i="58"/>
  <c r="Y94" i="58"/>
  <c r="U94" i="58"/>
  <c r="Q94" i="58"/>
  <c r="M94" i="58"/>
  <c r="I94" i="58"/>
  <c r="E94" i="58"/>
  <c r="Z103" i="58"/>
  <c r="S94" i="58"/>
  <c r="O94" i="58"/>
  <c r="G94" i="58"/>
  <c r="B94" i="58"/>
  <c r="R94" i="58"/>
  <c r="X94" i="58"/>
  <c r="T94" i="58"/>
  <c r="P94" i="58"/>
  <c r="L94" i="58"/>
  <c r="H94" i="58"/>
  <c r="D94" i="58"/>
  <c r="AD51" i="58" l="1"/>
  <c r="BA90" i="58"/>
  <c r="AZ90" i="58"/>
  <c r="AY90" i="58"/>
  <c r="AX90" i="58"/>
  <c r="AW90" i="58"/>
  <c r="AV90" i="58"/>
  <c r="AU90" i="58"/>
  <c r="AT90" i="58"/>
  <c r="AS90" i="58"/>
  <c r="AR90" i="58"/>
  <c r="AQ90" i="58"/>
  <c r="AP90" i="58"/>
  <c r="AO90" i="58"/>
  <c r="AN90" i="58"/>
  <c r="AM90" i="58"/>
  <c r="AL90" i="58"/>
  <c r="AK90" i="58"/>
  <c r="AJ90" i="58"/>
  <c r="AI90" i="58"/>
  <c r="AH90" i="58"/>
  <c r="AG90" i="58"/>
  <c r="AF90" i="58"/>
  <c r="AD90" i="58"/>
  <c r="AA90" i="58"/>
  <c r="BA89" i="58"/>
  <c r="AZ89" i="58"/>
  <c r="AY89" i="58"/>
  <c r="AX89" i="58"/>
  <c r="AW89" i="58"/>
  <c r="AV89" i="58"/>
  <c r="AU89" i="58"/>
  <c r="AT89" i="58"/>
  <c r="AS89" i="58"/>
  <c r="AR89" i="58"/>
  <c r="AQ89" i="58"/>
  <c r="AP89" i="58"/>
  <c r="AO89" i="58"/>
  <c r="AN89" i="58"/>
  <c r="AM89" i="58"/>
  <c r="AL89" i="58"/>
  <c r="AK89" i="58"/>
  <c r="AJ89" i="58"/>
  <c r="AI89" i="58"/>
  <c r="AH89" i="58"/>
  <c r="AG89" i="58"/>
  <c r="AF89" i="58"/>
  <c r="AD89" i="58"/>
  <c r="AA89" i="58"/>
  <c r="BA88" i="58"/>
  <c r="AZ88" i="58"/>
  <c r="AY88" i="58"/>
  <c r="AX88" i="58"/>
  <c r="AW88" i="58"/>
  <c r="AV88" i="58"/>
  <c r="AU88" i="58"/>
  <c r="AT88" i="58"/>
  <c r="AS88" i="58"/>
  <c r="AR88" i="58"/>
  <c r="AQ88" i="58"/>
  <c r="AP88" i="58"/>
  <c r="AO88" i="58"/>
  <c r="AN88" i="58"/>
  <c r="AM88" i="58"/>
  <c r="AL88" i="58"/>
  <c r="AK88" i="58"/>
  <c r="AJ88" i="58"/>
  <c r="AI88" i="58"/>
  <c r="AH88" i="58"/>
  <c r="AG88" i="58"/>
  <c r="AF88" i="58"/>
  <c r="AD88" i="58"/>
  <c r="AA88" i="58"/>
  <c r="BA87" i="58"/>
  <c r="AZ87" i="58"/>
  <c r="AY87" i="58"/>
  <c r="AX87" i="58"/>
  <c r="AW87" i="58"/>
  <c r="AV87" i="58"/>
  <c r="AU87" i="58"/>
  <c r="AT87" i="58"/>
  <c r="AS87" i="58"/>
  <c r="AR87" i="58"/>
  <c r="AQ87" i="58"/>
  <c r="AP87" i="58"/>
  <c r="AO87" i="58"/>
  <c r="AN87" i="58"/>
  <c r="AM87" i="58"/>
  <c r="AL87" i="58"/>
  <c r="AK87" i="58"/>
  <c r="AJ87" i="58"/>
  <c r="AI87" i="58"/>
  <c r="AH87" i="58"/>
  <c r="AG87" i="58"/>
  <c r="AF87" i="58"/>
  <c r="AD87" i="58"/>
  <c r="AA87" i="58"/>
  <c r="BA86" i="58"/>
  <c r="AZ86" i="58"/>
  <c r="AY86" i="58"/>
  <c r="AX86" i="58"/>
  <c r="AW86" i="58"/>
  <c r="AV86" i="58"/>
  <c r="AU86" i="58"/>
  <c r="AT86" i="58"/>
  <c r="AS86" i="58"/>
  <c r="AR86" i="58"/>
  <c r="AQ86" i="58"/>
  <c r="AP86" i="58"/>
  <c r="AO86" i="58"/>
  <c r="AN86" i="58"/>
  <c r="AM86" i="58"/>
  <c r="AL86" i="58"/>
  <c r="AK86" i="58"/>
  <c r="AJ86" i="58"/>
  <c r="AI86" i="58"/>
  <c r="AH86" i="58"/>
  <c r="AG86" i="58"/>
  <c r="AF86" i="58"/>
  <c r="AD86" i="58"/>
  <c r="AA86" i="58"/>
  <c r="BA85" i="58"/>
  <c r="AZ85" i="58"/>
  <c r="AY85" i="58"/>
  <c r="AX85" i="58"/>
  <c r="AW85" i="58"/>
  <c r="AV85" i="58"/>
  <c r="AU85" i="58"/>
  <c r="AT85" i="58"/>
  <c r="AS85" i="58"/>
  <c r="AR85" i="58"/>
  <c r="AQ85" i="58"/>
  <c r="AP85" i="58"/>
  <c r="AO85" i="58"/>
  <c r="AN85" i="58"/>
  <c r="AM85" i="58"/>
  <c r="AL85" i="58"/>
  <c r="AK85" i="58"/>
  <c r="AJ85" i="58"/>
  <c r="AI85" i="58"/>
  <c r="AH85" i="58"/>
  <c r="AG85" i="58"/>
  <c r="AF85" i="58"/>
  <c r="AD85" i="58"/>
  <c r="AA85" i="58"/>
  <c r="BA84" i="58"/>
  <c r="AZ84" i="58"/>
  <c r="AY84" i="58"/>
  <c r="AX84" i="58"/>
  <c r="AW84" i="58"/>
  <c r="AV84" i="58"/>
  <c r="AU84" i="58"/>
  <c r="AT84" i="58"/>
  <c r="AS84" i="58"/>
  <c r="AR84" i="58"/>
  <c r="AQ84" i="58"/>
  <c r="AP84" i="58"/>
  <c r="AO84" i="58"/>
  <c r="AN84" i="58"/>
  <c r="AM84" i="58"/>
  <c r="AL84" i="58"/>
  <c r="AK84" i="58"/>
  <c r="AJ84" i="58"/>
  <c r="AI84" i="58"/>
  <c r="AH84" i="58"/>
  <c r="AG84" i="58"/>
  <c r="AF84" i="58"/>
  <c r="AD84" i="58"/>
  <c r="AA84" i="58"/>
  <c r="BA83" i="58"/>
  <c r="AZ83" i="58"/>
  <c r="AY83" i="58"/>
  <c r="AX83" i="58"/>
  <c r="AW83" i="58"/>
  <c r="AV83" i="58"/>
  <c r="AU83" i="58"/>
  <c r="AT83" i="58"/>
  <c r="AS83" i="58"/>
  <c r="AR83" i="58"/>
  <c r="AQ83" i="58"/>
  <c r="AP83" i="58"/>
  <c r="AO83" i="58"/>
  <c r="AN83" i="58"/>
  <c r="AM83" i="58"/>
  <c r="AL83" i="58"/>
  <c r="AK83" i="58"/>
  <c r="AJ83" i="58"/>
  <c r="AI83" i="58"/>
  <c r="AH83" i="58"/>
  <c r="AG83" i="58"/>
  <c r="AF83" i="58"/>
  <c r="AD83" i="58"/>
  <c r="AA83" i="58"/>
  <c r="BA82" i="58"/>
  <c r="AZ82" i="58"/>
  <c r="AY82" i="58"/>
  <c r="AX82" i="58"/>
  <c r="AW82" i="58"/>
  <c r="AV82" i="58"/>
  <c r="AU82" i="58"/>
  <c r="AT82" i="58"/>
  <c r="AS82" i="58"/>
  <c r="AR82" i="58"/>
  <c r="AQ82" i="58"/>
  <c r="AP82" i="58"/>
  <c r="AO82" i="58"/>
  <c r="AN82" i="58"/>
  <c r="AM82" i="58"/>
  <c r="AL82" i="58"/>
  <c r="AK82" i="58"/>
  <c r="AJ82" i="58"/>
  <c r="AI82" i="58"/>
  <c r="AH82" i="58"/>
  <c r="AG82" i="58"/>
  <c r="AF82" i="58"/>
  <c r="AD82" i="58"/>
  <c r="AA82" i="58"/>
  <c r="BA81" i="58"/>
  <c r="AZ81" i="58"/>
  <c r="AY81" i="58"/>
  <c r="AX81" i="58"/>
  <c r="AW81" i="58"/>
  <c r="AV81" i="58"/>
  <c r="AU81" i="58"/>
  <c r="AT81" i="58"/>
  <c r="AS81" i="58"/>
  <c r="AR81" i="58"/>
  <c r="AQ81" i="58"/>
  <c r="AP81" i="58"/>
  <c r="AO81" i="58"/>
  <c r="AN81" i="58"/>
  <c r="AM81" i="58"/>
  <c r="AL81" i="58"/>
  <c r="AK81" i="58"/>
  <c r="AJ81" i="58"/>
  <c r="AI81" i="58"/>
  <c r="AH81" i="58"/>
  <c r="AG81" i="58"/>
  <c r="AF81" i="58"/>
  <c r="AD81" i="58"/>
  <c r="AA81" i="58"/>
  <c r="BA80" i="58"/>
  <c r="AZ80" i="58"/>
  <c r="AY80" i="58"/>
  <c r="AX80" i="58"/>
  <c r="AW80" i="58"/>
  <c r="AV80" i="58"/>
  <c r="AU80" i="58"/>
  <c r="AT80" i="58"/>
  <c r="AS80" i="58"/>
  <c r="AR80" i="58"/>
  <c r="AQ80" i="58"/>
  <c r="AP80" i="58"/>
  <c r="AO80" i="58"/>
  <c r="AN80" i="58"/>
  <c r="AM80" i="58"/>
  <c r="AL80" i="58"/>
  <c r="AK80" i="58"/>
  <c r="AJ80" i="58"/>
  <c r="AI80" i="58"/>
  <c r="AH80" i="58"/>
  <c r="AG80" i="58"/>
  <c r="AF80" i="58"/>
  <c r="AD80" i="58"/>
  <c r="AA80" i="58"/>
  <c r="BA79" i="58"/>
  <c r="AZ79" i="58"/>
  <c r="AY79" i="58"/>
  <c r="AX79" i="58"/>
  <c r="AW79" i="58"/>
  <c r="AV79" i="58"/>
  <c r="AU79" i="58"/>
  <c r="AT79" i="58"/>
  <c r="AS79" i="58"/>
  <c r="AR79" i="58"/>
  <c r="AQ79" i="58"/>
  <c r="AP79" i="58"/>
  <c r="AO79" i="58"/>
  <c r="AN79" i="58"/>
  <c r="AM79" i="58"/>
  <c r="AL79" i="58"/>
  <c r="AK79" i="58"/>
  <c r="AJ79" i="58"/>
  <c r="AI79" i="58"/>
  <c r="AH79" i="58"/>
  <c r="AG79" i="58"/>
  <c r="AF79" i="58"/>
  <c r="AD79" i="58"/>
  <c r="AA79" i="58"/>
  <c r="BA78" i="58"/>
  <c r="AZ78" i="58"/>
  <c r="AY78" i="58"/>
  <c r="AX78" i="58"/>
  <c r="AW78" i="58"/>
  <c r="AV78" i="58"/>
  <c r="AU78" i="58"/>
  <c r="AT78" i="58"/>
  <c r="AS78" i="58"/>
  <c r="AR78" i="58"/>
  <c r="AQ78" i="58"/>
  <c r="AP78" i="58"/>
  <c r="AO78" i="58"/>
  <c r="AN78" i="58"/>
  <c r="AM78" i="58"/>
  <c r="AL78" i="58"/>
  <c r="AK78" i="58"/>
  <c r="AJ78" i="58"/>
  <c r="AI78" i="58"/>
  <c r="AH78" i="58"/>
  <c r="AG78" i="58"/>
  <c r="AF78" i="58"/>
  <c r="AD78" i="58"/>
  <c r="AA78" i="58"/>
  <c r="BA77" i="58"/>
  <c r="AZ77" i="58"/>
  <c r="AY77" i="58"/>
  <c r="AX77" i="58"/>
  <c r="AW77" i="58"/>
  <c r="AV77" i="58"/>
  <c r="AU77" i="58"/>
  <c r="AT77" i="58"/>
  <c r="AS77" i="58"/>
  <c r="AR77" i="58"/>
  <c r="AQ77" i="58"/>
  <c r="AP77" i="58"/>
  <c r="AO77" i="58"/>
  <c r="AN77" i="58"/>
  <c r="AM77" i="58"/>
  <c r="AL77" i="58"/>
  <c r="AK77" i="58"/>
  <c r="AJ77" i="58"/>
  <c r="AI77" i="58"/>
  <c r="AH77" i="58"/>
  <c r="AG77" i="58"/>
  <c r="AF77" i="58"/>
  <c r="AD77" i="58"/>
  <c r="AA77" i="58"/>
  <c r="BA76" i="58"/>
  <c r="AZ76" i="58"/>
  <c r="AY76" i="58"/>
  <c r="AX76" i="58"/>
  <c r="AW76" i="58"/>
  <c r="AV76" i="58"/>
  <c r="AU76" i="58"/>
  <c r="AT76" i="58"/>
  <c r="AS76" i="58"/>
  <c r="AR76" i="58"/>
  <c r="AQ76" i="58"/>
  <c r="AP76" i="58"/>
  <c r="AO76" i="58"/>
  <c r="AN76" i="58"/>
  <c r="AM76" i="58"/>
  <c r="AL76" i="58"/>
  <c r="AK76" i="58"/>
  <c r="AJ76" i="58"/>
  <c r="AI76" i="58"/>
  <c r="AH76" i="58"/>
  <c r="AG76" i="58"/>
  <c r="AF76" i="58"/>
  <c r="AD76" i="58"/>
  <c r="AA76" i="58"/>
  <c r="BA75" i="58"/>
  <c r="AZ75" i="58"/>
  <c r="AY75" i="58"/>
  <c r="AX75" i="58"/>
  <c r="AW75" i="58"/>
  <c r="AV75" i="58"/>
  <c r="AU75" i="58"/>
  <c r="AT75" i="58"/>
  <c r="AS75" i="58"/>
  <c r="AR75" i="58"/>
  <c r="AQ75" i="58"/>
  <c r="AP75" i="58"/>
  <c r="AO75" i="58"/>
  <c r="AN75" i="58"/>
  <c r="AM75" i="58"/>
  <c r="AL75" i="58"/>
  <c r="AK75" i="58"/>
  <c r="AJ75" i="58"/>
  <c r="AI75" i="58"/>
  <c r="AH75" i="58"/>
  <c r="AG75" i="58"/>
  <c r="AF75" i="58"/>
  <c r="AD75" i="58"/>
  <c r="AA75" i="58"/>
  <c r="BA74" i="58"/>
  <c r="AZ74" i="58"/>
  <c r="AY74" i="58"/>
  <c r="AX74" i="58"/>
  <c r="AW74" i="58"/>
  <c r="AV74" i="58"/>
  <c r="AU74" i="58"/>
  <c r="AT74" i="58"/>
  <c r="AS74" i="58"/>
  <c r="AR74" i="58"/>
  <c r="AQ74" i="58"/>
  <c r="AP74" i="58"/>
  <c r="AO74" i="58"/>
  <c r="AN74" i="58"/>
  <c r="AM74" i="58"/>
  <c r="AL74" i="58"/>
  <c r="AK74" i="58"/>
  <c r="AJ74" i="58"/>
  <c r="AI74" i="58"/>
  <c r="AH74" i="58"/>
  <c r="AG74" i="58"/>
  <c r="AF74" i="58"/>
  <c r="AD74" i="58"/>
  <c r="AA74" i="58"/>
  <c r="BA73" i="58"/>
  <c r="AZ73" i="58"/>
  <c r="AY73" i="58"/>
  <c r="AX73" i="58"/>
  <c r="AW73" i="58"/>
  <c r="AV73" i="58"/>
  <c r="AU73" i="58"/>
  <c r="AT73" i="58"/>
  <c r="AS73" i="58"/>
  <c r="AR73" i="58"/>
  <c r="AQ73" i="58"/>
  <c r="AP73" i="58"/>
  <c r="AO73" i="58"/>
  <c r="AN73" i="58"/>
  <c r="AM73" i="58"/>
  <c r="AL73" i="58"/>
  <c r="AK73" i="58"/>
  <c r="AJ73" i="58"/>
  <c r="AI73" i="58"/>
  <c r="AH73" i="58"/>
  <c r="AG73" i="58"/>
  <c r="AF73" i="58"/>
  <c r="AD73" i="58"/>
  <c r="AA73" i="58"/>
  <c r="BA72" i="58"/>
  <c r="AZ72" i="58"/>
  <c r="AY72" i="58"/>
  <c r="AX72" i="58"/>
  <c r="AW72" i="58"/>
  <c r="AV72" i="58"/>
  <c r="AU72" i="58"/>
  <c r="AT72" i="58"/>
  <c r="AS72" i="58"/>
  <c r="AR72" i="58"/>
  <c r="AQ72" i="58"/>
  <c r="AP72" i="58"/>
  <c r="AO72" i="58"/>
  <c r="AN72" i="58"/>
  <c r="AM72" i="58"/>
  <c r="AL72" i="58"/>
  <c r="AK72" i="58"/>
  <c r="AJ72" i="58"/>
  <c r="AI72" i="58"/>
  <c r="AH72" i="58"/>
  <c r="AG72" i="58"/>
  <c r="AF72" i="58"/>
  <c r="AD72" i="58"/>
  <c r="AA72" i="58"/>
  <c r="BA71" i="58"/>
  <c r="AZ71" i="58"/>
  <c r="AY71" i="58"/>
  <c r="AX71" i="58"/>
  <c r="AW71" i="58"/>
  <c r="AV71" i="58"/>
  <c r="AU71" i="58"/>
  <c r="AT71" i="58"/>
  <c r="AS71" i="58"/>
  <c r="AR71" i="58"/>
  <c r="AQ71" i="58"/>
  <c r="AP71" i="58"/>
  <c r="AO71" i="58"/>
  <c r="AN71" i="58"/>
  <c r="AM71" i="58"/>
  <c r="AL71" i="58"/>
  <c r="AK71" i="58"/>
  <c r="AJ71" i="58"/>
  <c r="AI71" i="58"/>
  <c r="AH71" i="58"/>
  <c r="AG71" i="58"/>
  <c r="AF71" i="58"/>
  <c r="AD71" i="58"/>
  <c r="AA71" i="58"/>
  <c r="BA70" i="58"/>
  <c r="AZ70" i="58"/>
  <c r="AY70" i="58"/>
  <c r="AX70" i="58"/>
  <c r="AW70" i="58"/>
  <c r="AV70" i="58"/>
  <c r="AU70" i="58"/>
  <c r="AT70" i="58"/>
  <c r="AS70" i="58"/>
  <c r="AR70" i="58"/>
  <c r="AQ70" i="58"/>
  <c r="AP70" i="58"/>
  <c r="AO70" i="58"/>
  <c r="AN70" i="58"/>
  <c r="AM70" i="58"/>
  <c r="AL70" i="58"/>
  <c r="AK70" i="58"/>
  <c r="AJ70" i="58"/>
  <c r="AI70" i="58"/>
  <c r="AH70" i="58"/>
  <c r="AG70" i="58"/>
  <c r="AF70" i="58"/>
  <c r="AD70" i="58"/>
  <c r="AA70" i="58"/>
  <c r="BA69" i="58"/>
  <c r="AZ69" i="58"/>
  <c r="AY69" i="58"/>
  <c r="AX69" i="58"/>
  <c r="AW69" i="58"/>
  <c r="AV69" i="58"/>
  <c r="AU69" i="58"/>
  <c r="AT69" i="58"/>
  <c r="AS69" i="58"/>
  <c r="AR69" i="58"/>
  <c r="AQ69" i="58"/>
  <c r="AP69" i="58"/>
  <c r="AO69" i="58"/>
  <c r="AN69" i="58"/>
  <c r="AM69" i="58"/>
  <c r="AL69" i="58"/>
  <c r="AK69" i="58"/>
  <c r="AJ69" i="58"/>
  <c r="AI69" i="58"/>
  <c r="AH69" i="58"/>
  <c r="AG69" i="58"/>
  <c r="AF69" i="58"/>
  <c r="AD69" i="58"/>
  <c r="AA69" i="58"/>
  <c r="BA68" i="58"/>
  <c r="AZ68" i="58"/>
  <c r="AY68" i="58"/>
  <c r="AX68" i="58"/>
  <c r="AW68" i="58"/>
  <c r="AV68" i="58"/>
  <c r="AU68" i="58"/>
  <c r="AT68" i="58"/>
  <c r="AS68" i="58"/>
  <c r="AR68" i="58"/>
  <c r="AQ68" i="58"/>
  <c r="AP68" i="58"/>
  <c r="AO68" i="58"/>
  <c r="AN68" i="58"/>
  <c r="AM68" i="58"/>
  <c r="AL68" i="58"/>
  <c r="AK68" i="58"/>
  <c r="AJ68" i="58"/>
  <c r="AI68" i="58"/>
  <c r="AH68" i="58"/>
  <c r="AG68" i="58"/>
  <c r="AF68" i="58"/>
  <c r="AD68" i="58"/>
  <c r="AA68" i="58"/>
  <c r="BA67" i="58"/>
  <c r="AZ67" i="58"/>
  <c r="AY67" i="58"/>
  <c r="AX67" i="58"/>
  <c r="AW67" i="58"/>
  <c r="AV67" i="58"/>
  <c r="AU67" i="58"/>
  <c r="AT67" i="58"/>
  <c r="AS67" i="58"/>
  <c r="AR67" i="58"/>
  <c r="AQ67" i="58"/>
  <c r="AP67" i="58"/>
  <c r="AO67" i="58"/>
  <c r="AN67" i="58"/>
  <c r="AM67" i="58"/>
  <c r="AL67" i="58"/>
  <c r="AK67" i="58"/>
  <c r="AJ67" i="58"/>
  <c r="AI67" i="58"/>
  <c r="AH67" i="58"/>
  <c r="AG67" i="58"/>
  <c r="AF67" i="58"/>
  <c r="AD67" i="58"/>
  <c r="AA67" i="58"/>
  <c r="BA66" i="58"/>
  <c r="AZ66" i="58"/>
  <c r="AY66" i="58"/>
  <c r="AX66" i="58"/>
  <c r="AW66" i="58"/>
  <c r="AV66" i="58"/>
  <c r="AU66" i="58"/>
  <c r="AT66" i="58"/>
  <c r="AS66" i="58"/>
  <c r="AR66" i="58"/>
  <c r="AQ66" i="58"/>
  <c r="AP66" i="58"/>
  <c r="AO66" i="58"/>
  <c r="AN66" i="58"/>
  <c r="AM66" i="58"/>
  <c r="AL66" i="58"/>
  <c r="AK66" i="58"/>
  <c r="AJ66" i="58"/>
  <c r="AI66" i="58"/>
  <c r="AH66" i="58"/>
  <c r="AG66" i="58"/>
  <c r="AF66" i="58"/>
  <c r="AD66" i="58"/>
  <c r="AA66" i="58"/>
  <c r="BA65" i="58"/>
  <c r="AZ65" i="58"/>
  <c r="AY65" i="58"/>
  <c r="AX65" i="58"/>
  <c r="AW65" i="58"/>
  <c r="AV65" i="58"/>
  <c r="AU65" i="58"/>
  <c r="AT65" i="58"/>
  <c r="AS65" i="58"/>
  <c r="AR65" i="58"/>
  <c r="AQ65" i="58"/>
  <c r="AP65" i="58"/>
  <c r="AO65" i="58"/>
  <c r="AN65" i="58"/>
  <c r="AM65" i="58"/>
  <c r="AL65" i="58"/>
  <c r="AK65" i="58"/>
  <c r="AJ65" i="58"/>
  <c r="AI65" i="58"/>
  <c r="AH65" i="58"/>
  <c r="AG65" i="58"/>
  <c r="AF65" i="58"/>
  <c r="AD65" i="58"/>
  <c r="AA65" i="58"/>
  <c r="BA64" i="58"/>
  <c r="AZ64" i="58"/>
  <c r="AY64" i="58"/>
  <c r="AX64" i="58"/>
  <c r="AW64" i="58"/>
  <c r="AV64" i="58"/>
  <c r="AU64" i="58"/>
  <c r="AT64" i="58"/>
  <c r="AS64" i="58"/>
  <c r="AR64" i="58"/>
  <c r="AQ64" i="58"/>
  <c r="AP64" i="58"/>
  <c r="AO64" i="58"/>
  <c r="AN64" i="58"/>
  <c r="AM64" i="58"/>
  <c r="AL64" i="58"/>
  <c r="AK64" i="58"/>
  <c r="AJ64" i="58"/>
  <c r="AI64" i="58"/>
  <c r="AH64" i="58"/>
  <c r="AG64" i="58"/>
  <c r="AF64" i="58"/>
  <c r="AD64" i="58"/>
  <c r="AA64" i="58"/>
  <c r="BA63" i="58"/>
  <c r="AZ63" i="58"/>
  <c r="AY63" i="58"/>
  <c r="AX63" i="58"/>
  <c r="AW63" i="58"/>
  <c r="AV63" i="58"/>
  <c r="AU63" i="58"/>
  <c r="AT63" i="58"/>
  <c r="AS63" i="58"/>
  <c r="AR63" i="58"/>
  <c r="AQ63" i="58"/>
  <c r="AP63" i="58"/>
  <c r="AO63" i="58"/>
  <c r="AN63" i="58"/>
  <c r="AM63" i="58"/>
  <c r="AL63" i="58"/>
  <c r="AK63" i="58"/>
  <c r="AJ63" i="58"/>
  <c r="AI63" i="58"/>
  <c r="AH63" i="58"/>
  <c r="AG63" i="58"/>
  <c r="AF63" i="58"/>
  <c r="AD63" i="58"/>
  <c r="AA63" i="58"/>
  <c r="BA62" i="58"/>
  <c r="AZ62" i="58"/>
  <c r="AY62" i="58"/>
  <c r="AX62" i="58"/>
  <c r="AW62" i="58"/>
  <c r="AV62" i="58"/>
  <c r="AU62" i="58"/>
  <c r="AT62" i="58"/>
  <c r="AS62" i="58"/>
  <c r="AR62" i="58"/>
  <c r="AQ62" i="58"/>
  <c r="AP62" i="58"/>
  <c r="AO62" i="58"/>
  <c r="AN62" i="58"/>
  <c r="AM62" i="58"/>
  <c r="AL62" i="58"/>
  <c r="AK62" i="58"/>
  <c r="AJ62" i="58"/>
  <c r="AI62" i="58"/>
  <c r="AH62" i="58"/>
  <c r="AG62" i="58"/>
  <c r="AF62" i="58"/>
  <c r="AD62" i="58"/>
  <c r="AA62" i="58"/>
  <c r="BA61" i="58"/>
  <c r="AZ61" i="58"/>
  <c r="AY61" i="58"/>
  <c r="AX61" i="58"/>
  <c r="AW61" i="58"/>
  <c r="AV61" i="58"/>
  <c r="AU61" i="58"/>
  <c r="AT61" i="58"/>
  <c r="AS61" i="58"/>
  <c r="AR61" i="58"/>
  <c r="AQ61" i="58"/>
  <c r="AP61" i="58"/>
  <c r="AO61" i="58"/>
  <c r="AN61" i="58"/>
  <c r="AM61" i="58"/>
  <c r="AL61" i="58"/>
  <c r="AK61" i="58"/>
  <c r="AJ61" i="58"/>
  <c r="AI61" i="58"/>
  <c r="AH61" i="58"/>
  <c r="AG61" i="58"/>
  <c r="AF61" i="58"/>
  <c r="AD61" i="58"/>
  <c r="AA61" i="58"/>
  <c r="BA60" i="58"/>
  <c r="AZ60" i="58"/>
  <c r="AY60" i="58"/>
  <c r="AX60" i="58"/>
  <c r="AW60" i="58"/>
  <c r="AV60" i="58"/>
  <c r="AU60" i="58"/>
  <c r="AT60" i="58"/>
  <c r="AS60" i="58"/>
  <c r="AR60" i="58"/>
  <c r="AQ60" i="58"/>
  <c r="AP60" i="58"/>
  <c r="AO60" i="58"/>
  <c r="AN60" i="58"/>
  <c r="AM60" i="58"/>
  <c r="AL60" i="58"/>
  <c r="AK60" i="58"/>
  <c r="AJ60" i="58"/>
  <c r="AI60" i="58"/>
  <c r="AH60" i="58"/>
  <c r="AG60" i="58"/>
  <c r="AF60" i="58"/>
  <c r="AD60" i="58"/>
  <c r="AA60" i="58"/>
  <c r="BA59" i="58"/>
  <c r="AZ59" i="58"/>
  <c r="AY59" i="58"/>
  <c r="AX59" i="58"/>
  <c r="AW59" i="58"/>
  <c r="AV59" i="58"/>
  <c r="AU59" i="58"/>
  <c r="AT59" i="58"/>
  <c r="AS59" i="58"/>
  <c r="AR59" i="58"/>
  <c r="AQ59" i="58"/>
  <c r="AP59" i="58"/>
  <c r="AO59" i="58"/>
  <c r="AN59" i="58"/>
  <c r="AM59" i="58"/>
  <c r="AL59" i="58"/>
  <c r="AK59" i="58"/>
  <c r="AJ59" i="58"/>
  <c r="AI59" i="58"/>
  <c r="AH59" i="58"/>
  <c r="AG59" i="58"/>
  <c r="AF59" i="58"/>
  <c r="AD59" i="58"/>
  <c r="AA59" i="58"/>
  <c r="BA58" i="58"/>
  <c r="AZ58" i="58"/>
  <c r="AY58" i="58"/>
  <c r="AX58" i="58"/>
  <c r="AW58" i="58"/>
  <c r="AV58" i="58"/>
  <c r="AU58" i="58"/>
  <c r="AT58" i="58"/>
  <c r="AS58" i="58"/>
  <c r="AR58" i="58"/>
  <c r="AQ58" i="58"/>
  <c r="AP58" i="58"/>
  <c r="AO58" i="58"/>
  <c r="AN58" i="58"/>
  <c r="AM58" i="58"/>
  <c r="AL58" i="58"/>
  <c r="AK58" i="58"/>
  <c r="AJ58" i="58"/>
  <c r="AI58" i="58"/>
  <c r="AH58" i="58"/>
  <c r="AG58" i="58"/>
  <c r="AF58" i="58"/>
  <c r="AD58" i="58"/>
  <c r="AA58" i="58"/>
  <c r="BA57" i="58"/>
  <c r="AZ57" i="58"/>
  <c r="AY57" i="58"/>
  <c r="AX57" i="58"/>
  <c r="AW57" i="58"/>
  <c r="AV57" i="58"/>
  <c r="AU57" i="58"/>
  <c r="AT57" i="58"/>
  <c r="AS57" i="58"/>
  <c r="AR57" i="58"/>
  <c r="AQ57" i="58"/>
  <c r="AP57" i="58"/>
  <c r="AO57" i="58"/>
  <c r="AN57" i="58"/>
  <c r="AM57" i="58"/>
  <c r="AL57" i="58"/>
  <c r="AK57" i="58"/>
  <c r="AJ57" i="58"/>
  <c r="AI57" i="58"/>
  <c r="AH57" i="58"/>
  <c r="AG57" i="58"/>
  <c r="AF57" i="58"/>
  <c r="AD57" i="58"/>
  <c r="AA57" i="58"/>
  <c r="BA56" i="58"/>
  <c r="AZ56" i="58"/>
  <c r="AY56" i="58"/>
  <c r="AX56" i="58"/>
  <c r="AW56" i="58"/>
  <c r="AV56" i="58"/>
  <c r="AU56" i="58"/>
  <c r="AT56" i="58"/>
  <c r="AS56" i="58"/>
  <c r="AR56" i="58"/>
  <c r="AQ56" i="58"/>
  <c r="AP56" i="58"/>
  <c r="AO56" i="58"/>
  <c r="AN56" i="58"/>
  <c r="AM56" i="58"/>
  <c r="AL56" i="58"/>
  <c r="AK56" i="58"/>
  <c r="AJ56" i="58"/>
  <c r="AI56" i="58"/>
  <c r="AH56" i="58"/>
  <c r="AG56" i="58"/>
  <c r="AF56" i="58"/>
  <c r="AD56" i="58"/>
  <c r="AA56" i="58"/>
  <c r="BA55" i="58"/>
  <c r="AZ55" i="58"/>
  <c r="AY55" i="58"/>
  <c r="AX55" i="58"/>
  <c r="AW55" i="58"/>
  <c r="AV55" i="58"/>
  <c r="AU55" i="58"/>
  <c r="AT55" i="58"/>
  <c r="AS55" i="58"/>
  <c r="AR55" i="58"/>
  <c r="AQ55" i="58"/>
  <c r="AP55" i="58"/>
  <c r="AO55" i="58"/>
  <c r="AN55" i="58"/>
  <c r="AM55" i="58"/>
  <c r="AL55" i="58"/>
  <c r="AK55" i="58"/>
  <c r="AJ55" i="58"/>
  <c r="AI55" i="58"/>
  <c r="AH55" i="58"/>
  <c r="AG55" i="58"/>
  <c r="AF55" i="58"/>
  <c r="AD55" i="58"/>
  <c r="AA55" i="58"/>
  <c r="BA54" i="58"/>
  <c r="AZ54" i="58"/>
  <c r="AY54" i="58"/>
  <c r="AX54" i="58"/>
  <c r="AW54" i="58"/>
  <c r="AV54" i="58"/>
  <c r="AU54" i="58"/>
  <c r="AT54" i="58"/>
  <c r="AS54" i="58"/>
  <c r="AR54" i="58"/>
  <c r="AQ54" i="58"/>
  <c r="AP54" i="58"/>
  <c r="AO54" i="58"/>
  <c r="AN54" i="58"/>
  <c r="AM54" i="58"/>
  <c r="AL54" i="58"/>
  <c r="AK54" i="58"/>
  <c r="AJ54" i="58"/>
  <c r="AI54" i="58"/>
  <c r="AH54" i="58"/>
  <c r="AG54" i="58"/>
  <c r="AF54" i="58"/>
  <c r="AD54" i="58"/>
  <c r="AA54" i="58"/>
  <c r="BA53" i="58"/>
  <c r="AZ53" i="58"/>
  <c r="AY53" i="58"/>
  <c r="AX53" i="58"/>
  <c r="AW53" i="58"/>
  <c r="AV53" i="58"/>
  <c r="AU53" i="58"/>
  <c r="AT53" i="58"/>
  <c r="AS53" i="58"/>
  <c r="AR53" i="58"/>
  <c r="AQ53" i="58"/>
  <c r="AP53" i="58"/>
  <c r="AO53" i="58"/>
  <c r="AN53" i="58"/>
  <c r="AM53" i="58"/>
  <c r="AL53" i="58"/>
  <c r="AK53" i="58"/>
  <c r="AJ53" i="58"/>
  <c r="AI53" i="58"/>
  <c r="AH53" i="58"/>
  <c r="AG53" i="58"/>
  <c r="AF53" i="58"/>
  <c r="AD53" i="58"/>
  <c r="AA53" i="58"/>
  <c r="BA52" i="58"/>
  <c r="AZ52" i="58"/>
  <c r="AY52" i="58"/>
  <c r="AX52" i="58"/>
  <c r="AW52" i="58"/>
  <c r="AV52" i="58"/>
  <c r="AU52" i="58"/>
  <c r="AT52" i="58"/>
  <c r="AS52" i="58"/>
  <c r="AR52" i="58"/>
  <c r="AQ52" i="58"/>
  <c r="AP52" i="58"/>
  <c r="AO52" i="58"/>
  <c r="AN52" i="58"/>
  <c r="AM52" i="58"/>
  <c r="AL52" i="58"/>
  <c r="AK52" i="58"/>
  <c r="AJ52" i="58"/>
  <c r="AI52" i="58"/>
  <c r="AH52" i="58"/>
  <c r="AG52" i="58"/>
  <c r="AF52" i="58"/>
  <c r="AD52" i="58"/>
  <c r="AA52" i="58"/>
  <c r="BA51" i="58"/>
  <c r="AZ51" i="58"/>
  <c r="AY51" i="58"/>
  <c r="AX51" i="58"/>
  <c r="AW51" i="58"/>
  <c r="AV51" i="58"/>
  <c r="AU51" i="58"/>
  <c r="AT51" i="58"/>
  <c r="AS51" i="58"/>
  <c r="AR51" i="58"/>
  <c r="AQ51" i="58"/>
  <c r="AM51" i="58"/>
  <c r="AL51" i="58"/>
  <c r="AK51" i="58"/>
  <c r="AJ51" i="58"/>
  <c r="AI51" i="58"/>
  <c r="AH51" i="58"/>
  <c r="AG51" i="58"/>
  <c r="AF51" i="58"/>
  <c r="BA50" i="58"/>
  <c r="AZ50" i="58"/>
  <c r="AY50" i="58"/>
  <c r="AX50" i="58"/>
  <c r="AW50" i="58"/>
  <c r="AV50" i="58"/>
  <c r="AU50" i="58"/>
  <c r="AT50" i="58"/>
  <c r="AS50" i="58"/>
  <c r="AR50" i="58"/>
  <c r="AQ50" i="58"/>
  <c r="AP50" i="58"/>
  <c r="AO50" i="58"/>
  <c r="AN50" i="58"/>
  <c r="AM50" i="58"/>
  <c r="AL50" i="58"/>
  <c r="AK50" i="58"/>
  <c r="AJ50" i="58"/>
  <c r="AI50" i="58"/>
  <c r="AH50" i="58"/>
  <c r="AG50" i="58"/>
  <c r="AF50" i="58"/>
  <c r="AD50" i="58"/>
  <c r="AA50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AI49" i="58"/>
  <c r="AH49" i="58"/>
  <c r="AG49" i="58"/>
  <c r="AF49" i="58"/>
  <c r="AD49" i="58"/>
  <c r="AA49" i="58"/>
  <c r="BA48" i="58"/>
  <c r="AZ48" i="58"/>
  <c r="AY48" i="58"/>
  <c r="AX48" i="58"/>
  <c r="AW48" i="58"/>
  <c r="AV48" i="58"/>
  <c r="AU48" i="58"/>
  <c r="AT48" i="58"/>
  <c r="AS48" i="58"/>
  <c r="AR48" i="58"/>
  <c r="AQ48" i="58"/>
  <c r="AP48" i="58"/>
  <c r="AO48" i="58"/>
  <c r="AN48" i="58"/>
  <c r="AM48" i="58"/>
  <c r="AL48" i="58"/>
  <c r="AK48" i="58"/>
  <c r="AJ48" i="58"/>
  <c r="AI48" i="58"/>
  <c r="AH48" i="58"/>
  <c r="AG48" i="58"/>
  <c r="AF48" i="58"/>
  <c r="AD48" i="58"/>
  <c r="AA48" i="58"/>
  <c r="BA47" i="58"/>
  <c r="AZ47" i="58"/>
  <c r="AY47" i="58"/>
  <c r="AX47" i="58"/>
  <c r="AW47" i="58"/>
  <c r="AV47" i="58"/>
  <c r="AU47" i="58"/>
  <c r="AT47" i="58"/>
  <c r="AS47" i="58"/>
  <c r="AR47" i="58"/>
  <c r="AQ47" i="58"/>
  <c r="AP47" i="58"/>
  <c r="AO47" i="58"/>
  <c r="AN47" i="58"/>
  <c r="AM47" i="58"/>
  <c r="AL47" i="58"/>
  <c r="AK47" i="58"/>
  <c r="AJ47" i="58"/>
  <c r="AI47" i="58"/>
  <c r="AH47" i="58"/>
  <c r="AG47" i="58"/>
  <c r="AF47" i="58"/>
  <c r="AD47" i="58"/>
  <c r="AA47" i="58"/>
  <c r="BA46" i="58"/>
  <c r="AZ46" i="58"/>
  <c r="AY46" i="58"/>
  <c r="AX46" i="58"/>
  <c r="AW46" i="58"/>
  <c r="AV46" i="58"/>
  <c r="AU46" i="58"/>
  <c r="AT46" i="58"/>
  <c r="AS46" i="58"/>
  <c r="AR46" i="58"/>
  <c r="AQ46" i="58"/>
  <c r="AP46" i="58"/>
  <c r="AO46" i="58"/>
  <c r="AN46" i="58"/>
  <c r="AM46" i="58"/>
  <c r="AL46" i="58"/>
  <c r="AK46" i="58"/>
  <c r="AJ46" i="58"/>
  <c r="AI46" i="58"/>
  <c r="AH46" i="58"/>
  <c r="AG46" i="58"/>
  <c r="AF46" i="58"/>
  <c r="AD46" i="58"/>
  <c r="AA46" i="58"/>
  <c r="BA45" i="58"/>
  <c r="AZ45" i="58"/>
  <c r="AY45" i="58"/>
  <c r="AX45" i="58"/>
  <c r="AW45" i="58"/>
  <c r="AV45" i="58"/>
  <c r="AU45" i="58"/>
  <c r="AT45" i="58"/>
  <c r="AS45" i="58"/>
  <c r="AR45" i="58"/>
  <c r="AQ45" i="58"/>
  <c r="AP45" i="58"/>
  <c r="AO45" i="58"/>
  <c r="AN45" i="58"/>
  <c r="AM45" i="58"/>
  <c r="AL45" i="58"/>
  <c r="AK45" i="58"/>
  <c r="AJ45" i="58"/>
  <c r="AI45" i="58"/>
  <c r="AH45" i="58"/>
  <c r="AG45" i="58"/>
  <c r="AF45" i="58"/>
  <c r="AD45" i="58"/>
  <c r="AA45" i="58"/>
  <c r="BA44" i="58"/>
  <c r="AZ44" i="58"/>
  <c r="AY44" i="58"/>
  <c r="AX44" i="58"/>
  <c r="AW44" i="58"/>
  <c r="AV44" i="58"/>
  <c r="AU44" i="58"/>
  <c r="AT44" i="58"/>
  <c r="AS44" i="58"/>
  <c r="AR44" i="58"/>
  <c r="AQ44" i="58"/>
  <c r="AP44" i="58"/>
  <c r="AO44" i="58"/>
  <c r="AN44" i="58"/>
  <c r="AM44" i="58"/>
  <c r="AL44" i="58"/>
  <c r="AK44" i="58"/>
  <c r="AJ44" i="58"/>
  <c r="AI44" i="58"/>
  <c r="AH44" i="58"/>
  <c r="AG44" i="58"/>
  <c r="AF44" i="58"/>
  <c r="AD44" i="58"/>
  <c r="AA44" i="58"/>
  <c r="BA43" i="58"/>
  <c r="AZ43" i="58"/>
  <c r="AY43" i="58"/>
  <c r="AX43" i="58"/>
  <c r="AW43" i="58"/>
  <c r="AV43" i="58"/>
  <c r="AU43" i="58"/>
  <c r="AT43" i="58"/>
  <c r="AS43" i="58"/>
  <c r="AR43" i="58"/>
  <c r="AQ43" i="58"/>
  <c r="AP43" i="58"/>
  <c r="AO43" i="58"/>
  <c r="AN43" i="58"/>
  <c r="AM43" i="58"/>
  <c r="AL43" i="58"/>
  <c r="AK43" i="58"/>
  <c r="AJ43" i="58"/>
  <c r="AI43" i="58"/>
  <c r="AH43" i="58"/>
  <c r="AG43" i="58"/>
  <c r="AF43" i="58"/>
  <c r="AD43" i="58"/>
  <c r="AA43" i="58"/>
  <c r="BA42" i="58"/>
  <c r="AZ42" i="58"/>
  <c r="AY42" i="58"/>
  <c r="AX42" i="58"/>
  <c r="AW42" i="58"/>
  <c r="AV42" i="58"/>
  <c r="AU42" i="58"/>
  <c r="AT42" i="58"/>
  <c r="AS42" i="58"/>
  <c r="AR42" i="58"/>
  <c r="AQ42" i="58"/>
  <c r="AP42" i="58"/>
  <c r="AO42" i="58"/>
  <c r="AN42" i="58"/>
  <c r="AM42" i="58"/>
  <c r="AL42" i="58"/>
  <c r="AK42" i="58"/>
  <c r="AJ42" i="58"/>
  <c r="AI42" i="58"/>
  <c r="AH42" i="58"/>
  <c r="AG42" i="58"/>
  <c r="AF42" i="58"/>
  <c r="AD42" i="58"/>
  <c r="AA42" i="58"/>
  <c r="BA41" i="58"/>
  <c r="AZ41" i="58"/>
  <c r="AY41" i="58"/>
  <c r="AX41" i="58"/>
  <c r="AW41" i="58"/>
  <c r="AV41" i="58"/>
  <c r="AU41" i="58"/>
  <c r="AT41" i="58"/>
  <c r="AS41" i="58"/>
  <c r="AR41" i="58"/>
  <c r="AQ41" i="58"/>
  <c r="AP41" i="58"/>
  <c r="AO41" i="58"/>
  <c r="AN41" i="58"/>
  <c r="AM41" i="58"/>
  <c r="AL41" i="58"/>
  <c r="AK41" i="58"/>
  <c r="AJ41" i="58"/>
  <c r="AI41" i="58"/>
  <c r="AH41" i="58"/>
  <c r="AG41" i="58"/>
  <c r="AF41" i="58"/>
  <c r="AD41" i="58"/>
  <c r="AA41" i="58"/>
  <c r="BA40" i="58"/>
  <c r="AZ40" i="58"/>
  <c r="AY40" i="58"/>
  <c r="AX40" i="58"/>
  <c r="AW40" i="58"/>
  <c r="AV40" i="58"/>
  <c r="AU40" i="58"/>
  <c r="AT40" i="58"/>
  <c r="AS40" i="58"/>
  <c r="AR40" i="58"/>
  <c r="AQ40" i="58"/>
  <c r="AP40" i="58"/>
  <c r="AO40" i="58"/>
  <c r="AN40" i="58"/>
  <c r="AM40" i="58"/>
  <c r="AL40" i="58"/>
  <c r="AK40" i="58"/>
  <c r="AJ40" i="58"/>
  <c r="AI40" i="58"/>
  <c r="AH40" i="58"/>
  <c r="AG40" i="58"/>
  <c r="AF40" i="58"/>
  <c r="AD40" i="58"/>
  <c r="AA40" i="58"/>
  <c r="BA39" i="58"/>
  <c r="AZ39" i="58"/>
  <c r="AY39" i="58"/>
  <c r="AX39" i="58"/>
  <c r="AW39" i="58"/>
  <c r="AV39" i="58"/>
  <c r="AU39" i="58"/>
  <c r="AT39" i="58"/>
  <c r="AS39" i="58"/>
  <c r="AR39" i="58"/>
  <c r="AQ39" i="58"/>
  <c r="AP39" i="58"/>
  <c r="AO39" i="58"/>
  <c r="AN39" i="58"/>
  <c r="AM39" i="58"/>
  <c r="AL39" i="58"/>
  <c r="AK39" i="58"/>
  <c r="AJ39" i="58"/>
  <c r="AI39" i="58"/>
  <c r="AH39" i="58"/>
  <c r="AG39" i="58"/>
  <c r="AF39" i="58"/>
  <c r="AD39" i="58"/>
  <c r="AA39" i="58"/>
  <c r="BA38" i="58"/>
  <c r="AZ38" i="58"/>
  <c r="AY38" i="58"/>
  <c r="AX38" i="58"/>
  <c r="AW38" i="58"/>
  <c r="AV38" i="58"/>
  <c r="AU38" i="58"/>
  <c r="AT38" i="58"/>
  <c r="AS38" i="58"/>
  <c r="AR38" i="58"/>
  <c r="AQ38" i="58"/>
  <c r="AP38" i="58"/>
  <c r="AO38" i="58"/>
  <c r="AN38" i="58"/>
  <c r="AM38" i="58"/>
  <c r="AL38" i="58"/>
  <c r="AK38" i="58"/>
  <c r="AJ38" i="58"/>
  <c r="AI38" i="58"/>
  <c r="AH38" i="58"/>
  <c r="AG38" i="58"/>
  <c r="AF38" i="58"/>
  <c r="AD38" i="58"/>
  <c r="AA38" i="58"/>
  <c r="BA37" i="58"/>
  <c r="AZ37" i="58"/>
  <c r="AY37" i="58"/>
  <c r="AX37" i="58"/>
  <c r="AW37" i="58"/>
  <c r="AV37" i="58"/>
  <c r="AU37" i="58"/>
  <c r="AT37" i="58"/>
  <c r="AS37" i="58"/>
  <c r="AR37" i="58"/>
  <c r="AQ37" i="58"/>
  <c r="AP37" i="58"/>
  <c r="AO37" i="58"/>
  <c r="AN37" i="58"/>
  <c r="AM37" i="58"/>
  <c r="AL37" i="58"/>
  <c r="AK37" i="58"/>
  <c r="AJ37" i="58"/>
  <c r="AI37" i="58"/>
  <c r="AH37" i="58"/>
  <c r="AG37" i="58"/>
  <c r="AF37" i="58"/>
  <c r="AD37" i="58"/>
  <c r="AA37" i="58"/>
  <c r="BA36" i="58"/>
  <c r="AZ36" i="58"/>
  <c r="AY36" i="58"/>
  <c r="AX36" i="58"/>
  <c r="AW36" i="58"/>
  <c r="AV36" i="58"/>
  <c r="AU36" i="58"/>
  <c r="AT36" i="58"/>
  <c r="AS36" i="58"/>
  <c r="AR36" i="58"/>
  <c r="AQ36" i="58"/>
  <c r="AP36" i="58"/>
  <c r="AO36" i="58"/>
  <c r="AN36" i="58"/>
  <c r="AM36" i="58"/>
  <c r="AL36" i="58"/>
  <c r="AK36" i="58"/>
  <c r="AJ36" i="58"/>
  <c r="AI36" i="58"/>
  <c r="AH36" i="58"/>
  <c r="AG36" i="58"/>
  <c r="AF36" i="58"/>
  <c r="AD36" i="58"/>
  <c r="AA36" i="58"/>
  <c r="BA35" i="58"/>
  <c r="AZ35" i="58"/>
  <c r="AY35" i="58"/>
  <c r="AX35" i="58"/>
  <c r="AW35" i="58"/>
  <c r="AV35" i="58"/>
  <c r="AU35" i="58"/>
  <c r="AT35" i="58"/>
  <c r="AS35" i="58"/>
  <c r="AR35" i="58"/>
  <c r="AQ35" i="58"/>
  <c r="AP35" i="58"/>
  <c r="AO35" i="58"/>
  <c r="AN35" i="58"/>
  <c r="AM35" i="58"/>
  <c r="AL35" i="58"/>
  <c r="AK35" i="58"/>
  <c r="AJ35" i="58"/>
  <c r="AI35" i="58"/>
  <c r="AH35" i="58"/>
  <c r="AG35" i="58"/>
  <c r="AF35" i="58"/>
  <c r="AD35" i="58"/>
  <c r="AA35" i="58"/>
  <c r="BA34" i="58"/>
  <c r="AZ34" i="58"/>
  <c r="AY34" i="58"/>
  <c r="AX34" i="58"/>
  <c r="AW34" i="58"/>
  <c r="AV34" i="58"/>
  <c r="AU34" i="58"/>
  <c r="AT34" i="58"/>
  <c r="AS34" i="58"/>
  <c r="AR34" i="58"/>
  <c r="AQ34" i="58"/>
  <c r="AP34" i="58"/>
  <c r="AO34" i="58"/>
  <c r="AN34" i="58"/>
  <c r="AM34" i="58"/>
  <c r="AL34" i="58"/>
  <c r="AK34" i="58"/>
  <c r="AJ34" i="58"/>
  <c r="AI34" i="58"/>
  <c r="AH34" i="58"/>
  <c r="AG34" i="58"/>
  <c r="AF34" i="58"/>
  <c r="AD34" i="58"/>
  <c r="AA34" i="58"/>
  <c r="BA33" i="58"/>
  <c r="AZ33" i="58"/>
  <c r="AY33" i="58"/>
  <c r="AX33" i="58"/>
  <c r="AW33" i="58"/>
  <c r="AV33" i="58"/>
  <c r="AU33" i="58"/>
  <c r="AT33" i="58"/>
  <c r="AS33" i="58"/>
  <c r="AR33" i="58"/>
  <c r="AQ33" i="58"/>
  <c r="AP33" i="58"/>
  <c r="AO33" i="58"/>
  <c r="AN33" i="58"/>
  <c r="AM33" i="58"/>
  <c r="AL33" i="58"/>
  <c r="AK33" i="58"/>
  <c r="AJ33" i="58"/>
  <c r="AI33" i="58"/>
  <c r="AH33" i="58"/>
  <c r="AG33" i="58"/>
  <c r="AF33" i="58"/>
  <c r="AD33" i="58"/>
  <c r="AA33" i="58"/>
  <c r="BA32" i="58"/>
  <c r="AZ32" i="58"/>
  <c r="AY32" i="58"/>
  <c r="AX32" i="58"/>
  <c r="AW32" i="58"/>
  <c r="AV32" i="58"/>
  <c r="AU32" i="58"/>
  <c r="AT32" i="58"/>
  <c r="AS32" i="58"/>
  <c r="AR32" i="58"/>
  <c r="AQ32" i="58"/>
  <c r="AP32" i="58"/>
  <c r="AO32" i="58"/>
  <c r="AN32" i="58"/>
  <c r="AM32" i="58"/>
  <c r="AL32" i="58"/>
  <c r="AK32" i="58"/>
  <c r="AJ32" i="58"/>
  <c r="AI32" i="58"/>
  <c r="AH32" i="58"/>
  <c r="AG32" i="58"/>
  <c r="AF32" i="58"/>
  <c r="AD32" i="58"/>
  <c r="AA32" i="58"/>
  <c r="BA31" i="58"/>
  <c r="AZ31" i="58"/>
  <c r="AY31" i="58"/>
  <c r="AX31" i="58"/>
  <c r="AW31" i="58"/>
  <c r="AV31" i="58"/>
  <c r="AU31" i="58"/>
  <c r="AT31" i="58"/>
  <c r="AS31" i="58"/>
  <c r="AR31" i="58"/>
  <c r="AQ31" i="58"/>
  <c r="AP31" i="58"/>
  <c r="AO31" i="58"/>
  <c r="AN31" i="58"/>
  <c r="AM31" i="58"/>
  <c r="AL31" i="58"/>
  <c r="AK31" i="58"/>
  <c r="AJ31" i="58"/>
  <c r="AI31" i="58"/>
  <c r="AH31" i="58"/>
  <c r="AG31" i="58"/>
  <c r="AF31" i="58"/>
  <c r="AD31" i="58"/>
  <c r="AA31" i="58"/>
  <c r="BA30" i="58"/>
  <c r="AZ30" i="58"/>
  <c r="AY30" i="58"/>
  <c r="AX30" i="58"/>
  <c r="AW30" i="58"/>
  <c r="AV30" i="58"/>
  <c r="AU30" i="58"/>
  <c r="AT30" i="58"/>
  <c r="AS30" i="58"/>
  <c r="AR30" i="58"/>
  <c r="AQ30" i="58"/>
  <c r="AP30" i="58"/>
  <c r="AO30" i="58"/>
  <c r="AN30" i="58"/>
  <c r="AM30" i="58"/>
  <c r="AL30" i="58"/>
  <c r="AK30" i="58"/>
  <c r="AJ30" i="58"/>
  <c r="AI30" i="58"/>
  <c r="AH30" i="58"/>
  <c r="AG30" i="58"/>
  <c r="AF30" i="58"/>
  <c r="AD30" i="58"/>
  <c r="AA30" i="58"/>
  <c r="BA29" i="58"/>
  <c r="AZ29" i="58"/>
  <c r="AY29" i="58"/>
  <c r="AX29" i="58"/>
  <c r="AW29" i="58"/>
  <c r="AV29" i="58"/>
  <c r="AU29" i="58"/>
  <c r="AT29" i="58"/>
  <c r="AS29" i="58"/>
  <c r="AR29" i="58"/>
  <c r="AQ29" i="58"/>
  <c r="AP29" i="58"/>
  <c r="AO29" i="58"/>
  <c r="AN29" i="58"/>
  <c r="AM29" i="58"/>
  <c r="AL29" i="58"/>
  <c r="AK29" i="58"/>
  <c r="AJ29" i="58"/>
  <c r="AI29" i="58"/>
  <c r="AH29" i="58"/>
  <c r="AG29" i="58"/>
  <c r="AF29" i="58"/>
  <c r="AD29" i="58"/>
  <c r="AA29" i="58"/>
  <c r="BA28" i="58"/>
  <c r="AZ28" i="58"/>
  <c r="AY28" i="58"/>
  <c r="AX28" i="58"/>
  <c r="AW28" i="58"/>
  <c r="AV28" i="58"/>
  <c r="AU28" i="58"/>
  <c r="AT28" i="58"/>
  <c r="AS28" i="58"/>
  <c r="AR28" i="58"/>
  <c r="AQ28" i="58"/>
  <c r="AP28" i="58"/>
  <c r="AO28" i="58"/>
  <c r="AN28" i="58"/>
  <c r="AM28" i="58"/>
  <c r="AL28" i="58"/>
  <c r="AK28" i="58"/>
  <c r="AJ28" i="58"/>
  <c r="AI28" i="58"/>
  <c r="AH28" i="58"/>
  <c r="AG28" i="58"/>
  <c r="AF28" i="58"/>
  <c r="AD28" i="58"/>
  <c r="AA28" i="58"/>
  <c r="BA27" i="58"/>
  <c r="AZ27" i="58"/>
  <c r="AY27" i="58"/>
  <c r="AX27" i="58"/>
  <c r="AW27" i="58"/>
  <c r="AV27" i="58"/>
  <c r="AU27" i="58"/>
  <c r="AT27" i="58"/>
  <c r="AS27" i="58"/>
  <c r="AR27" i="58"/>
  <c r="AQ27" i="58"/>
  <c r="AP27" i="58"/>
  <c r="AO27" i="58"/>
  <c r="AN27" i="58"/>
  <c r="AM27" i="58"/>
  <c r="AL27" i="58"/>
  <c r="AK27" i="58"/>
  <c r="AJ27" i="58"/>
  <c r="AI27" i="58"/>
  <c r="AH27" i="58"/>
  <c r="AG27" i="58"/>
  <c r="AF27" i="58"/>
  <c r="AD27" i="58"/>
  <c r="AA27" i="58"/>
  <c r="BA26" i="58"/>
  <c r="AZ26" i="58"/>
  <c r="AY26" i="58"/>
  <c r="AX26" i="58"/>
  <c r="AW26" i="58"/>
  <c r="AV26" i="58"/>
  <c r="AU26" i="58"/>
  <c r="AT26" i="58"/>
  <c r="AS26" i="58"/>
  <c r="AR26" i="58"/>
  <c r="AQ26" i="58"/>
  <c r="AP26" i="58"/>
  <c r="AO26" i="58"/>
  <c r="AN26" i="58"/>
  <c r="AM26" i="58"/>
  <c r="AL26" i="58"/>
  <c r="AK26" i="58"/>
  <c r="AJ26" i="58"/>
  <c r="AI26" i="58"/>
  <c r="AH26" i="58"/>
  <c r="AG26" i="58"/>
  <c r="AF26" i="58"/>
  <c r="AD26" i="58"/>
  <c r="AA26" i="58"/>
  <c r="BA25" i="58"/>
  <c r="AZ25" i="58"/>
  <c r="AY25" i="58"/>
  <c r="AX25" i="58"/>
  <c r="AW25" i="58"/>
  <c r="AV25" i="58"/>
  <c r="AU25" i="58"/>
  <c r="AT25" i="58"/>
  <c r="AS25" i="58"/>
  <c r="AR25" i="58"/>
  <c r="AQ25" i="58"/>
  <c r="AP25" i="58"/>
  <c r="AO25" i="58"/>
  <c r="AN25" i="58"/>
  <c r="AM25" i="58"/>
  <c r="AL25" i="58"/>
  <c r="AK25" i="58"/>
  <c r="AJ25" i="58"/>
  <c r="AI25" i="58"/>
  <c r="AH25" i="58"/>
  <c r="AG25" i="58"/>
  <c r="AF25" i="58"/>
  <c r="AD25" i="58"/>
  <c r="AA25" i="58"/>
  <c r="BA24" i="58"/>
  <c r="AZ24" i="58"/>
  <c r="AY24" i="58"/>
  <c r="AX24" i="58"/>
  <c r="AW24" i="58"/>
  <c r="AV24" i="58"/>
  <c r="AU24" i="58"/>
  <c r="AT24" i="58"/>
  <c r="AS24" i="58"/>
  <c r="AR24" i="58"/>
  <c r="AQ24" i="58"/>
  <c r="AP24" i="58"/>
  <c r="AO24" i="58"/>
  <c r="AN24" i="58"/>
  <c r="AM24" i="58"/>
  <c r="AL24" i="58"/>
  <c r="AK24" i="58"/>
  <c r="AJ24" i="58"/>
  <c r="AI24" i="58"/>
  <c r="AH24" i="58"/>
  <c r="AG24" i="58"/>
  <c r="AF24" i="58"/>
  <c r="AD24" i="58"/>
  <c r="AA24" i="58"/>
  <c r="BA23" i="58"/>
  <c r="AZ23" i="58"/>
  <c r="AY23" i="58"/>
  <c r="AX23" i="58"/>
  <c r="AW23" i="58"/>
  <c r="AV23" i="58"/>
  <c r="AU23" i="58"/>
  <c r="AT23" i="58"/>
  <c r="AS23" i="58"/>
  <c r="AR23" i="58"/>
  <c r="AQ23" i="58"/>
  <c r="AP23" i="58"/>
  <c r="AO23" i="58"/>
  <c r="AN23" i="58"/>
  <c r="AM23" i="58"/>
  <c r="AL23" i="58"/>
  <c r="AK23" i="58"/>
  <c r="AJ23" i="58"/>
  <c r="AI23" i="58"/>
  <c r="AH23" i="58"/>
  <c r="AG23" i="58"/>
  <c r="AF23" i="58"/>
  <c r="AD23" i="58"/>
  <c r="AA23" i="58"/>
  <c r="BA22" i="58"/>
  <c r="AZ22" i="58"/>
  <c r="AY22" i="58"/>
  <c r="AX22" i="58"/>
  <c r="AW22" i="58"/>
  <c r="AV22" i="58"/>
  <c r="AU22" i="58"/>
  <c r="AT22" i="58"/>
  <c r="AS22" i="58"/>
  <c r="AR22" i="58"/>
  <c r="AQ22" i="58"/>
  <c r="AP22" i="58"/>
  <c r="AO22" i="58"/>
  <c r="AN22" i="58"/>
  <c r="AM22" i="58"/>
  <c r="AL22" i="58"/>
  <c r="AK22" i="58"/>
  <c r="AJ22" i="58"/>
  <c r="AI22" i="58"/>
  <c r="AH22" i="58"/>
  <c r="AG22" i="58"/>
  <c r="AF22" i="58"/>
  <c r="AD22" i="58"/>
  <c r="AA22" i="58"/>
  <c r="BA21" i="58"/>
  <c r="AZ21" i="58"/>
  <c r="AY21" i="58"/>
  <c r="AX21" i="58"/>
  <c r="AW21" i="58"/>
  <c r="AV21" i="58"/>
  <c r="AU21" i="58"/>
  <c r="AT21" i="58"/>
  <c r="AS21" i="58"/>
  <c r="AR21" i="58"/>
  <c r="AQ21" i="58"/>
  <c r="AP21" i="58"/>
  <c r="AO21" i="58"/>
  <c r="AN21" i="58"/>
  <c r="AM21" i="58"/>
  <c r="AL21" i="58"/>
  <c r="AK21" i="58"/>
  <c r="AJ21" i="58"/>
  <c r="AI21" i="58"/>
  <c r="AH21" i="58"/>
  <c r="AG21" i="58"/>
  <c r="AF21" i="58"/>
  <c r="AD21" i="58"/>
  <c r="AA21" i="58"/>
  <c r="BA20" i="58"/>
  <c r="AZ20" i="58"/>
  <c r="AY20" i="58"/>
  <c r="AX20" i="58"/>
  <c r="AW20" i="58"/>
  <c r="AV20" i="58"/>
  <c r="AU20" i="58"/>
  <c r="AT20" i="58"/>
  <c r="AS20" i="58"/>
  <c r="AR20" i="58"/>
  <c r="AQ20" i="58"/>
  <c r="AP20" i="58"/>
  <c r="AO20" i="58"/>
  <c r="AN20" i="58"/>
  <c r="AM20" i="58"/>
  <c r="AL20" i="58"/>
  <c r="AK20" i="58"/>
  <c r="AJ20" i="58"/>
  <c r="AI20" i="58"/>
  <c r="AH20" i="58"/>
  <c r="AG20" i="58"/>
  <c r="AF20" i="58"/>
  <c r="AD20" i="58"/>
  <c r="AA20" i="58"/>
  <c r="BA19" i="58"/>
  <c r="AZ19" i="58"/>
  <c r="AY19" i="58"/>
  <c r="AX19" i="58"/>
  <c r="AW19" i="58"/>
  <c r="AV19" i="58"/>
  <c r="AU19" i="58"/>
  <c r="AT19" i="58"/>
  <c r="AS19" i="58"/>
  <c r="AR19" i="58"/>
  <c r="AQ19" i="58"/>
  <c r="AP19" i="58"/>
  <c r="AO19" i="58"/>
  <c r="AN19" i="58"/>
  <c r="AM19" i="58"/>
  <c r="AL19" i="58"/>
  <c r="AK19" i="58"/>
  <c r="AJ19" i="58"/>
  <c r="AI19" i="58"/>
  <c r="AH19" i="58"/>
  <c r="AG19" i="58"/>
  <c r="AF19" i="58"/>
  <c r="AD19" i="58"/>
  <c r="AA19" i="58"/>
  <c r="BA18" i="58"/>
  <c r="AZ18" i="58"/>
  <c r="AY18" i="58"/>
  <c r="AX18" i="58"/>
  <c r="AW18" i="58"/>
  <c r="AV18" i="58"/>
  <c r="AU18" i="58"/>
  <c r="AT18" i="58"/>
  <c r="AS18" i="58"/>
  <c r="AR18" i="58"/>
  <c r="AQ18" i="58"/>
  <c r="AP18" i="58"/>
  <c r="AO18" i="58"/>
  <c r="AN18" i="58"/>
  <c r="AM18" i="58"/>
  <c r="AL18" i="58"/>
  <c r="AK18" i="58"/>
  <c r="AJ18" i="58"/>
  <c r="AI18" i="58"/>
  <c r="AH18" i="58"/>
  <c r="AG18" i="58"/>
  <c r="AF18" i="58"/>
  <c r="AD18" i="58"/>
  <c r="AA18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AN17" i="58"/>
  <c r="AM17" i="58"/>
  <c r="AL17" i="58"/>
  <c r="AK17" i="58"/>
  <c r="AJ17" i="58"/>
  <c r="AI17" i="58"/>
  <c r="AH17" i="58"/>
  <c r="AG17" i="58"/>
  <c r="AF17" i="58"/>
  <c r="AD17" i="58"/>
  <c r="AA17" i="58"/>
  <c r="BA16" i="58"/>
  <c r="AZ16" i="58"/>
  <c r="AY16" i="58"/>
  <c r="AX16" i="58"/>
  <c r="AW16" i="58"/>
  <c r="AV16" i="58"/>
  <c r="AU16" i="58"/>
  <c r="AT16" i="58"/>
  <c r="AS16" i="58"/>
  <c r="AR16" i="58"/>
  <c r="AQ16" i="58"/>
  <c r="AP16" i="58"/>
  <c r="AO16" i="58"/>
  <c r="AN16" i="58"/>
  <c r="AM16" i="58"/>
  <c r="AL16" i="58"/>
  <c r="AK16" i="58"/>
  <c r="AJ16" i="58"/>
  <c r="AI16" i="58"/>
  <c r="AH16" i="58"/>
  <c r="AG16" i="58"/>
  <c r="AF16" i="58"/>
  <c r="AD16" i="58"/>
  <c r="AA16" i="58"/>
  <c r="BA15" i="58"/>
  <c r="AZ15" i="58"/>
  <c r="AY15" i="58"/>
  <c r="AX15" i="58"/>
  <c r="AW15" i="58"/>
  <c r="AV15" i="58"/>
  <c r="AU15" i="58"/>
  <c r="AT15" i="58"/>
  <c r="AS15" i="58"/>
  <c r="AR15" i="58"/>
  <c r="AQ15" i="58"/>
  <c r="AP15" i="58"/>
  <c r="AO15" i="58"/>
  <c r="AN15" i="58"/>
  <c r="AM15" i="58"/>
  <c r="AL15" i="58"/>
  <c r="AK15" i="58"/>
  <c r="AJ15" i="58"/>
  <c r="AI15" i="58"/>
  <c r="AH15" i="58"/>
  <c r="AG15" i="58"/>
  <c r="AF15" i="58"/>
  <c r="AD15" i="58"/>
  <c r="AA15" i="58"/>
  <c r="BA14" i="58"/>
  <c r="AZ14" i="58"/>
  <c r="AY14" i="58"/>
  <c r="AX14" i="58"/>
  <c r="AW14" i="58"/>
  <c r="AV14" i="58"/>
  <c r="AU14" i="58"/>
  <c r="AT14" i="58"/>
  <c r="AS14" i="58"/>
  <c r="AR14" i="58"/>
  <c r="AQ14" i="58"/>
  <c r="AP14" i="58"/>
  <c r="AO14" i="58"/>
  <c r="AN14" i="58"/>
  <c r="AM14" i="58"/>
  <c r="AL14" i="58"/>
  <c r="AK14" i="58"/>
  <c r="AJ14" i="58"/>
  <c r="AI14" i="58"/>
  <c r="AH14" i="58"/>
  <c r="AG14" i="58"/>
  <c r="AF14" i="58"/>
  <c r="AD14" i="58"/>
  <c r="AA14" i="58"/>
  <c r="BA13" i="58"/>
  <c r="AZ13" i="58"/>
  <c r="AY13" i="58"/>
  <c r="AX13" i="58"/>
  <c r="AW13" i="58"/>
  <c r="AV13" i="58"/>
  <c r="AU13" i="58"/>
  <c r="AT13" i="58"/>
  <c r="AS13" i="58"/>
  <c r="AR13" i="58"/>
  <c r="AQ13" i="58"/>
  <c r="AP13" i="58"/>
  <c r="AO13" i="58"/>
  <c r="AN13" i="58"/>
  <c r="AM13" i="58"/>
  <c r="AL13" i="58"/>
  <c r="AK13" i="58"/>
  <c r="AJ13" i="58"/>
  <c r="AI13" i="58"/>
  <c r="AH13" i="58"/>
  <c r="AG13" i="58"/>
  <c r="AF13" i="58"/>
  <c r="AD13" i="58"/>
  <c r="AA13" i="58"/>
  <c r="BA12" i="58"/>
  <c r="AZ12" i="58"/>
  <c r="AY12" i="58"/>
  <c r="AX12" i="58"/>
  <c r="AW12" i="58"/>
  <c r="AV12" i="58"/>
  <c r="AU12" i="58"/>
  <c r="AT12" i="58"/>
  <c r="AS12" i="58"/>
  <c r="AR12" i="58"/>
  <c r="AQ12" i="58"/>
  <c r="AP12" i="58"/>
  <c r="AO12" i="58"/>
  <c r="AN12" i="58"/>
  <c r="AM12" i="58"/>
  <c r="AL12" i="58"/>
  <c r="AK12" i="58"/>
  <c r="AJ12" i="58"/>
  <c r="AI12" i="58"/>
  <c r="AH12" i="58"/>
  <c r="AG12" i="58"/>
  <c r="AF12" i="58"/>
  <c r="AD12" i="58"/>
  <c r="AA12" i="58"/>
  <c r="BA11" i="58"/>
  <c r="AZ11" i="58"/>
  <c r="AY11" i="58"/>
  <c r="AX11" i="58"/>
  <c r="AW11" i="58"/>
  <c r="AV11" i="58"/>
  <c r="AU11" i="58"/>
  <c r="AT11" i="58"/>
  <c r="AS11" i="58"/>
  <c r="AR11" i="58"/>
  <c r="AQ11" i="58"/>
  <c r="AP11" i="58"/>
  <c r="AO11" i="58"/>
  <c r="AN11" i="58"/>
  <c r="AM11" i="58"/>
  <c r="AL11" i="58"/>
  <c r="AK11" i="58"/>
  <c r="AJ11" i="58"/>
  <c r="AI11" i="58"/>
  <c r="AH11" i="58"/>
  <c r="AG11" i="58"/>
  <c r="AF11" i="58"/>
  <c r="AD11" i="58"/>
  <c r="AA11" i="58"/>
  <c r="BA10" i="58"/>
  <c r="AZ10" i="58"/>
  <c r="AY10" i="58"/>
  <c r="AX10" i="58"/>
  <c r="AW10" i="58"/>
  <c r="AV10" i="58"/>
  <c r="AU10" i="58"/>
  <c r="AT10" i="58"/>
  <c r="AS10" i="58"/>
  <c r="AR10" i="58"/>
  <c r="AQ10" i="58"/>
  <c r="AP10" i="58"/>
  <c r="AO10" i="58"/>
  <c r="AN10" i="58"/>
  <c r="AM10" i="58"/>
  <c r="AL10" i="58"/>
  <c r="AK10" i="58"/>
  <c r="AJ10" i="58"/>
  <c r="AI10" i="58"/>
  <c r="AH10" i="58"/>
  <c r="AG10" i="58"/>
  <c r="AF10" i="58"/>
  <c r="AD10" i="58"/>
  <c r="AA10" i="58"/>
  <c r="BA9" i="58"/>
  <c r="AZ9" i="58"/>
  <c r="AY9" i="58"/>
  <c r="AX9" i="58"/>
  <c r="AW9" i="58"/>
  <c r="AV9" i="58"/>
  <c r="AU9" i="58"/>
  <c r="AT9" i="58"/>
  <c r="AS9" i="58"/>
  <c r="AR9" i="58"/>
  <c r="AQ9" i="58"/>
  <c r="AP9" i="58"/>
  <c r="AO9" i="58"/>
  <c r="AN9" i="58"/>
  <c r="AM9" i="58"/>
  <c r="AL9" i="58"/>
  <c r="AK9" i="58"/>
  <c r="AJ9" i="58"/>
  <c r="AI9" i="58"/>
  <c r="AH9" i="58"/>
  <c r="AG9" i="58"/>
  <c r="AF9" i="58"/>
  <c r="AD9" i="58"/>
  <c r="AA9" i="58"/>
  <c r="BA8" i="58"/>
  <c r="AZ8" i="58"/>
  <c r="AY8" i="58"/>
  <c r="AX8" i="58"/>
  <c r="AW8" i="58"/>
  <c r="AV8" i="58"/>
  <c r="AU8" i="58"/>
  <c r="AT8" i="58"/>
  <c r="AS8" i="58"/>
  <c r="AR8" i="58"/>
  <c r="AQ8" i="58"/>
  <c r="AP8" i="58"/>
  <c r="AO8" i="58"/>
  <c r="AN8" i="58"/>
  <c r="AM8" i="58"/>
  <c r="AL8" i="58"/>
  <c r="AK8" i="58"/>
  <c r="AJ8" i="58"/>
  <c r="AI8" i="58"/>
  <c r="AH8" i="58"/>
  <c r="AG8" i="58"/>
  <c r="AF8" i="58"/>
  <c r="AD8" i="58"/>
  <c r="AA8" i="58"/>
  <c r="BA7" i="58"/>
  <c r="AZ7" i="58"/>
  <c r="AY7" i="58"/>
  <c r="AX7" i="58"/>
  <c r="AW7" i="58"/>
  <c r="AV7" i="58"/>
  <c r="AU7" i="58"/>
  <c r="AT7" i="58"/>
  <c r="AS7" i="58"/>
  <c r="AR7" i="58"/>
  <c r="AQ7" i="58"/>
  <c r="AP7" i="58"/>
  <c r="AO7" i="58"/>
  <c r="AN7" i="58"/>
  <c r="AM7" i="58"/>
  <c r="AL7" i="58"/>
  <c r="AK7" i="58"/>
  <c r="AJ7" i="58"/>
  <c r="AI7" i="58"/>
  <c r="AH7" i="58"/>
  <c r="AG7" i="58"/>
  <c r="AF7" i="58"/>
  <c r="AD7" i="58"/>
  <c r="AA7" i="58"/>
  <c r="AG6" i="58"/>
  <c r="AH6" i="58" s="1"/>
  <c r="AI6" i="58" s="1"/>
  <c r="AJ6" i="58" s="1"/>
  <c r="AK6" i="58" s="1"/>
  <c r="AL6" i="58" s="1"/>
  <c r="AM6" i="58" s="1"/>
  <c r="AN6" i="58" s="1"/>
  <c r="AO6" i="58" s="1"/>
  <c r="AP6" i="58" s="1"/>
  <c r="AQ6" i="58" s="1"/>
  <c r="AR6" i="58" s="1"/>
  <c r="AS6" i="58" s="1"/>
  <c r="AT6" i="58" s="1"/>
  <c r="AU6" i="58" s="1"/>
  <c r="AV6" i="58" s="1"/>
  <c r="AW6" i="58" s="1"/>
  <c r="AX6" i="58" s="1"/>
  <c r="AY6" i="58" s="1"/>
  <c r="AZ6" i="58" s="1"/>
  <c r="BA6" i="58" s="1"/>
  <c r="BB6" i="58" s="1"/>
  <c r="BA90" i="61"/>
  <c r="AZ90" i="61"/>
  <c r="AY90" i="61"/>
  <c r="AX90" i="61"/>
  <c r="AW90" i="61"/>
  <c r="AV90" i="61"/>
  <c r="AU90" i="61"/>
  <c r="AT90" i="61"/>
  <c r="AS90" i="61"/>
  <c r="AR90" i="61"/>
  <c r="AQ90" i="61"/>
  <c r="AP90" i="61"/>
  <c r="AO90" i="61"/>
  <c r="AN90" i="61"/>
  <c r="AM90" i="61"/>
  <c r="AL90" i="61"/>
  <c r="AK90" i="61"/>
  <c r="AJ90" i="61"/>
  <c r="AI90" i="61"/>
  <c r="AH90" i="61"/>
  <c r="AG90" i="61"/>
  <c r="AF90" i="61"/>
  <c r="AD90" i="61"/>
  <c r="AA90" i="61"/>
  <c r="BA89" i="61"/>
  <c r="AZ89" i="61"/>
  <c r="AY89" i="61"/>
  <c r="AX89" i="61"/>
  <c r="AW89" i="61"/>
  <c r="AV89" i="61"/>
  <c r="AU89" i="61"/>
  <c r="AT89" i="61"/>
  <c r="AS89" i="61"/>
  <c r="AR89" i="61"/>
  <c r="AQ89" i="61"/>
  <c r="AP89" i="61"/>
  <c r="AO89" i="61"/>
  <c r="AN89" i="61"/>
  <c r="AM89" i="61"/>
  <c r="AL89" i="61"/>
  <c r="AK89" i="61"/>
  <c r="AJ89" i="61"/>
  <c r="AI89" i="61"/>
  <c r="AH89" i="61"/>
  <c r="AG89" i="61"/>
  <c r="AF89" i="61"/>
  <c r="AD89" i="61"/>
  <c r="AA89" i="61"/>
  <c r="BA88" i="61"/>
  <c r="AZ88" i="61"/>
  <c r="AY88" i="61"/>
  <c r="AX88" i="61"/>
  <c r="AW88" i="61"/>
  <c r="AV88" i="61"/>
  <c r="AU88" i="61"/>
  <c r="AT88" i="61"/>
  <c r="AS88" i="61"/>
  <c r="AR88" i="61"/>
  <c r="AQ88" i="61"/>
  <c r="AP88" i="61"/>
  <c r="AO88" i="61"/>
  <c r="AN88" i="61"/>
  <c r="AM88" i="61"/>
  <c r="AL88" i="61"/>
  <c r="AK88" i="61"/>
  <c r="AJ88" i="61"/>
  <c r="AI88" i="61"/>
  <c r="AH88" i="61"/>
  <c r="AG88" i="61"/>
  <c r="AF88" i="61"/>
  <c r="AD88" i="61"/>
  <c r="AA88" i="61"/>
  <c r="BA87" i="61"/>
  <c r="AZ87" i="61"/>
  <c r="AY87" i="61"/>
  <c r="AX87" i="61"/>
  <c r="AW87" i="61"/>
  <c r="AV87" i="61"/>
  <c r="AU87" i="61"/>
  <c r="AT87" i="61"/>
  <c r="AS87" i="61"/>
  <c r="AR87" i="61"/>
  <c r="AQ87" i="61"/>
  <c r="AP87" i="61"/>
  <c r="AO87" i="61"/>
  <c r="AN87" i="61"/>
  <c r="AM87" i="61"/>
  <c r="AL87" i="61"/>
  <c r="AK87" i="61"/>
  <c r="AJ87" i="61"/>
  <c r="AI87" i="61"/>
  <c r="AH87" i="61"/>
  <c r="AG87" i="61"/>
  <c r="AF87" i="61"/>
  <c r="AD87" i="61"/>
  <c r="AA87" i="61"/>
  <c r="BA86" i="61"/>
  <c r="AZ86" i="61"/>
  <c r="AY86" i="61"/>
  <c r="AX86" i="61"/>
  <c r="AW86" i="61"/>
  <c r="AV86" i="61"/>
  <c r="AU86" i="61"/>
  <c r="AT86" i="61"/>
  <c r="AS86" i="61"/>
  <c r="AR86" i="61"/>
  <c r="AQ86" i="61"/>
  <c r="AP86" i="61"/>
  <c r="AO86" i="61"/>
  <c r="AN86" i="61"/>
  <c r="AM86" i="61"/>
  <c r="AL86" i="61"/>
  <c r="AK86" i="61"/>
  <c r="AJ86" i="61"/>
  <c r="AI86" i="61"/>
  <c r="AH86" i="61"/>
  <c r="AG86" i="61"/>
  <c r="AF86" i="61"/>
  <c r="AD86" i="61"/>
  <c r="AA86" i="61"/>
  <c r="BA85" i="61"/>
  <c r="AZ85" i="61"/>
  <c r="AY85" i="61"/>
  <c r="AX85" i="61"/>
  <c r="AW85" i="61"/>
  <c r="AV85" i="61"/>
  <c r="AU85" i="61"/>
  <c r="AT85" i="61"/>
  <c r="AS85" i="61"/>
  <c r="AR85" i="61"/>
  <c r="AQ85" i="61"/>
  <c r="AP85" i="61"/>
  <c r="AO85" i="61"/>
  <c r="AN85" i="61"/>
  <c r="AM85" i="61"/>
  <c r="AL85" i="61"/>
  <c r="AK85" i="61"/>
  <c r="AJ85" i="61"/>
  <c r="AI85" i="61"/>
  <c r="AH85" i="61"/>
  <c r="AG85" i="61"/>
  <c r="AF85" i="61"/>
  <c r="AD85" i="61"/>
  <c r="AA85" i="61"/>
  <c r="BA84" i="61"/>
  <c r="AZ84" i="61"/>
  <c r="AY84" i="61"/>
  <c r="AX84" i="61"/>
  <c r="AW84" i="61"/>
  <c r="AV84" i="61"/>
  <c r="AU84" i="61"/>
  <c r="AT84" i="61"/>
  <c r="AS84" i="61"/>
  <c r="AR84" i="61"/>
  <c r="AQ84" i="61"/>
  <c r="AP84" i="61"/>
  <c r="AO84" i="61"/>
  <c r="AN84" i="61"/>
  <c r="AM84" i="61"/>
  <c r="AL84" i="61"/>
  <c r="AK84" i="61"/>
  <c r="AJ84" i="61"/>
  <c r="AI84" i="61"/>
  <c r="AH84" i="61"/>
  <c r="AG84" i="61"/>
  <c r="AF84" i="61"/>
  <c r="AD84" i="61"/>
  <c r="AA84" i="61"/>
  <c r="BA83" i="61"/>
  <c r="AZ83" i="61"/>
  <c r="AY83" i="61"/>
  <c r="AX83" i="61"/>
  <c r="AW83" i="61"/>
  <c r="AV83" i="61"/>
  <c r="AU83" i="61"/>
  <c r="AT83" i="61"/>
  <c r="AS83" i="61"/>
  <c r="AR83" i="61"/>
  <c r="AQ83" i="61"/>
  <c r="AP83" i="61"/>
  <c r="AO83" i="61"/>
  <c r="AN83" i="61"/>
  <c r="AM83" i="61"/>
  <c r="AL83" i="61"/>
  <c r="AK83" i="61"/>
  <c r="AJ83" i="61"/>
  <c r="AI83" i="61"/>
  <c r="AH83" i="61"/>
  <c r="AG83" i="61"/>
  <c r="AF83" i="61"/>
  <c r="AD83" i="61"/>
  <c r="AA83" i="61"/>
  <c r="BA82" i="61"/>
  <c r="AZ82" i="61"/>
  <c r="AY82" i="61"/>
  <c r="AX82" i="61"/>
  <c r="AW82" i="61"/>
  <c r="AV82" i="61"/>
  <c r="AU82" i="61"/>
  <c r="AT82" i="61"/>
  <c r="AS82" i="61"/>
  <c r="AR82" i="61"/>
  <c r="AQ82" i="61"/>
  <c r="AP82" i="61"/>
  <c r="AO82" i="61"/>
  <c r="AN82" i="61"/>
  <c r="AM82" i="61"/>
  <c r="AL82" i="61"/>
  <c r="AK82" i="61"/>
  <c r="AJ82" i="61"/>
  <c r="AI82" i="61"/>
  <c r="AH82" i="61"/>
  <c r="AG82" i="61"/>
  <c r="AF82" i="61"/>
  <c r="AD82" i="61"/>
  <c r="AA82" i="61"/>
  <c r="BA81" i="61"/>
  <c r="AZ81" i="61"/>
  <c r="AY81" i="61"/>
  <c r="AX81" i="61"/>
  <c r="AW81" i="61"/>
  <c r="AV81" i="61"/>
  <c r="AU81" i="61"/>
  <c r="AT81" i="61"/>
  <c r="AS81" i="61"/>
  <c r="AR81" i="61"/>
  <c r="AQ81" i="61"/>
  <c r="AP81" i="61"/>
  <c r="AO81" i="61"/>
  <c r="AN81" i="61"/>
  <c r="AM81" i="61"/>
  <c r="AL81" i="61"/>
  <c r="AK81" i="61"/>
  <c r="AJ81" i="61"/>
  <c r="AI81" i="61"/>
  <c r="AH81" i="61"/>
  <c r="AG81" i="61"/>
  <c r="AF81" i="61"/>
  <c r="AD81" i="61"/>
  <c r="AA81" i="61"/>
  <c r="BA80" i="61"/>
  <c r="AZ80" i="61"/>
  <c r="AY80" i="61"/>
  <c r="AX80" i="61"/>
  <c r="AW80" i="61"/>
  <c r="AV80" i="61"/>
  <c r="AU80" i="61"/>
  <c r="AT80" i="61"/>
  <c r="AS80" i="61"/>
  <c r="AR80" i="61"/>
  <c r="AQ80" i="61"/>
  <c r="AP80" i="61"/>
  <c r="AO80" i="61"/>
  <c r="AN80" i="61"/>
  <c r="AM80" i="61"/>
  <c r="AL80" i="61"/>
  <c r="AK80" i="61"/>
  <c r="AJ80" i="61"/>
  <c r="AI80" i="61"/>
  <c r="AH80" i="61"/>
  <c r="AG80" i="61"/>
  <c r="AF80" i="61"/>
  <c r="AD80" i="61"/>
  <c r="AA80" i="61"/>
  <c r="BA79" i="61"/>
  <c r="AZ79" i="61"/>
  <c r="AY79" i="61"/>
  <c r="AX79" i="61"/>
  <c r="AW79" i="61"/>
  <c r="AV79" i="61"/>
  <c r="AU79" i="61"/>
  <c r="AT79" i="61"/>
  <c r="AS79" i="61"/>
  <c r="AR79" i="61"/>
  <c r="AQ79" i="61"/>
  <c r="AP79" i="61"/>
  <c r="AO79" i="61"/>
  <c r="AN79" i="61"/>
  <c r="AM79" i="61"/>
  <c r="AL79" i="61"/>
  <c r="AK79" i="61"/>
  <c r="AJ79" i="61"/>
  <c r="AI79" i="61"/>
  <c r="AH79" i="61"/>
  <c r="AG79" i="61"/>
  <c r="AF79" i="61"/>
  <c r="AD79" i="61"/>
  <c r="AA79" i="61"/>
  <c r="BA78" i="61"/>
  <c r="AZ78" i="61"/>
  <c r="AY78" i="61"/>
  <c r="AX78" i="61"/>
  <c r="AW78" i="61"/>
  <c r="AV78" i="61"/>
  <c r="AU78" i="61"/>
  <c r="AT78" i="61"/>
  <c r="AS78" i="61"/>
  <c r="AR78" i="61"/>
  <c r="AQ78" i="61"/>
  <c r="AP78" i="61"/>
  <c r="AO78" i="61"/>
  <c r="AN78" i="61"/>
  <c r="AM78" i="61"/>
  <c r="AL78" i="61"/>
  <c r="AK78" i="61"/>
  <c r="AJ78" i="61"/>
  <c r="AI78" i="61"/>
  <c r="AH78" i="61"/>
  <c r="AG78" i="61"/>
  <c r="AF78" i="61"/>
  <c r="AD78" i="61"/>
  <c r="AA78" i="61"/>
  <c r="BA77" i="61"/>
  <c r="AZ77" i="61"/>
  <c r="AY77" i="61"/>
  <c r="AX77" i="61"/>
  <c r="AW77" i="61"/>
  <c r="AV77" i="61"/>
  <c r="AU77" i="61"/>
  <c r="AT77" i="61"/>
  <c r="AS77" i="61"/>
  <c r="AR77" i="61"/>
  <c r="AQ77" i="61"/>
  <c r="AP77" i="61"/>
  <c r="AO77" i="61"/>
  <c r="AN77" i="61"/>
  <c r="AM77" i="61"/>
  <c r="AL77" i="61"/>
  <c r="AK77" i="61"/>
  <c r="AJ77" i="61"/>
  <c r="AI77" i="61"/>
  <c r="AH77" i="61"/>
  <c r="AG77" i="61"/>
  <c r="AF77" i="61"/>
  <c r="AD77" i="61"/>
  <c r="AA77" i="61"/>
  <c r="BA76" i="61"/>
  <c r="AZ76" i="61"/>
  <c r="AY76" i="61"/>
  <c r="AX76" i="61"/>
  <c r="AW76" i="61"/>
  <c r="AV76" i="61"/>
  <c r="AU76" i="61"/>
  <c r="AT76" i="61"/>
  <c r="AS76" i="61"/>
  <c r="AR76" i="61"/>
  <c r="AQ76" i="61"/>
  <c r="AP76" i="61"/>
  <c r="AO76" i="61"/>
  <c r="AN76" i="61"/>
  <c r="AM76" i="61"/>
  <c r="AL76" i="61"/>
  <c r="AK76" i="61"/>
  <c r="AJ76" i="61"/>
  <c r="AI76" i="61"/>
  <c r="AH76" i="61"/>
  <c r="AG76" i="61"/>
  <c r="AF76" i="61"/>
  <c r="AD76" i="61"/>
  <c r="AA76" i="61"/>
  <c r="BA75" i="61"/>
  <c r="AZ75" i="61"/>
  <c r="AY75" i="61"/>
  <c r="AX75" i="61"/>
  <c r="AW75" i="61"/>
  <c r="AV75" i="61"/>
  <c r="AU75" i="61"/>
  <c r="AT75" i="61"/>
  <c r="AS75" i="61"/>
  <c r="AR75" i="61"/>
  <c r="AQ75" i="61"/>
  <c r="AP75" i="61"/>
  <c r="AO75" i="61"/>
  <c r="AN75" i="61"/>
  <c r="AM75" i="61"/>
  <c r="AL75" i="61"/>
  <c r="AK75" i="61"/>
  <c r="AJ75" i="61"/>
  <c r="AI75" i="61"/>
  <c r="AH75" i="61"/>
  <c r="AG75" i="61"/>
  <c r="AF75" i="61"/>
  <c r="AD75" i="61"/>
  <c r="AA75" i="61"/>
  <c r="BA74" i="61"/>
  <c r="AZ74" i="61"/>
  <c r="AY74" i="61"/>
  <c r="AX74" i="61"/>
  <c r="AW74" i="61"/>
  <c r="AV74" i="61"/>
  <c r="AU74" i="61"/>
  <c r="AT74" i="61"/>
  <c r="AS74" i="61"/>
  <c r="AR74" i="61"/>
  <c r="AQ74" i="61"/>
  <c r="AP74" i="61"/>
  <c r="AO74" i="61"/>
  <c r="AN74" i="61"/>
  <c r="AM74" i="61"/>
  <c r="AL74" i="61"/>
  <c r="AK74" i="61"/>
  <c r="AJ74" i="61"/>
  <c r="AI74" i="61"/>
  <c r="AH74" i="61"/>
  <c r="AG74" i="61"/>
  <c r="AF74" i="61"/>
  <c r="AD74" i="61"/>
  <c r="AA74" i="61"/>
  <c r="BA73" i="61"/>
  <c r="AZ73" i="61"/>
  <c r="AY73" i="61"/>
  <c r="AX73" i="61"/>
  <c r="AW73" i="61"/>
  <c r="AV73" i="61"/>
  <c r="AU73" i="61"/>
  <c r="AT73" i="61"/>
  <c r="AS73" i="61"/>
  <c r="AR73" i="61"/>
  <c r="AQ73" i="61"/>
  <c r="AP73" i="61"/>
  <c r="AO73" i="61"/>
  <c r="AN73" i="61"/>
  <c r="AM73" i="61"/>
  <c r="AL73" i="61"/>
  <c r="AK73" i="61"/>
  <c r="AJ73" i="61"/>
  <c r="AI73" i="61"/>
  <c r="AH73" i="61"/>
  <c r="AG73" i="61"/>
  <c r="AF73" i="61"/>
  <c r="AD73" i="61"/>
  <c r="AA73" i="61"/>
  <c r="BA72" i="61"/>
  <c r="AZ72" i="61"/>
  <c r="AY72" i="61"/>
  <c r="AX72" i="61"/>
  <c r="AW72" i="61"/>
  <c r="AV72" i="61"/>
  <c r="AU72" i="61"/>
  <c r="AT72" i="61"/>
  <c r="AS72" i="61"/>
  <c r="AR72" i="61"/>
  <c r="AQ72" i="61"/>
  <c r="AP72" i="61"/>
  <c r="AO72" i="61"/>
  <c r="AN72" i="61"/>
  <c r="AM72" i="61"/>
  <c r="AL72" i="61"/>
  <c r="AK72" i="61"/>
  <c r="AJ72" i="61"/>
  <c r="AI72" i="61"/>
  <c r="AH72" i="61"/>
  <c r="AG72" i="61"/>
  <c r="AF72" i="61"/>
  <c r="AD72" i="61"/>
  <c r="AA72" i="61"/>
  <c r="BA71" i="61"/>
  <c r="AZ71" i="61"/>
  <c r="AY71" i="61"/>
  <c r="AX71" i="61"/>
  <c r="AW71" i="61"/>
  <c r="AV71" i="61"/>
  <c r="AU71" i="61"/>
  <c r="AT71" i="61"/>
  <c r="AS71" i="61"/>
  <c r="AR71" i="61"/>
  <c r="AQ71" i="61"/>
  <c r="AP71" i="61"/>
  <c r="AO71" i="61"/>
  <c r="AN71" i="61"/>
  <c r="AM71" i="61"/>
  <c r="AL71" i="61"/>
  <c r="AK71" i="61"/>
  <c r="AJ71" i="61"/>
  <c r="AI71" i="61"/>
  <c r="AH71" i="61"/>
  <c r="AG71" i="61"/>
  <c r="AF71" i="61"/>
  <c r="AD71" i="61"/>
  <c r="AA71" i="61"/>
  <c r="BA70" i="61"/>
  <c r="AZ70" i="61"/>
  <c r="AY70" i="61"/>
  <c r="AX70" i="61"/>
  <c r="AW70" i="61"/>
  <c r="AV70" i="61"/>
  <c r="AU70" i="61"/>
  <c r="AT70" i="61"/>
  <c r="AS70" i="61"/>
  <c r="AR70" i="61"/>
  <c r="AQ70" i="61"/>
  <c r="AP70" i="61"/>
  <c r="AO70" i="61"/>
  <c r="AN70" i="61"/>
  <c r="AM70" i="61"/>
  <c r="AL70" i="61"/>
  <c r="AK70" i="61"/>
  <c r="AJ70" i="61"/>
  <c r="AI70" i="61"/>
  <c r="AH70" i="61"/>
  <c r="AG70" i="61"/>
  <c r="AF70" i="61"/>
  <c r="AD70" i="61"/>
  <c r="AA70" i="61"/>
  <c r="BA69" i="61"/>
  <c r="AZ69" i="61"/>
  <c r="AY69" i="61"/>
  <c r="AX69" i="61"/>
  <c r="AW69" i="61"/>
  <c r="AV69" i="61"/>
  <c r="AU69" i="61"/>
  <c r="AT69" i="61"/>
  <c r="AS69" i="61"/>
  <c r="AR69" i="61"/>
  <c r="AQ69" i="61"/>
  <c r="AP69" i="61"/>
  <c r="AO69" i="61"/>
  <c r="AN69" i="61"/>
  <c r="AM69" i="61"/>
  <c r="AL69" i="61"/>
  <c r="AK69" i="61"/>
  <c r="AJ69" i="61"/>
  <c r="AI69" i="61"/>
  <c r="AH69" i="61"/>
  <c r="AG69" i="61"/>
  <c r="AF69" i="61"/>
  <c r="AD69" i="61"/>
  <c r="AA69" i="61"/>
  <c r="BA68" i="61"/>
  <c r="AZ68" i="61"/>
  <c r="AY68" i="61"/>
  <c r="AX68" i="61"/>
  <c r="AW68" i="61"/>
  <c r="AV68" i="61"/>
  <c r="AU68" i="61"/>
  <c r="AT68" i="61"/>
  <c r="AS68" i="61"/>
  <c r="AR68" i="61"/>
  <c r="AQ68" i="61"/>
  <c r="AP68" i="61"/>
  <c r="AO68" i="61"/>
  <c r="AN68" i="61"/>
  <c r="AM68" i="61"/>
  <c r="AL68" i="61"/>
  <c r="AK68" i="61"/>
  <c r="AJ68" i="61"/>
  <c r="AI68" i="61"/>
  <c r="AH68" i="61"/>
  <c r="AG68" i="61"/>
  <c r="AF68" i="61"/>
  <c r="AD68" i="61"/>
  <c r="AA68" i="61"/>
  <c r="BA67" i="61"/>
  <c r="AZ67" i="61"/>
  <c r="AY67" i="61"/>
  <c r="AX67" i="61"/>
  <c r="AW67" i="61"/>
  <c r="AV67" i="61"/>
  <c r="AU67" i="61"/>
  <c r="AT67" i="61"/>
  <c r="AS67" i="61"/>
  <c r="AR67" i="61"/>
  <c r="AQ67" i="61"/>
  <c r="AP67" i="61"/>
  <c r="AO67" i="61"/>
  <c r="AN67" i="61"/>
  <c r="AM67" i="61"/>
  <c r="AL67" i="61"/>
  <c r="AK67" i="61"/>
  <c r="AJ67" i="61"/>
  <c r="AI67" i="61"/>
  <c r="AH67" i="61"/>
  <c r="AG67" i="61"/>
  <c r="AF67" i="61"/>
  <c r="AD67" i="61"/>
  <c r="AA67" i="61"/>
  <c r="BA66" i="61"/>
  <c r="AZ66" i="61"/>
  <c r="AY66" i="61"/>
  <c r="AX66" i="61"/>
  <c r="AW66" i="61"/>
  <c r="AV66" i="61"/>
  <c r="AU66" i="61"/>
  <c r="AT66" i="61"/>
  <c r="AS66" i="61"/>
  <c r="AR66" i="61"/>
  <c r="AQ66" i="61"/>
  <c r="AP66" i="61"/>
  <c r="AO66" i="61"/>
  <c r="AN66" i="61"/>
  <c r="AM66" i="61"/>
  <c r="AL66" i="61"/>
  <c r="AK66" i="61"/>
  <c r="AJ66" i="61"/>
  <c r="AI66" i="61"/>
  <c r="AH66" i="61"/>
  <c r="AG66" i="61"/>
  <c r="AF66" i="61"/>
  <c r="AD66" i="61"/>
  <c r="AA66" i="61"/>
  <c r="BA65" i="61"/>
  <c r="AZ65" i="61"/>
  <c r="AY65" i="61"/>
  <c r="AX65" i="61"/>
  <c r="AW65" i="61"/>
  <c r="AV65" i="61"/>
  <c r="AU65" i="61"/>
  <c r="AT65" i="61"/>
  <c r="AS65" i="61"/>
  <c r="AR65" i="61"/>
  <c r="AQ65" i="61"/>
  <c r="AP65" i="61"/>
  <c r="AO65" i="61"/>
  <c r="AN65" i="61"/>
  <c r="AM65" i="61"/>
  <c r="AL65" i="61"/>
  <c r="AK65" i="61"/>
  <c r="AJ65" i="61"/>
  <c r="AI65" i="61"/>
  <c r="AH65" i="61"/>
  <c r="AG65" i="61"/>
  <c r="AF65" i="61"/>
  <c r="AD65" i="61"/>
  <c r="AA65" i="61"/>
  <c r="BA64" i="61"/>
  <c r="AZ64" i="61"/>
  <c r="AY64" i="61"/>
  <c r="AX64" i="61"/>
  <c r="AW64" i="61"/>
  <c r="AV64" i="61"/>
  <c r="AU64" i="61"/>
  <c r="AT64" i="61"/>
  <c r="AS64" i="61"/>
  <c r="AR64" i="61"/>
  <c r="AQ64" i="61"/>
  <c r="AP64" i="61"/>
  <c r="AO64" i="61"/>
  <c r="AN64" i="61"/>
  <c r="AM64" i="61"/>
  <c r="AL64" i="61"/>
  <c r="AK64" i="61"/>
  <c r="AJ64" i="61"/>
  <c r="AI64" i="61"/>
  <c r="AH64" i="61"/>
  <c r="AG64" i="61"/>
  <c r="AF64" i="61"/>
  <c r="AD64" i="61"/>
  <c r="AA64" i="61"/>
  <c r="BA63" i="61"/>
  <c r="AZ63" i="61"/>
  <c r="AY63" i="61"/>
  <c r="AX63" i="61"/>
  <c r="AW63" i="61"/>
  <c r="AV63" i="61"/>
  <c r="AU63" i="61"/>
  <c r="AT63" i="61"/>
  <c r="AS63" i="61"/>
  <c r="AR63" i="61"/>
  <c r="AQ63" i="61"/>
  <c r="AP63" i="61"/>
  <c r="AO63" i="61"/>
  <c r="AN63" i="61"/>
  <c r="AM63" i="61"/>
  <c r="AL63" i="61"/>
  <c r="AK63" i="61"/>
  <c r="AJ63" i="61"/>
  <c r="AI63" i="61"/>
  <c r="AH63" i="61"/>
  <c r="AG63" i="61"/>
  <c r="AF63" i="61"/>
  <c r="AD63" i="61"/>
  <c r="AA63" i="61"/>
  <c r="BA62" i="61"/>
  <c r="AZ62" i="61"/>
  <c r="AY62" i="61"/>
  <c r="AX62" i="61"/>
  <c r="AW62" i="61"/>
  <c r="AV62" i="61"/>
  <c r="AU62" i="61"/>
  <c r="AT62" i="61"/>
  <c r="AS62" i="61"/>
  <c r="AR62" i="61"/>
  <c r="AQ62" i="61"/>
  <c r="AP62" i="61"/>
  <c r="AO62" i="61"/>
  <c r="AN62" i="61"/>
  <c r="AM62" i="61"/>
  <c r="AL62" i="61"/>
  <c r="AK62" i="61"/>
  <c r="AJ62" i="61"/>
  <c r="AI62" i="61"/>
  <c r="AH62" i="61"/>
  <c r="AG62" i="61"/>
  <c r="AF62" i="61"/>
  <c r="AD62" i="61"/>
  <c r="AA62" i="61"/>
  <c r="BA61" i="61"/>
  <c r="AZ61" i="61"/>
  <c r="AY61" i="61"/>
  <c r="AX61" i="61"/>
  <c r="AW61" i="61"/>
  <c r="AV61" i="61"/>
  <c r="AU61" i="61"/>
  <c r="AT61" i="61"/>
  <c r="AS61" i="61"/>
  <c r="AR61" i="61"/>
  <c r="AQ61" i="61"/>
  <c r="AP61" i="61"/>
  <c r="AO61" i="61"/>
  <c r="AN61" i="61"/>
  <c r="AM61" i="61"/>
  <c r="AL61" i="61"/>
  <c r="AK61" i="61"/>
  <c r="AJ61" i="61"/>
  <c r="AI61" i="61"/>
  <c r="AH61" i="61"/>
  <c r="AG61" i="61"/>
  <c r="AF61" i="61"/>
  <c r="AD61" i="61"/>
  <c r="AA61" i="61"/>
  <c r="BA60" i="61"/>
  <c r="AZ60" i="61"/>
  <c r="AY60" i="61"/>
  <c r="AX60" i="61"/>
  <c r="AW60" i="61"/>
  <c r="AV60" i="61"/>
  <c r="AU60" i="61"/>
  <c r="AT60" i="61"/>
  <c r="AS60" i="61"/>
  <c r="AR60" i="61"/>
  <c r="AQ60" i="61"/>
  <c r="AP60" i="61"/>
  <c r="AO60" i="61"/>
  <c r="AN60" i="61"/>
  <c r="AM60" i="61"/>
  <c r="AL60" i="61"/>
  <c r="AK60" i="61"/>
  <c r="AJ60" i="61"/>
  <c r="AI60" i="61"/>
  <c r="AH60" i="61"/>
  <c r="AG60" i="61"/>
  <c r="AF60" i="61"/>
  <c r="AD60" i="61"/>
  <c r="AA60" i="61"/>
  <c r="BA59" i="61"/>
  <c r="AZ59" i="61"/>
  <c r="AY59" i="61"/>
  <c r="AX59" i="61"/>
  <c r="AW59" i="61"/>
  <c r="AV59" i="61"/>
  <c r="AU59" i="61"/>
  <c r="AT59" i="61"/>
  <c r="AS59" i="61"/>
  <c r="AR59" i="61"/>
  <c r="AQ59" i="61"/>
  <c r="AP59" i="61"/>
  <c r="AO59" i="61"/>
  <c r="AN59" i="61"/>
  <c r="AM59" i="61"/>
  <c r="AL59" i="61"/>
  <c r="AK59" i="61"/>
  <c r="AJ59" i="61"/>
  <c r="AI59" i="61"/>
  <c r="AH59" i="61"/>
  <c r="AG59" i="61"/>
  <c r="AF59" i="61"/>
  <c r="AD59" i="61"/>
  <c r="AA59" i="61"/>
  <c r="BA58" i="61"/>
  <c r="AZ58" i="61"/>
  <c r="AY58" i="61"/>
  <c r="AX58" i="61"/>
  <c r="AW58" i="61"/>
  <c r="AV58" i="61"/>
  <c r="AU58" i="61"/>
  <c r="AT58" i="61"/>
  <c r="AS58" i="61"/>
  <c r="AR58" i="61"/>
  <c r="AQ58" i="61"/>
  <c r="AP58" i="61"/>
  <c r="AO58" i="61"/>
  <c r="AN58" i="61"/>
  <c r="AM58" i="61"/>
  <c r="AL58" i="61"/>
  <c r="AK58" i="61"/>
  <c r="AJ58" i="61"/>
  <c r="AI58" i="61"/>
  <c r="AH58" i="61"/>
  <c r="AG58" i="61"/>
  <c r="AF58" i="61"/>
  <c r="AD58" i="61"/>
  <c r="AA58" i="61"/>
  <c r="BA57" i="61"/>
  <c r="AZ57" i="61"/>
  <c r="AY57" i="61"/>
  <c r="AX57" i="61"/>
  <c r="AW57" i="61"/>
  <c r="AV57" i="61"/>
  <c r="AU57" i="61"/>
  <c r="AT57" i="61"/>
  <c r="AS57" i="61"/>
  <c r="AR57" i="61"/>
  <c r="AQ57" i="61"/>
  <c r="AP57" i="61"/>
  <c r="AO57" i="61"/>
  <c r="AN57" i="61"/>
  <c r="AM57" i="61"/>
  <c r="AL57" i="61"/>
  <c r="AK57" i="61"/>
  <c r="AJ57" i="61"/>
  <c r="AI57" i="61"/>
  <c r="AH57" i="61"/>
  <c r="AG57" i="61"/>
  <c r="AF57" i="61"/>
  <c r="AD57" i="61"/>
  <c r="AA57" i="61"/>
  <c r="BA56" i="61"/>
  <c r="AZ56" i="61"/>
  <c r="AY56" i="61"/>
  <c r="AX56" i="61"/>
  <c r="AW56" i="61"/>
  <c r="AV56" i="61"/>
  <c r="AU56" i="61"/>
  <c r="AT56" i="61"/>
  <c r="AS56" i="61"/>
  <c r="AR56" i="61"/>
  <c r="AQ56" i="61"/>
  <c r="AP56" i="61"/>
  <c r="AO56" i="61"/>
  <c r="AN56" i="61"/>
  <c r="AM56" i="61"/>
  <c r="AL56" i="61"/>
  <c r="AK56" i="61"/>
  <c r="AJ56" i="61"/>
  <c r="AI56" i="61"/>
  <c r="AH56" i="61"/>
  <c r="AG56" i="61"/>
  <c r="AF56" i="61"/>
  <c r="AD56" i="61"/>
  <c r="AA56" i="61"/>
  <c r="BA55" i="61"/>
  <c r="AZ55" i="61"/>
  <c r="AY55" i="61"/>
  <c r="AX55" i="61"/>
  <c r="AW55" i="61"/>
  <c r="AV55" i="61"/>
  <c r="AU55" i="61"/>
  <c r="AT55" i="61"/>
  <c r="AS55" i="61"/>
  <c r="AR55" i="61"/>
  <c r="AQ55" i="61"/>
  <c r="AP55" i="61"/>
  <c r="AO55" i="61"/>
  <c r="AN55" i="61"/>
  <c r="AM55" i="61"/>
  <c r="AL55" i="61"/>
  <c r="AK55" i="61"/>
  <c r="AJ55" i="61"/>
  <c r="AI55" i="61"/>
  <c r="AH55" i="61"/>
  <c r="AG55" i="61"/>
  <c r="AF55" i="61"/>
  <c r="AD55" i="61"/>
  <c r="AA55" i="61"/>
  <c r="BA54" i="61"/>
  <c r="AZ54" i="61"/>
  <c r="AY54" i="61"/>
  <c r="AX54" i="61"/>
  <c r="AW54" i="61"/>
  <c r="AV54" i="61"/>
  <c r="AU54" i="61"/>
  <c r="AT54" i="61"/>
  <c r="AS54" i="61"/>
  <c r="AR54" i="61"/>
  <c r="AQ54" i="61"/>
  <c r="AP54" i="61"/>
  <c r="AO54" i="61"/>
  <c r="AN54" i="61"/>
  <c r="AM54" i="61"/>
  <c r="AL54" i="61"/>
  <c r="AK54" i="61"/>
  <c r="AJ54" i="61"/>
  <c r="AI54" i="61"/>
  <c r="AH54" i="61"/>
  <c r="AG54" i="61"/>
  <c r="AF54" i="61"/>
  <c r="AD54" i="61"/>
  <c r="AA54" i="61"/>
  <c r="BA53" i="61"/>
  <c r="AZ53" i="61"/>
  <c r="AY53" i="61"/>
  <c r="AX53" i="61"/>
  <c r="AW53" i="61"/>
  <c r="AV53" i="61"/>
  <c r="AU53" i="61"/>
  <c r="AT53" i="61"/>
  <c r="AS53" i="61"/>
  <c r="AR53" i="61"/>
  <c r="AQ53" i="61"/>
  <c r="AP53" i="61"/>
  <c r="AO53" i="61"/>
  <c r="AN53" i="61"/>
  <c r="AM53" i="61"/>
  <c r="AL53" i="61"/>
  <c r="AK53" i="61"/>
  <c r="AJ53" i="61"/>
  <c r="AI53" i="61"/>
  <c r="AH53" i="61"/>
  <c r="AG53" i="61"/>
  <c r="AF53" i="61"/>
  <c r="AD53" i="61"/>
  <c r="AA53" i="61"/>
  <c r="BA52" i="61"/>
  <c r="AZ52" i="61"/>
  <c r="AY52" i="61"/>
  <c r="AX52" i="61"/>
  <c r="AW52" i="61"/>
  <c r="AV52" i="61"/>
  <c r="AU52" i="61"/>
  <c r="AT52" i="61"/>
  <c r="AS52" i="61"/>
  <c r="AR52" i="61"/>
  <c r="AQ52" i="61"/>
  <c r="AP52" i="61"/>
  <c r="AO52" i="61"/>
  <c r="AN52" i="61"/>
  <c r="AM52" i="61"/>
  <c r="AL52" i="61"/>
  <c r="AK52" i="61"/>
  <c r="AJ52" i="61"/>
  <c r="AI52" i="61"/>
  <c r="AH52" i="61"/>
  <c r="AG52" i="61"/>
  <c r="AF52" i="61"/>
  <c r="AD52" i="61"/>
  <c r="AA52" i="61"/>
  <c r="BA51" i="61"/>
  <c r="AZ51" i="61"/>
  <c r="AY51" i="61"/>
  <c r="AX51" i="61"/>
  <c r="AW51" i="61"/>
  <c r="AV51" i="61"/>
  <c r="AU51" i="61"/>
  <c r="AT51" i="61"/>
  <c r="AS51" i="61"/>
  <c r="AR51" i="61"/>
  <c r="AQ51" i="61"/>
  <c r="AM51" i="61"/>
  <c r="AL51" i="61"/>
  <c r="AK51" i="61"/>
  <c r="AJ51" i="61"/>
  <c r="AI51" i="61"/>
  <c r="AH51" i="61"/>
  <c r="AG51" i="61"/>
  <c r="AF51" i="61"/>
  <c r="AD51" i="61"/>
  <c r="BA50" i="61"/>
  <c r="AZ50" i="61"/>
  <c r="AY50" i="61"/>
  <c r="AX50" i="61"/>
  <c r="AW50" i="61"/>
  <c r="AV50" i="61"/>
  <c r="AU50" i="61"/>
  <c r="AT50" i="61"/>
  <c r="AS50" i="61"/>
  <c r="AR50" i="61"/>
  <c r="AQ50" i="61"/>
  <c r="AP50" i="61"/>
  <c r="AO50" i="61"/>
  <c r="AN50" i="61"/>
  <c r="AM50" i="61"/>
  <c r="AL50" i="61"/>
  <c r="AK50" i="61"/>
  <c r="AJ50" i="61"/>
  <c r="AI50" i="61"/>
  <c r="AH50" i="61"/>
  <c r="AG50" i="61"/>
  <c r="AF50" i="61"/>
  <c r="AD50" i="61"/>
  <c r="AA50" i="61"/>
  <c r="BA49" i="61"/>
  <c r="AZ49" i="61"/>
  <c r="AY49" i="61"/>
  <c r="AX49" i="61"/>
  <c r="AW49" i="61"/>
  <c r="AV49" i="61"/>
  <c r="AU49" i="61"/>
  <c r="AT49" i="61"/>
  <c r="AS49" i="61"/>
  <c r="AR49" i="61"/>
  <c r="AQ49" i="61"/>
  <c r="AP49" i="61"/>
  <c r="AO49" i="61"/>
  <c r="AN49" i="61"/>
  <c r="AM49" i="61"/>
  <c r="AL49" i="61"/>
  <c r="AK49" i="61"/>
  <c r="AJ49" i="61"/>
  <c r="AI49" i="61"/>
  <c r="AH49" i="61"/>
  <c r="AG49" i="61"/>
  <c r="AF49" i="61"/>
  <c r="AD49" i="61"/>
  <c r="AA49" i="61"/>
  <c r="BA48" i="61"/>
  <c r="AZ48" i="61"/>
  <c r="AY48" i="61"/>
  <c r="AX48" i="61"/>
  <c r="AW48" i="61"/>
  <c r="AV48" i="61"/>
  <c r="AU48" i="61"/>
  <c r="AT48" i="61"/>
  <c r="AS48" i="61"/>
  <c r="AR48" i="61"/>
  <c r="AQ48" i="61"/>
  <c r="AP48" i="61"/>
  <c r="AO48" i="61"/>
  <c r="AN48" i="61"/>
  <c r="AM48" i="61"/>
  <c r="AL48" i="61"/>
  <c r="AK48" i="61"/>
  <c r="AJ48" i="61"/>
  <c r="AI48" i="61"/>
  <c r="AH48" i="61"/>
  <c r="AG48" i="61"/>
  <c r="AF48" i="61"/>
  <c r="AD48" i="61"/>
  <c r="AA48" i="61"/>
  <c r="BA47" i="61"/>
  <c r="AZ47" i="61"/>
  <c r="AY47" i="61"/>
  <c r="AX47" i="61"/>
  <c r="AW47" i="61"/>
  <c r="AV47" i="61"/>
  <c r="AU47" i="61"/>
  <c r="AT47" i="61"/>
  <c r="AS47" i="61"/>
  <c r="AR47" i="61"/>
  <c r="AQ47" i="61"/>
  <c r="AP47" i="61"/>
  <c r="AO47" i="61"/>
  <c r="AN47" i="61"/>
  <c r="AM47" i="61"/>
  <c r="AL47" i="61"/>
  <c r="AK47" i="61"/>
  <c r="AJ47" i="61"/>
  <c r="AI47" i="61"/>
  <c r="AH47" i="61"/>
  <c r="AG47" i="61"/>
  <c r="AF47" i="61"/>
  <c r="AD47" i="61"/>
  <c r="AA47" i="61"/>
  <c r="BA46" i="61"/>
  <c r="AZ46" i="61"/>
  <c r="AY46" i="61"/>
  <c r="AX46" i="61"/>
  <c r="AW46" i="61"/>
  <c r="AV46" i="61"/>
  <c r="AU46" i="61"/>
  <c r="AT46" i="61"/>
  <c r="AS46" i="61"/>
  <c r="AR46" i="61"/>
  <c r="AQ46" i="61"/>
  <c r="AP46" i="61"/>
  <c r="AO46" i="61"/>
  <c r="AN46" i="61"/>
  <c r="AM46" i="61"/>
  <c r="AL46" i="61"/>
  <c r="AK46" i="61"/>
  <c r="AJ46" i="61"/>
  <c r="AI46" i="61"/>
  <c r="AH46" i="61"/>
  <c r="AG46" i="61"/>
  <c r="AF46" i="61"/>
  <c r="AD46" i="61"/>
  <c r="AA46" i="61"/>
  <c r="BA45" i="61"/>
  <c r="AZ45" i="61"/>
  <c r="AY45" i="61"/>
  <c r="AX45" i="61"/>
  <c r="AW45" i="61"/>
  <c r="AV45" i="61"/>
  <c r="AU45" i="61"/>
  <c r="AT45" i="61"/>
  <c r="AS45" i="61"/>
  <c r="AR45" i="61"/>
  <c r="AQ45" i="61"/>
  <c r="AP45" i="61"/>
  <c r="AO45" i="61"/>
  <c r="AN45" i="61"/>
  <c r="AM45" i="61"/>
  <c r="AL45" i="61"/>
  <c r="AK45" i="61"/>
  <c r="AJ45" i="61"/>
  <c r="AI45" i="61"/>
  <c r="AH45" i="61"/>
  <c r="AG45" i="61"/>
  <c r="AF45" i="61"/>
  <c r="AD45" i="61"/>
  <c r="AA45" i="61"/>
  <c r="BA44" i="61"/>
  <c r="AZ44" i="61"/>
  <c r="AY44" i="61"/>
  <c r="AX44" i="61"/>
  <c r="AW44" i="61"/>
  <c r="AV44" i="61"/>
  <c r="AU44" i="61"/>
  <c r="AT44" i="61"/>
  <c r="AS44" i="61"/>
  <c r="AR44" i="61"/>
  <c r="AQ44" i="61"/>
  <c r="AP44" i="61"/>
  <c r="AO44" i="61"/>
  <c r="AN44" i="61"/>
  <c r="AM44" i="61"/>
  <c r="AL44" i="61"/>
  <c r="AK44" i="61"/>
  <c r="AJ44" i="61"/>
  <c r="AI44" i="61"/>
  <c r="AH44" i="61"/>
  <c r="AG44" i="61"/>
  <c r="AF44" i="61"/>
  <c r="AD44" i="61"/>
  <c r="AA44" i="61"/>
  <c r="BA43" i="61"/>
  <c r="AZ43" i="61"/>
  <c r="AY43" i="61"/>
  <c r="AX43" i="61"/>
  <c r="AW43" i="61"/>
  <c r="AV43" i="61"/>
  <c r="AU43" i="61"/>
  <c r="AT43" i="61"/>
  <c r="AS43" i="61"/>
  <c r="AR43" i="61"/>
  <c r="AQ43" i="61"/>
  <c r="AP43" i="61"/>
  <c r="AO43" i="61"/>
  <c r="AN43" i="61"/>
  <c r="AM43" i="61"/>
  <c r="AL43" i="61"/>
  <c r="AK43" i="61"/>
  <c r="AJ43" i="61"/>
  <c r="AI43" i="61"/>
  <c r="AH43" i="61"/>
  <c r="AG43" i="61"/>
  <c r="AF43" i="61"/>
  <c r="AD43" i="61"/>
  <c r="AA43" i="61"/>
  <c r="BA42" i="61"/>
  <c r="AZ42" i="61"/>
  <c r="AY42" i="61"/>
  <c r="AX42" i="61"/>
  <c r="AW42" i="61"/>
  <c r="AV42" i="61"/>
  <c r="AU42" i="61"/>
  <c r="AT42" i="61"/>
  <c r="AS42" i="61"/>
  <c r="AR42" i="61"/>
  <c r="AQ42" i="61"/>
  <c r="AP42" i="61"/>
  <c r="AO42" i="61"/>
  <c r="AN42" i="61"/>
  <c r="AM42" i="61"/>
  <c r="AL42" i="61"/>
  <c r="AK42" i="61"/>
  <c r="AJ42" i="61"/>
  <c r="AI42" i="61"/>
  <c r="AH42" i="61"/>
  <c r="AG42" i="61"/>
  <c r="AF42" i="61"/>
  <c r="AD42" i="61"/>
  <c r="AA42" i="61"/>
  <c r="BA41" i="61"/>
  <c r="AZ41" i="61"/>
  <c r="AY41" i="61"/>
  <c r="AX41" i="61"/>
  <c r="AW41" i="61"/>
  <c r="AV41" i="61"/>
  <c r="AU41" i="61"/>
  <c r="AT41" i="61"/>
  <c r="AS41" i="61"/>
  <c r="AR41" i="61"/>
  <c r="AQ41" i="61"/>
  <c r="AP41" i="61"/>
  <c r="AO41" i="61"/>
  <c r="AN41" i="61"/>
  <c r="AM41" i="61"/>
  <c r="AL41" i="61"/>
  <c r="AK41" i="61"/>
  <c r="AJ41" i="61"/>
  <c r="AI41" i="61"/>
  <c r="AH41" i="61"/>
  <c r="AG41" i="61"/>
  <c r="AF41" i="61"/>
  <c r="AD41" i="61"/>
  <c r="AA41" i="61"/>
  <c r="BA40" i="61"/>
  <c r="AZ40" i="61"/>
  <c r="AY40" i="61"/>
  <c r="AX40" i="61"/>
  <c r="AW40" i="61"/>
  <c r="AV40" i="61"/>
  <c r="AU40" i="61"/>
  <c r="AT40" i="61"/>
  <c r="AS40" i="61"/>
  <c r="AR40" i="61"/>
  <c r="AQ40" i="61"/>
  <c r="AP40" i="61"/>
  <c r="AO40" i="61"/>
  <c r="AN40" i="61"/>
  <c r="AM40" i="61"/>
  <c r="AL40" i="61"/>
  <c r="AK40" i="61"/>
  <c r="AJ40" i="61"/>
  <c r="AI40" i="61"/>
  <c r="AH40" i="61"/>
  <c r="AG40" i="61"/>
  <c r="AF40" i="61"/>
  <c r="AD40" i="61"/>
  <c r="AA40" i="61"/>
  <c r="BA39" i="61"/>
  <c r="AZ39" i="61"/>
  <c r="AY39" i="61"/>
  <c r="AX39" i="61"/>
  <c r="AW39" i="61"/>
  <c r="AV39" i="61"/>
  <c r="AU39" i="61"/>
  <c r="AT39" i="61"/>
  <c r="AS39" i="61"/>
  <c r="AR39" i="61"/>
  <c r="AQ39" i="61"/>
  <c r="AP39" i="61"/>
  <c r="AO39" i="61"/>
  <c r="AN39" i="61"/>
  <c r="AM39" i="61"/>
  <c r="AL39" i="61"/>
  <c r="AK39" i="61"/>
  <c r="AJ39" i="61"/>
  <c r="AI39" i="61"/>
  <c r="AH39" i="61"/>
  <c r="AG39" i="61"/>
  <c r="AF39" i="61"/>
  <c r="AD39" i="61"/>
  <c r="AA39" i="61"/>
  <c r="BA38" i="61"/>
  <c r="AZ38" i="61"/>
  <c r="AY38" i="61"/>
  <c r="AX38" i="61"/>
  <c r="AW38" i="61"/>
  <c r="AV38" i="61"/>
  <c r="AU38" i="61"/>
  <c r="AT38" i="61"/>
  <c r="AS38" i="61"/>
  <c r="AR38" i="61"/>
  <c r="AQ38" i="61"/>
  <c r="AP38" i="61"/>
  <c r="AO38" i="61"/>
  <c r="AN38" i="61"/>
  <c r="AM38" i="61"/>
  <c r="AL38" i="61"/>
  <c r="AK38" i="61"/>
  <c r="AJ38" i="61"/>
  <c r="AI38" i="61"/>
  <c r="AH38" i="61"/>
  <c r="AG38" i="61"/>
  <c r="AF38" i="61"/>
  <c r="AD38" i="61"/>
  <c r="AA38" i="61"/>
  <c r="BA37" i="61"/>
  <c r="AZ37" i="61"/>
  <c r="AY37" i="61"/>
  <c r="AX37" i="61"/>
  <c r="AW37" i="61"/>
  <c r="AV37" i="61"/>
  <c r="AU37" i="61"/>
  <c r="AT37" i="61"/>
  <c r="AS37" i="61"/>
  <c r="AR37" i="61"/>
  <c r="AQ37" i="61"/>
  <c r="AP37" i="61"/>
  <c r="AO37" i="61"/>
  <c r="AN37" i="61"/>
  <c r="AM37" i="61"/>
  <c r="AL37" i="61"/>
  <c r="AK37" i="61"/>
  <c r="AJ37" i="61"/>
  <c r="AI37" i="61"/>
  <c r="AH37" i="61"/>
  <c r="AG37" i="61"/>
  <c r="AF37" i="61"/>
  <c r="AD37" i="61"/>
  <c r="AA37" i="61"/>
  <c r="BA36" i="61"/>
  <c r="AZ36" i="61"/>
  <c r="AY36" i="61"/>
  <c r="AX36" i="61"/>
  <c r="AW36" i="61"/>
  <c r="AV36" i="61"/>
  <c r="AU36" i="61"/>
  <c r="AT36" i="61"/>
  <c r="AS36" i="61"/>
  <c r="AR36" i="61"/>
  <c r="AQ36" i="61"/>
  <c r="AP36" i="61"/>
  <c r="AO36" i="61"/>
  <c r="AN36" i="61"/>
  <c r="AM36" i="61"/>
  <c r="AL36" i="61"/>
  <c r="AK36" i="61"/>
  <c r="AJ36" i="61"/>
  <c r="AI36" i="61"/>
  <c r="AH36" i="61"/>
  <c r="AG36" i="61"/>
  <c r="AF36" i="61"/>
  <c r="AD36" i="61"/>
  <c r="AA36" i="61"/>
  <c r="BA35" i="61"/>
  <c r="AZ35" i="61"/>
  <c r="AY35" i="61"/>
  <c r="AX35" i="61"/>
  <c r="AW35" i="61"/>
  <c r="AV35" i="61"/>
  <c r="AU35" i="61"/>
  <c r="AT35" i="61"/>
  <c r="AS35" i="61"/>
  <c r="AR35" i="61"/>
  <c r="AQ35" i="61"/>
  <c r="AP35" i="61"/>
  <c r="AO35" i="61"/>
  <c r="AN35" i="61"/>
  <c r="AM35" i="61"/>
  <c r="AL35" i="61"/>
  <c r="AK35" i="61"/>
  <c r="AJ35" i="61"/>
  <c r="AI35" i="61"/>
  <c r="AH35" i="61"/>
  <c r="AG35" i="61"/>
  <c r="AF35" i="61"/>
  <c r="AD35" i="61"/>
  <c r="AA35" i="61"/>
  <c r="BA34" i="61"/>
  <c r="AZ34" i="61"/>
  <c r="AY34" i="61"/>
  <c r="AX34" i="61"/>
  <c r="AW34" i="61"/>
  <c r="AV34" i="61"/>
  <c r="AU34" i="61"/>
  <c r="AT34" i="61"/>
  <c r="AS34" i="61"/>
  <c r="AR34" i="61"/>
  <c r="AQ34" i="61"/>
  <c r="AP34" i="61"/>
  <c r="AO34" i="61"/>
  <c r="AN34" i="61"/>
  <c r="AM34" i="61"/>
  <c r="AL34" i="61"/>
  <c r="AK34" i="61"/>
  <c r="AJ34" i="61"/>
  <c r="AI34" i="61"/>
  <c r="AH34" i="61"/>
  <c r="AG34" i="61"/>
  <c r="AF34" i="61"/>
  <c r="AD34" i="61"/>
  <c r="AA34" i="61"/>
  <c r="BA33" i="61"/>
  <c r="AZ33" i="61"/>
  <c r="AY33" i="61"/>
  <c r="AX33" i="61"/>
  <c r="AW33" i="61"/>
  <c r="AV33" i="61"/>
  <c r="AU33" i="61"/>
  <c r="AT33" i="61"/>
  <c r="AS33" i="61"/>
  <c r="AR33" i="61"/>
  <c r="AQ33" i="61"/>
  <c r="AP33" i="61"/>
  <c r="AO33" i="61"/>
  <c r="AN33" i="61"/>
  <c r="AM33" i="61"/>
  <c r="AL33" i="61"/>
  <c r="AK33" i="61"/>
  <c r="AJ33" i="61"/>
  <c r="AI33" i="61"/>
  <c r="AH33" i="61"/>
  <c r="AG33" i="61"/>
  <c r="AF33" i="61"/>
  <c r="AD33" i="61"/>
  <c r="AA33" i="61"/>
  <c r="BA32" i="61"/>
  <c r="AZ32" i="61"/>
  <c r="AY32" i="61"/>
  <c r="AX32" i="61"/>
  <c r="AW32" i="61"/>
  <c r="AV32" i="61"/>
  <c r="AU32" i="61"/>
  <c r="AT32" i="61"/>
  <c r="AS32" i="61"/>
  <c r="AR32" i="61"/>
  <c r="AQ32" i="61"/>
  <c r="AP32" i="61"/>
  <c r="AO32" i="61"/>
  <c r="AN32" i="61"/>
  <c r="AM32" i="61"/>
  <c r="AL32" i="61"/>
  <c r="AK32" i="61"/>
  <c r="AJ32" i="61"/>
  <c r="AI32" i="61"/>
  <c r="AH32" i="61"/>
  <c r="AG32" i="61"/>
  <c r="AF32" i="61"/>
  <c r="AD32" i="61"/>
  <c r="AA32" i="61"/>
  <c r="BA31" i="61"/>
  <c r="AZ31" i="61"/>
  <c r="AY31" i="61"/>
  <c r="AX31" i="61"/>
  <c r="AW31" i="61"/>
  <c r="AV31" i="61"/>
  <c r="AU31" i="61"/>
  <c r="AT31" i="61"/>
  <c r="AS31" i="61"/>
  <c r="AR31" i="61"/>
  <c r="AQ31" i="61"/>
  <c r="AP31" i="61"/>
  <c r="AO31" i="61"/>
  <c r="AN31" i="61"/>
  <c r="AM31" i="61"/>
  <c r="AL31" i="61"/>
  <c r="AK31" i="61"/>
  <c r="AJ31" i="61"/>
  <c r="AI31" i="61"/>
  <c r="AH31" i="61"/>
  <c r="AG31" i="61"/>
  <c r="AF31" i="61"/>
  <c r="AD31" i="61"/>
  <c r="AA31" i="61"/>
  <c r="BA30" i="61"/>
  <c r="AZ30" i="61"/>
  <c r="AY30" i="61"/>
  <c r="AX30" i="61"/>
  <c r="AW30" i="61"/>
  <c r="AV30" i="61"/>
  <c r="AU30" i="61"/>
  <c r="AT30" i="61"/>
  <c r="AS30" i="61"/>
  <c r="AR30" i="61"/>
  <c r="AQ30" i="61"/>
  <c r="AP30" i="61"/>
  <c r="AO30" i="61"/>
  <c r="AN30" i="61"/>
  <c r="AM30" i="61"/>
  <c r="AL30" i="61"/>
  <c r="AK30" i="61"/>
  <c r="AJ30" i="61"/>
  <c r="AI30" i="61"/>
  <c r="AH30" i="61"/>
  <c r="AG30" i="61"/>
  <c r="AF30" i="61"/>
  <c r="AD30" i="61"/>
  <c r="AA30" i="61"/>
  <c r="BA29" i="61"/>
  <c r="AZ29" i="61"/>
  <c r="AY29" i="61"/>
  <c r="AX29" i="61"/>
  <c r="AW29" i="61"/>
  <c r="AV29" i="61"/>
  <c r="AU29" i="61"/>
  <c r="AT29" i="61"/>
  <c r="AS29" i="61"/>
  <c r="AR29" i="61"/>
  <c r="AQ29" i="61"/>
  <c r="AP29" i="61"/>
  <c r="AO29" i="61"/>
  <c r="AN29" i="61"/>
  <c r="AM29" i="61"/>
  <c r="AL29" i="61"/>
  <c r="AK29" i="61"/>
  <c r="AJ29" i="61"/>
  <c r="AI29" i="61"/>
  <c r="AH29" i="61"/>
  <c r="AG29" i="61"/>
  <c r="AF29" i="61"/>
  <c r="AD29" i="61"/>
  <c r="AA29" i="61"/>
  <c r="BA28" i="61"/>
  <c r="AZ28" i="61"/>
  <c r="AY28" i="61"/>
  <c r="AX28" i="61"/>
  <c r="AW28" i="61"/>
  <c r="AV28" i="61"/>
  <c r="AU28" i="61"/>
  <c r="AT28" i="61"/>
  <c r="AS28" i="61"/>
  <c r="AR28" i="61"/>
  <c r="AQ28" i="61"/>
  <c r="AP28" i="61"/>
  <c r="AO28" i="61"/>
  <c r="AN28" i="61"/>
  <c r="AM28" i="61"/>
  <c r="AL28" i="61"/>
  <c r="AK28" i="61"/>
  <c r="AJ28" i="61"/>
  <c r="AI28" i="61"/>
  <c r="AH28" i="61"/>
  <c r="AG28" i="61"/>
  <c r="AF28" i="61"/>
  <c r="AD28" i="61"/>
  <c r="AA28" i="61"/>
  <c r="BA27" i="61"/>
  <c r="AZ27" i="61"/>
  <c r="AY27" i="61"/>
  <c r="AX27" i="61"/>
  <c r="AW27" i="61"/>
  <c r="AV27" i="61"/>
  <c r="AU27" i="61"/>
  <c r="AT27" i="61"/>
  <c r="AS27" i="61"/>
  <c r="AR27" i="61"/>
  <c r="AQ27" i="61"/>
  <c r="AP27" i="61"/>
  <c r="AO27" i="61"/>
  <c r="AN27" i="61"/>
  <c r="AM27" i="61"/>
  <c r="AL27" i="61"/>
  <c r="AK27" i="61"/>
  <c r="AJ27" i="61"/>
  <c r="AI27" i="61"/>
  <c r="AH27" i="61"/>
  <c r="AG27" i="61"/>
  <c r="AF27" i="61"/>
  <c r="AD27" i="61"/>
  <c r="AA27" i="61"/>
  <c r="BA26" i="61"/>
  <c r="AZ26" i="61"/>
  <c r="AY26" i="61"/>
  <c r="AX26" i="61"/>
  <c r="AW26" i="61"/>
  <c r="AV26" i="61"/>
  <c r="AU26" i="61"/>
  <c r="AT26" i="61"/>
  <c r="AS26" i="61"/>
  <c r="AR26" i="61"/>
  <c r="AQ26" i="61"/>
  <c r="AP26" i="61"/>
  <c r="AO26" i="61"/>
  <c r="AN26" i="61"/>
  <c r="AM26" i="61"/>
  <c r="AL26" i="61"/>
  <c r="AK26" i="61"/>
  <c r="AJ26" i="61"/>
  <c r="AI26" i="61"/>
  <c r="AH26" i="61"/>
  <c r="AG26" i="61"/>
  <c r="AF26" i="61"/>
  <c r="AD26" i="61"/>
  <c r="AA26" i="61"/>
  <c r="BA25" i="61"/>
  <c r="AZ25" i="61"/>
  <c r="AY25" i="61"/>
  <c r="AX25" i="61"/>
  <c r="AW25" i="61"/>
  <c r="AV25" i="61"/>
  <c r="AU25" i="61"/>
  <c r="AT25" i="61"/>
  <c r="AS25" i="61"/>
  <c r="AR25" i="61"/>
  <c r="AQ25" i="61"/>
  <c r="AP25" i="61"/>
  <c r="AO25" i="61"/>
  <c r="AN25" i="61"/>
  <c r="AM25" i="61"/>
  <c r="AL25" i="61"/>
  <c r="AK25" i="61"/>
  <c r="AJ25" i="61"/>
  <c r="AI25" i="61"/>
  <c r="AH25" i="61"/>
  <c r="AG25" i="61"/>
  <c r="AF25" i="61"/>
  <c r="AD25" i="61"/>
  <c r="AA25" i="61"/>
  <c r="BA24" i="61"/>
  <c r="AZ24" i="61"/>
  <c r="AY24" i="61"/>
  <c r="AX24" i="61"/>
  <c r="AW24" i="61"/>
  <c r="AV24" i="61"/>
  <c r="AU24" i="61"/>
  <c r="AT24" i="61"/>
  <c r="AS24" i="61"/>
  <c r="AR24" i="61"/>
  <c r="AQ24" i="61"/>
  <c r="AP24" i="61"/>
  <c r="AO24" i="61"/>
  <c r="AN24" i="61"/>
  <c r="AM24" i="61"/>
  <c r="AL24" i="61"/>
  <c r="AK24" i="61"/>
  <c r="AJ24" i="61"/>
  <c r="AI24" i="61"/>
  <c r="AH24" i="61"/>
  <c r="AG24" i="61"/>
  <c r="AF24" i="61"/>
  <c r="AD24" i="61"/>
  <c r="AA24" i="61"/>
  <c r="BA23" i="61"/>
  <c r="AZ23" i="61"/>
  <c r="AY23" i="61"/>
  <c r="AX23" i="61"/>
  <c r="AW23" i="61"/>
  <c r="AV23" i="61"/>
  <c r="AU23" i="61"/>
  <c r="AT23" i="61"/>
  <c r="AS23" i="61"/>
  <c r="AR23" i="61"/>
  <c r="AQ23" i="61"/>
  <c r="AP23" i="61"/>
  <c r="AO23" i="61"/>
  <c r="AN23" i="61"/>
  <c r="AM23" i="61"/>
  <c r="AL23" i="61"/>
  <c r="AK23" i="61"/>
  <c r="AJ23" i="61"/>
  <c r="AI23" i="61"/>
  <c r="AH23" i="61"/>
  <c r="AG23" i="61"/>
  <c r="AF23" i="61"/>
  <c r="AD23" i="61"/>
  <c r="AA23" i="61"/>
  <c r="BA22" i="61"/>
  <c r="AZ22" i="61"/>
  <c r="AY22" i="61"/>
  <c r="AX22" i="61"/>
  <c r="AW22" i="61"/>
  <c r="AV22" i="61"/>
  <c r="AU22" i="61"/>
  <c r="AT22" i="61"/>
  <c r="AS22" i="61"/>
  <c r="AR22" i="61"/>
  <c r="AQ22" i="61"/>
  <c r="AP22" i="61"/>
  <c r="AO22" i="61"/>
  <c r="AN22" i="61"/>
  <c r="AM22" i="61"/>
  <c r="AL22" i="61"/>
  <c r="AK22" i="61"/>
  <c r="AJ22" i="61"/>
  <c r="AI22" i="61"/>
  <c r="AH22" i="61"/>
  <c r="AG22" i="61"/>
  <c r="AF22" i="61"/>
  <c r="AD22" i="61"/>
  <c r="AA22" i="61"/>
  <c r="BA21" i="61"/>
  <c r="AZ21" i="61"/>
  <c r="AY21" i="61"/>
  <c r="AX21" i="61"/>
  <c r="AW21" i="61"/>
  <c r="AV21" i="61"/>
  <c r="AU21" i="61"/>
  <c r="AT21" i="61"/>
  <c r="AS21" i="61"/>
  <c r="AR21" i="61"/>
  <c r="AQ21" i="61"/>
  <c r="AP21" i="61"/>
  <c r="AO21" i="61"/>
  <c r="AN21" i="61"/>
  <c r="AM21" i="61"/>
  <c r="AL21" i="61"/>
  <c r="AK21" i="61"/>
  <c r="AJ21" i="61"/>
  <c r="AI21" i="61"/>
  <c r="AH21" i="61"/>
  <c r="AG21" i="61"/>
  <c r="AF21" i="61"/>
  <c r="AD21" i="61"/>
  <c r="AA21" i="61"/>
  <c r="BA20" i="61"/>
  <c r="AZ20" i="61"/>
  <c r="AY20" i="61"/>
  <c r="AX20" i="61"/>
  <c r="AW20" i="61"/>
  <c r="AV20" i="61"/>
  <c r="AU20" i="61"/>
  <c r="AT20" i="61"/>
  <c r="AS20" i="61"/>
  <c r="AR20" i="61"/>
  <c r="AQ20" i="61"/>
  <c r="AP20" i="61"/>
  <c r="AO20" i="61"/>
  <c r="AN20" i="61"/>
  <c r="AM20" i="61"/>
  <c r="AL20" i="61"/>
  <c r="AK20" i="61"/>
  <c r="AJ20" i="61"/>
  <c r="AI20" i="61"/>
  <c r="AH20" i="61"/>
  <c r="AG20" i="61"/>
  <c r="AF20" i="61"/>
  <c r="AD20" i="61"/>
  <c r="AA20" i="61"/>
  <c r="BA19" i="61"/>
  <c r="AZ19" i="61"/>
  <c r="AY19" i="61"/>
  <c r="AX19" i="61"/>
  <c r="AW19" i="61"/>
  <c r="AV19" i="61"/>
  <c r="AU19" i="61"/>
  <c r="AT19" i="61"/>
  <c r="AS19" i="61"/>
  <c r="AR19" i="61"/>
  <c r="AQ19" i="61"/>
  <c r="AP19" i="61"/>
  <c r="AO19" i="61"/>
  <c r="AN19" i="61"/>
  <c r="AM19" i="61"/>
  <c r="AL19" i="61"/>
  <c r="AK19" i="61"/>
  <c r="AJ19" i="61"/>
  <c r="AI19" i="61"/>
  <c r="AH19" i="61"/>
  <c r="AG19" i="61"/>
  <c r="AF19" i="61"/>
  <c r="AD19" i="61"/>
  <c r="AA19" i="61"/>
  <c r="BA18" i="61"/>
  <c r="AZ18" i="61"/>
  <c r="AY18" i="61"/>
  <c r="AX18" i="61"/>
  <c r="AW18" i="61"/>
  <c r="AV18" i="61"/>
  <c r="AU18" i="61"/>
  <c r="AT18" i="61"/>
  <c r="AS18" i="61"/>
  <c r="AR18" i="61"/>
  <c r="AQ18" i="61"/>
  <c r="AP18" i="61"/>
  <c r="AO18" i="61"/>
  <c r="AN18" i="61"/>
  <c r="AM18" i="61"/>
  <c r="AL18" i="61"/>
  <c r="AK18" i="61"/>
  <c r="AJ18" i="61"/>
  <c r="AI18" i="61"/>
  <c r="AH18" i="61"/>
  <c r="AG18" i="61"/>
  <c r="AF18" i="61"/>
  <c r="AD18" i="61"/>
  <c r="AA18" i="61"/>
  <c r="BA17" i="61"/>
  <c r="AZ17" i="61"/>
  <c r="AY17" i="61"/>
  <c r="AX17" i="61"/>
  <c r="AW17" i="61"/>
  <c r="AV17" i="61"/>
  <c r="AU17" i="61"/>
  <c r="AT17" i="61"/>
  <c r="AS17" i="61"/>
  <c r="AR17" i="61"/>
  <c r="AQ17" i="61"/>
  <c r="AP17" i="61"/>
  <c r="AO17" i="61"/>
  <c r="AN17" i="61"/>
  <c r="AM17" i="61"/>
  <c r="AL17" i="61"/>
  <c r="AK17" i="61"/>
  <c r="AJ17" i="61"/>
  <c r="AI17" i="61"/>
  <c r="AH17" i="61"/>
  <c r="AG17" i="61"/>
  <c r="AF17" i="61"/>
  <c r="AD17" i="61"/>
  <c r="AA17" i="61"/>
  <c r="BA16" i="61"/>
  <c r="AZ16" i="61"/>
  <c r="AY16" i="61"/>
  <c r="AX16" i="61"/>
  <c r="AW16" i="61"/>
  <c r="AV16" i="61"/>
  <c r="AU16" i="61"/>
  <c r="AT16" i="61"/>
  <c r="AS16" i="61"/>
  <c r="AR16" i="61"/>
  <c r="AQ16" i="61"/>
  <c r="AP16" i="61"/>
  <c r="AO16" i="61"/>
  <c r="AN16" i="61"/>
  <c r="AM16" i="61"/>
  <c r="AL16" i="61"/>
  <c r="AK16" i="61"/>
  <c r="AJ16" i="61"/>
  <c r="AI16" i="61"/>
  <c r="AH16" i="61"/>
  <c r="AG16" i="61"/>
  <c r="AF16" i="61"/>
  <c r="AD16" i="61"/>
  <c r="AA16" i="61"/>
  <c r="BA15" i="61"/>
  <c r="AZ15" i="61"/>
  <c r="AY15" i="61"/>
  <c r="AX15" i="61"/>
  <c r="AW15" i="61"/>
  <c r="AV15" i="61"/>
  <c r="AU15" i="61"/>
  <c r="AT15" i="61"/>
  <c r="AS15" i="61"/>
  <c r="AR15" i="61"/>
  <c r="AQ15" i="61"/>
  <c r="AP15" i="61"/>
  <c r="AO15" i="61"/>
  <c r="AN15" i="61"/>
  <c r="AM15" i="61"/>
  <c r="AL15" i="61"/>
  <c r="AK15" i="61"/>
  <c r="AJ15" i="61"/>
  <c r="AI15" i="61"/>
  <c r="AH15" i="61"/>
  <c r="AG15" i="61"/>
  <c r="AF15" i="61"/>
  <c r="AD15" i="61"/>
  <c r="AA15" i="61"/>
  <c r="BA14" i="61"/>
  <c r="AZ14" i="61"/>
  <c r="AY14" i="61"/>
  <c r="AX14" i="61"/>
  <c r="AW14" i="61"/>
  <c r="AV14" i="61"/>
  <c r="AU14" i="61"/>
  <c r="AT14" i="61"/>
  <c r="AS14" i="61"/>
  <c r="AR14" i="61"/>
  <c r="AQ14" i="61"/>
  <c r="AP14" i="61"/>
  <c r="AO14" i="61"/>
  <c r="AN14" i="61"/>
  <c r="AM14" i="61"/>
  <c r="AL14" i="61"/>
  <c r="AK14" i="61"/>
  <c r="AJ14" i="61"/>
  <c r="AI14" i="61"/>
  <c r="AH14" i="61"/>
  <c r="AG14" i="61"/>
  <c r="AF14" i="61"/>
  <c r="AD14" i="61"/>
  <c r="AA14" i="61"/>
  <c r="BA13" i="61"/>
  <c r="AZ13" i="61"/>
  <c r="AY13" i="61"/>
  <c r="AX13" i="61"/>
  <c r="AW13" i="61"/>
  <c r="AV13" i="61"/>
  <c r="AU13" i="61"/>
  <c r="AT13" i="61"/>
  <c r="AS13" i="61"/>
  <c r="AR13" i="61"/>
  <c r="AQ13" i="61"/>
  <c r="AP13" i="61"/>
  <c r="AO13" i="61"/>
  <c r="AN13" i="61"/>
  <c r="AM13" i="61"/>
  <c r="AL13" i="61"/>
  <c r="AK13" i="61"/>
  <c r="AJ13" i="61"/>
  <c r="AI13" i="61"/>
  <c r="AH13" i="61"/>
  <c r="AG13" i="61"/>
  <c r="AF13" i="61"/>
  <c r="AD13" i="61"/>
  <c r="AA13" i="61"/>
  <c r="BA12" i="61"/>
  <c r="AZ12" i="61"/>
  <c r="AY12" i="61"/>
  <c r="AX12" i="61"/>
  <c r="AW12" i="61"/>
  <c r="AV12" i="61"/>
  <c r="AU12" i="61"/>
  <c r="AT12" i="61"/>
  <c r="AS12" i="61"/>
  <c r="AR12" i="61"/>
  <c r="AQ12" i="61"/>
  <c r="AP12" i="61"/>
  <c r="AO12" i="61"/>
  <c r="AN12" i="61"/>
  <c r="AM12" i="61"/>
  <c r="AL12" i="61"/>
  <c r="AK12" i="61"/>
  <c r="AJ12" i="61"/>
  <c r="AI12" i="61"/>
  <c r="AH12" i="61"/>
  <c r="AG12" i="61"/>
  <c r="AF12" i="61"/>
  <c r="AD12" i="61"/>
  <c r="AA12" i="61"/>
  <c r="BA11" i="61"/>
  <c r="AZ11" i="61"/>
  <c r="AY11" i="61"/>
  <c r="AX11" i="61"/>
  <c r="AW11" i="61"/>
  <c r="AV11" i="61"/>
  <c r="AU11" i="61"/>
  <c r="AT11" i="61"/>
  <c r="AS11" i="61"/>
  <c r="AR11" i="61"/>
  <c r="AQ11" i="61"/>
  <c r="AP11" i="61"/>
  <c r="AO11" i="61"/>
  <c r="AN11" i="61"/>
  <c r="AM11" i="61"/>
  <c r="AL11" i="61"/>
  <c r="AK11" i="61"/>
  <c r="AJ11" i="61"/>
  <c r="AI11" i="61"/>
  <c r="AH11" i="61"/>
  <c r="AG11" i="61"/>
  <c r="AF11" i="61"/>
  <c r="AD11" i="61"/>
  <c r="AA11" i="61"/>
  <c r="BA10" i="61"/>
  <c r="AZ10" i="61"/>
  <c r="AY10" i="61"/>
  <c r="AX10" i="61"/>
  <c r="AW10" i="61"/>
  <c r="AV10" i="61"/>
  <c r="AU10" i="61"/>
  <c r="AT10" i="61"/>
  <c r="AS10" i="61"/>
  <c r="AR10" i="61"/>
  <c r="AQ10" i="61"/>
  <c r="AP10" i="61"/>
  <c r="AO10" i="61"/>
  <c r="AN10" i="61"/>
  <c r="AM10" i="61"/>
  <c r="AL10" i="61"/>
  <c r="AK10" i="61"/>
  <c r="AJ10" i="61"/>
  <c r="AI10" i="61"/>
  <c r="AH10" i="61"/>
  <c r="AG10" i="61"/>
  <c r="AF10" i="61"/>
  <c r="AD10" i="61"/>
  <c r="AA10" i="61"/>
  <c r="BA9" i="61"/>
  <c r="AZ9" i="61"/>
  <c r="AY9" i="61"/>
  <c r="AX9" i="61"/>
  <c r="AW9" i="61"/>
  <c r="AV9" i="61"/>
  <c r="AU9" i="61"/>
  <c r="AT9" i="61"/>
  <c r="AS9" i="61"/>
  <c r="AR9" i="61"/>
  <c r="AQ9" i="61"/>
  <c r="AP9" i="61"/>
  <c r="AO9" i="61"/>
  <c r="AN9" i="61"/>
  <c r="AM9" i="61"/>
  <c r="AL9" i="61"/>
  <c r="AK9" i="61"/>
  <c r="AJ9" i="61"/>
  <c r="AI9" i="61"/>
  <c r="AH9" i="61"/>
  <c r="AG9" i="61"/>
  <c r="AF9" i="61"/>
  <c r="AD9" i="61"/>
  <c r="AA9" i="61"/>
  <c r="BA8" i="61"/>
  <c r="AZ8" i="61"/>
  <c r="AY8" i="61"/>
  <c r="AX8" i="61"/>
  <c r="AW8" i="61"/>
  <c r="AV8" i="61"/>
  <c r="AU8" i="61"/>
  <c r="AT8" i="61"/>
  <c r="AS8" i="61"/>
  <c r="AR8" i="61"/>
  <c r="AQ8" i="61"/>
  <c r="AP8" i="61"/>
  <c r="AO8" i="61"/>
  <c r="AN8" i="61"/>
  <c r="AM8" i="61"/>
  <c r="AL8" i="61"/>
  <c r="AK8" i="61"/>
  <c r="AJ8" i="61"/>
  <c r="AI8" i="61"/>
  <c r="AH8" i="61"/>
  <c r="AG8" i="61"/>
  <c r="AF8" i="61"/>
  <c r="AD8" i="61"/>
  <c r="AA8" i="61"/>
  <c r="BA7" i="61"/>
  <c r="AZ7" i="61"/>
  <c r="AY7" i="61"/>
  <c r="AX7" i="61"/>
  <c r="AW7" i="61"/>
  <c r="AV7" i="61"/>
  <c r="AU7" i="61"/>
  <c r="AT7" i="61"/>
  <c r="AS7" i="61"/>
  <c r="AR7" i="61"/>
  <c r="AQ7" i="61"/>
  <c r="AP7" i="61"/>
  <c r="AO7" i="61"/>
  <c r="AN7" i="61"/>
  <c r="AM7" i="61"/>
  <c r="AL7" i="61"/>
  <c r="AK7" i="61"/>
  <c r="AJ7" i="61"/>
  <c r="AI7" i="61"/>
  <c r="AH7" i="61"/>
  <c r="AG7" i="61"/>
  <c r="AF7" i="61"/>
  <c r="AD7" i="61"/>
  <c r="AA7" i="61"/>
  <c r="AG6" i="61"/>
  <c r="AH6" i="61" s="1"/>
  <c r="AI6" i="61" s="1"/>
  <c r="AJ6" i="61" s="1"/>
  <c r="AK6" i="61" s="1"/>
  <c r="AL6" i="61" s="1"/>
  <c r="AM6" i="61" s="1"/>
  <c r="AN6" i="61" s="1"/>
  <c r="AO6" i="61" s="1"/>
  <c r="AP6" i="61" s="1"/>
  <c r="AQ6" i="61" s="1"/>
  <c r="AR6" i="61" s="1"/>
  <c r="AS6" i="61" s="1"/>
  <c r="AT6" i="61" s="1"/>
  <c r="AU6" i="61" s="1"/>
  <c r="AV6" i="61" s="1"/>
  <c r="AW6" i="61" s="1"/>
  <c r="AX6" i="61" s="1"/>
  <c r="AY6" i="61" s="1"/>
  <c r="AZ6" i="61" s="1"/>
  <c r="BA6" i="61" s="1"/>
  <c r="BB6" i="61" s="1"/>
  <c r="AD51" i="63"/>
  <c r="BA90" i="63"/>
  <c r="AZ90" i="63"/>
  <c r="AY90" i="63"/>
  <c r="AX90" i="63"/>
  <c r="AW90" i="63"/>
  <c r="AV90" i="63"/>
  <c r="AU90" i="63"/>
  <c r="AT90" i="63"/>
  <c r="AS90" i="63"/>
  <c r="AR90" i="63"/>
  <c r="AQ90" i="63"/>
  <c r="AP90" i="63"/>
  <c r="AO90" i="63"/>
  <c r="AN90" i="63"/>
  <c r="AM90" i="63"/>
  <c r="AL90" i="63"/>
  <c r="AK90" i="63"/>
  <c r="AJ90" i="63"/>
  <c r="AI90" i="63"/>
  <c r="AH90" i="63"/>
  <c r="AG90" i="63"/>
  <c r="AF90" i="63"/>
  <c r="AD90" i="63"/>
  <c r="AA90" i="63"/>
  <c r="BA89" i="63"/>
  <c r="AZ89" i="63"/>
  <c r="AY89" i="63"/>
  <c r="AX89" i="63"/>
  <c r="AW89" i="63"/>
  <c r="AV89" i="63"/>
  <c r="AU89" i="63"/>
  <c r="AT89" i="63"/>
  <c r="AS89" i="63"/>
  <c r="AR89" i="63"/>
  <c r="AQ89" i="63"/>
  <c r="AP89" i="63"/>
  <c r="AO89" i="63"/>
  <c r="AN89" i="63"/>
  <c r="AM89" i="63"/>
  <c r="AL89" i="63"/>
  <c r="AK89" i="63"/>
  <c r="AJ89" i="63"/>
  <c r="AI89" i="63"/>
  <c r="AH89" i="63"/>
  <c r="AG89" i="63"/>
  <c r="AF89" i="63"/>
  <c r="AD89" i="63"/>
  <c r="AA89" i="63"/>
  <c r="BA88" i="63"/>
  <c r="AZ88" i="63"/>
  <c r="AY88" i="63"/>
  <c r="AX88" i="63"/>
  <c r="AW88" i="63"/>
  <c r="AV88" i="63"/>
  <c r="AU88" i="63"/>
  <c r="AT88" i="63"/>
  <c r="AS88" i="63"/>
  <c r="AR88" i="63"/>
  <c r="AQ88" i="63"/>
  <c r="AP88" i="63"/>
  <c r="AO88" i="63"/>
  <c r="AN88" i="63"/>
  <c r="AM88" i="63"/>
  <c r="AL88" i="63"/>
  <c r="AK88" i="63"/>
  <c r="AJ88" i="63"/>
  <c r="AI88" i="63"/>
  <c r="AH88" i="63"/>
  <c r="AG88" i="63"/>
  <c r="AF88" i="63"/>
  <c r="AD88" i="63"/>
  <c r="AA88" i="63"/>
  <c r="BA87" i="63"/>
  <c r="AZ87" i="63"/>
  <c r="AY87" i="63"/>
  <c r="AX87" i="63"/>
  <c r="AW87" i="63"/>
  <c r="AV87" i="63"/>
  <c r="AU87" i="63"/>
  <c r="AT87" i="63"/>
  <c r="AS87" i="63"/>
  <c r="AR87" i="63"/>
  <c r="AQ87" i="63"/>
  <c r="AP87" i="63"/>
  <c r="AO87" i="63"/>
  <c r="AN87" i="63"/>
  <c r="AM87" i="63"/>
  <c r="AL87" i="63"/>
  <c r="AK87" i="63"/>
  <c r="AJ87" i="63"/>
  <c r="AI87" i="63"/>
  <c r="AH87" i="63"/>
  <c r="AG87" i="63"/>
  <c r="AF87" i="63"/>
  <c r="AD87" i="63"/>
  <c r="AA87" i="63"/>
  <c r="BA86" i="63"/>
  <c r="AZ86" i="63"/>
  <c r="AY86" i="63"/>
  <c r="AX86" i="63"/>
  <c r="AW86" i="63"/>
  <c r="AV86" i="63"/>
  <c r="AU86" i="63"/>
  <c r="AT86" i="63"/>
  <c r="AS86" i="63"/>
  <c r="AR86" i="63"/>
  <c r="AQ86" i="63"/>
  <c r="AP86" i="63"/>
  <c r="AO86" i="63"/>
  <c r="AN86" i="63"/>
  <c r="AM86" i="63"/>
  <c r="AL86" i="63"/>
  <c r="AK86" i="63"/>
  <c r="AJ86" i="63"/>
  <c r="AI86" i="63"/>
  <c r="AH86" i="63"/>
  <c r="AG86" i="63"/>
  <c r="AF86" i="63"/>
  <c r="AD86" i="63"/>
  <c r="AA86" i="63"/>
  <c r="BA85" i="63"/>
  <c r="AZ85" i="63"/>
  <c r="AY85" i="63"/>
  <c r="AX85" i="63"/>
  <c r="AW85" i="63"/>
  <c r="AV85" i="63"/>
  <c r="AU85" i="63"/>
  <c r="AT85" i="63"/>
  <c r="AS85" i="63"/>
  <c r="AR85" i="63"/>
  <c r="AQ85" i="63"/>
  <c r="AP85" i="63"/>
  <c r="AO85" i="63"/>
  <c r="AN85" i="63"/>
  <c r="AM85" i="63"/>
  <c r="AL85" i="63"/>
  <c r="AK85" i="63"/>
  <c r="AJ85" i="63"/>
  <c r="AI85" i="63"/>
  <c r="AH85" i="63"/>
  <c r="AG85" i="63"/>
  <c r="AF85" i="63"/>
  <c r="AD85" i="63"/>
  <c r="AA85" i="63"/>
  <c r="BA84" i="63"/>
  <c r="AZ84" i="63"/>
  <c r="AY84" i="63"/>
  <c r="AX84" i="63"/>
  <c r="AW84" i="63"/>
  <c r="AV84" i="63"/>
  <c r="AU84" i="63"/>
  <c r="AT84" i="63"/>
  <c r="AS84" i="63"/>
  <c r="AR84" i="63"/>
  <c r="AQ84" i="63"/>
  <c r="AP84" i="63"/>
  <c r="AO84" i="63"/>
  <c r="AN84" i="63"/>
  <c r="AM84" i="63"/>
  <c r="AL84" i="63"/>
  <c r="AK84" i="63"/>
  <c r="AJ84" i="63"/>
  <c r="AI84" i="63"/>
  <c r="AH84" i="63"/>
  <c r="AG84" i="63"/>
  <c r="AF84" i="63"/>
  <c r="AD84" i="63"/>
  <c r="AA84" i="63"/>
  <c r="BA83" i="63"/>
  <c r="AZ83" i="63"/>
  <c r="AY83" i="63"/>
  <c r="AX83" i="63"/>
  <c r="AW83" i="63"/>
  <c r="AV83" i="63"/>
  <c r="AU83" i="63"/>
  <c r="AT83" i="63"/>
  <c r="AS83" i="63"/>
  <c r="AR83" i="63"/>
  <c r="AQ83" i="63"/>
  <c r="AP83" i="63"/>
  <c r="AO83" i="63"/>
  <c r="AN83" i="63"/>
  <c r="AM83" i="63"/>
  <c r="AL83" i="63"/>
  <c r="AK83" i="63"/>
  <c r="AJ83" i="63"/>
  <c r="AI83" i="63"/>
  <c r="AH83" i="63"/>
  <c r="AG83" i="63"/>
  <c r="AF83" i="63"/>
  <c r="AD83" i="63"/>
  <c r="AA83" i="63"/>
  <c r="BA82" i="63"/>
  <c r="AZ82" i="63"/>
  <c r="AY82" i="63"/>
  <c r="AX82" i="63"/>
  <c r="AW82" i="63"/>
  <c r="AV82" i="63"/>
  <c r="AU82" i="63"/>
  <c r="AT82" i="63"/>
  <c r="AS82" i="63"/>
  <c r="AR82" i="63"/>
  <c r="AQ82" i="63"/>
  <c r="AP82" i="63"/>
  <c r="AO82" i="63"/>
  <c r="AN82" i="63"/>
  <c r="AM82" i="63"/>
  <c r="AL82" i="63"/>
  <c r="AK82" i="63"/>
  <c r="AJ82" i="63"/>
  <c r="AI82" i="63"/>
  <c r="AH82" i="63"/>
  <c r="AG82" i="63"/>
  <c r="AF82" i="63"/>
  <c r="AD82" i="63"/>
  <c r="AA82" i="63"/>
  <c r="BA81" i="63"/>
  <c r="AZ81" i="63"/>
  <c r="AY81" i="63"/>
  <c r="AX81" i="63"/>
  <c r="AW81" i="63"/>
  <c r="AV81" i="63"/>
  <c r="AU81" i="63"/>
  <c r="AT81" i="63"/>
  <c r="AS81" i="63"/>
  <c r="AR81" i="63"/>
  <c r="AQ81" i="63"/>
  <c r="AP81" i="63"/>
  <c r="AO81" i="63"/>
  <c r="AN81" i="63"/>
  <c r="AM81" i="63"/>
  <c r="AL81" i="63"/>
  <c r="AK81" i="63"/>
  <c r="AJ81" i="63"/>
  <c r="AI81" i="63"/>
  <c r="AH81" i="63"/>
  <c r="AG81" i="63"/>
  <c r="AF81" i="63"/>
  <c r="AD81" i="63"/>
  <c r="AA81" i="63"/>
  <c r="BA80" i="63"/>
  <c r="AZ80" i="63"/>
  <c r="AY80" i="63"/>
  <c r="AX80" i="63"/>
  <c r="AW80" i="63"/>
  <c r="AV80" i="63"/>
  <c r="AU80" i="63"/>
  <c r="AT80" i="63"/>
  <c r="AS80" i="63"/>
  <c r="AR80" i="63"/>
  <c r="AQ80" i="63"/>
  <c r="AP80" i="63"/>
  <c r="AO80" i="63"/>
  <c r="AN80" i="63"/>
  <c r="AM80" i="63"/>
  <c r="AL80" i="63"/>
  <c r="AK80" i="63"/>
  <c r="AJ80" i="63"/>
  <c r="AI80" i="63"/>
  <c r="AH80" i="63"/>
  <c r="AG80" i="63"/>
  <c r="AF80" i="63"/>
  <c r="AD80" i="63"/>
  <c r="AA80" i="63"/>
  <c r="BA79" i="63"/>
  <c r="AZ79" i="63"/>
  <c r="AY79" i="63"/>
  <c r="AX79" i="63"/>
  <c r="AW79" i="63"/>
  <c r="AV79" i="63"/>
  <c r="AU79" i="63"/>
  <c r="AT79" i="63"/>
  <c r="AS79" i="63"/>
  <c r="AR79" i="63"/>
  <c r="AQ79" i="63"/>
  <c r="AP79" i="63"/>
  <c r="AO79" i="63"/>
  <c r="AN79" i="63"/>
  <c r="AM79" i="63"/>
  <c r="AL79" i="63"/>
  <c r="AK79" i="63"/>
  <c r="AJ79" i="63"/>
  <c r="AI79" i="63"/>
  <c r="AH79" i="63"/>
  <c r="AG79" i="63"/>
  <c r="AF79" i="63"/>
  <c r="AD79" i="63"/>
  <c r="AA79" i="63"/>
  <c r="BA78" i="63"/>
  <c r="AZ78" i="63"/>
  <c r="AY78" i="63"/>
  <c r="AX78" i="63"/>
  <c r="AW78" i="63"/>
  <c r="AV78" i="63"/>
  <c r="AU78" i="63"/>
  <c r="AT78" i="63"/>
  <c r="AS78" i="63"/>
  <c r="AR78" i="63"/>
  <c r="AQ78" i="63"/>
  <c r="AP78" i="63"/>
  <c r="AO78" i="63"/>
  <c r="AN78" i="63"/>
  <c r="AM78" i="63"/>
  <c r="AL78" i="63"/>
  <c r="AK78" i="63"/>
  <c r="AJ78" i="63"/>
  <c r="AI78" i="63"/>
  <c r="AH78" i="63"/>
  <c r="AG78" i="63"/>
  <c r="AF78" i="63"/>
  <c r="AD78" i="63"/>
  <c r="AA78" i="63"/>
  <c r="BA77" i="63"/>
  <c r="AZ77" i="63"/>
  <c r="AY77" i="63"/>
  <c r="AX77" i="63"/>
  <c r="AW77" i="63"/>
  <c r="AV77" i="63"/>
  <c r="AU77" i="63"/>
  <c r="AT77" i="63"/>
  <c r="AS77" i="63"/>
  <c r="AR77" i="63"/>
  <c r="AQ77" i="63"/>
  <c r="AP77" i="63"/>
  <c r="AO77" i="63"/>
  <c r="AN77" i="63"/>
  <c r="AM77" i="63"/>
  <c r="AL77" i="63"/>
  <c r="AK77" i="63"/>
  <c r="AJ77" i="63"/>
  <c r="AI77" i="63"/>
  <c r="AH77" i="63"/>
  <c r="AG77" i="63"/>
  <c r="AF77" i="63"/>
  <c r="AD77" i="63"/>
  <c r="AA77" i="63"/>
  <c r="BA76" i="63"/>
  <c r="AZ76" i="63"/>
  <c r="AY76" i="63"/>
  <c r="AX76" i="63"/>
  <c r="AW76" i="63"/>
  <c r="AV76" i="63"/>
  <c r="AU76" i="63"/>
  <c r="AT76" i="63"/>
  <c r="AS76" i="63"/>
  <c r="AR76" i="63"/>
  <c r="AQ76" i="63"/>
  <c r="AP76" i="63"/>
  <c r="AO76" i="63"/>
  <c r="AN76" i="63"/>
  <c r="AM76" i="63"/>
  <c r="AL76" i="63"/>
  <c r="AK76" i="63"/>
  <c r="AJ76" i="63"/>
  <c r="AI76" i="63"/>
  <c r="AH76" i="63"/>
  <c r="AG76" i="63"/>
  <c r="AF76" i="63"/>
  <c r="AD76" i="63"/>
  <c r="AA76" i="63"/>
  <c r="BA75" i="63"/>
  <c r="AZ75" i="63"/>
  <c r="AY75" i="63"/>
  <c r="AX75" i="63"/>
  <c r="AW75" i="63"/>
  <c r="AV75" i="63"/>
  <c r="AU75" i="63"/>
  <c r="AT75" i="63"/>
  <c r="AS75" i="63"/>
  <c r="AR75" i="63"/>
  <c r="AQ75" i="63"/>
  <c r="AP75" i="63"/>
  <c r="AO75" i="63"/>
  <c r="AN75" i="63"/>
  <c r="AM75" i="63"/>
  <c r="AL75" i="63"/>
  <c r="AK75" i="63"/>
  <c r="AJ75" i="63"/>
  <c r="AI75" i="63"/>
  <c r="AH75" i="63"/>
  <c r="AG75" i="63"/>
  <c r="AF75" i="63"/>
  <c r="AD75" i="63"/>
  <c r="AA75" i="63"/>
  <c r="BA74" i="63"/>
  <c r="AZ74" i="63"/>
  <c r="AY74" i="63"/>
  <c r="AX74" i="63"/>
  <c r="AW74" i="63"/>
  <c r="AV74" i="63"/>
  <c r="AU74" i="63"/>
  <c r="AT74" i="63"/>
  <c r="AS74" i="63"/>
  <c r="AR74" i="63"/>
  <c r="AQ74" i="63"/>
  <c r="AP74" i="63"/>
  <c r="AO74" i="63"/>
  <c r="AN74" i="63"/>
  <c r="AM74" i="63"/>
  <c r="AL74" i="63"/>
  <c r="AK74" i="63"/>
  <c r="AJ74" i="63"/>
  <c r="AI74" i="63"/>
  <c r="AH74" i="63"/>
  <c r="AG74" i="63"/>
  <c r="AF74" i="63"/>
  <c r="AD74" i="63"/>
  <c r="AA74" i="63"/>
  <c r="BA73" i="63"/>
  <c r="AZ73" i="63"/>
  <c r="AY73" i="63"/>
  <c r="AX73" i="63"/>
  <c r="AW73" i="63"/>
  <c r="AV73" i="63"/>
  <c r="AU73" i="63"/>
  <c r="AT73" i="63"/>
  <c r="AS73" i="63"/>
  <c r="AR73" i="63"/>
  <c r="AQ73" i="63"/>
  <c r="AP73" i="63"/>
  <c r="AO73" i="63"/>
  <c r="AN73" i="63"/>
  <c r="AM73" i="63"/>
  <c r="AL73" i="63"/>
  <c r="AK73" i="63"/>
  <c r="AJ73" i="63"/>
  <c r="AI73" i="63"/>
  <c r="AH73" i="63"/>
  <c r="AG73" i="63"/>
  <c r="AF73" i="63"/>
  <c r="AD73" i="63"/>
  <c r="AA73" i="63"/>
  <c r="BA72" i="63"/>
  <c r="AZ72" i="63"/>
  <c r="AY72" i="63"/>
  <c r="AX72" i="63"/>
  <c r="AW72" i="63"/>
  <c r="AV72" i="63"/>
  <c r="AU72" i="63"/>
  <c r="AT72" i="63"/>
  <c r="AS72" i="63"/>
  <c r="AR72" i="63"/>
  <c r="AQ72" i="63"/>
  <c r="AP72" i="63"/>
  <c r="AO72" i="63"/>
  <c r="AN72" i="63"/>
  <c r="AM72" i="63"/>
  <c r="AL72" i="63"/>
  <c r="AK72" i="63"/>
  <c r="AJ72" i="63"/>
  <c r="AI72" i="63"/>
  <c r="AH72" i="63"/>
  <c r="AG72" i="63"/>
  <c r="AF72" i="63"/>
  <c r="AD72" i="63"/>
  <c r="AA72" i="63"/>
  <c r="BA71" i="63"/>
  <c r="AZ71" i="63"/>
  <c r="AY71" i="63"/>
  <c r="AX71" i="63"/>
  <c r="AW71" i="63"/>
  <c r="AV71" i="63"/>
  <c r="AU71" i="63"/>
  <c r="AT71" i="63"/>
  <c r="AS71" i="63"/>
  <c r="AR71" i="63"/>
  <c r="AQ71" i="63"/>
  <c r="AP71" i="63"/>
  <c r="AO71" i="63"/>
  <c r="AN71" i="63"/>
  <c r="AM71" i="63"/>
  <c r="AL71" i="63"/>
  <c r="AK71" i="63"/>
  <c r="AJ71" i="63"/>
  <c r="AI71" i="63"/>
  <c r="AH71" i="63"/>
  <c r="AG71" i="63"/>
  <c r="AF71" i="63"/>
  <c r="AD71" i="63"/>
  <c r="AA71" i="63"/>
  <c r="BA70" i="63"/>
  <c r="AZ70" i="63"/>
  <c r="AY70" i="63"/>
  <c r="AX70" i="63"/>
  <c r="AW70" i="63"/>
  <c r="AV70" i="63"/>
  <c r="AU70" i="63"/>
  <c r="AT70" i="63"/>
  <c r="AS70" i="63"/>
  <c r="AR70" i="63"/>
  <c r="AQ70" i="63"/>
  <c r="AP70" i="63"/>
  <c r="AO70" i="63"/>
  <c r="AN70" i="63"/>
  <c r="AM70" i="63"/>
  <c r="AL70" i="63"/>
  <c r="AK70" i="63"/>
  <c r="AJ70" i="63"/>
  <c r="AI70" i="63"/>
  <c r="AH70" i="63"/>
  <c r="AG70" i="63"/>
  <c r="AF70" i="63"/>
  <c r="AD70" i="63"/>
  <c r="AA70" i="63"/>
  <c r="BA69" i="63"/>
  <c r="AZ69" i="63"/>
  <c r="AY69" i="63"/>
  <c r="AX69" i="63"/>
  <c r="AW69" i="63"/>
  <c r="AV69" i="63"/>
  <c r="AU69" i="63"/>
  <c r="AT69" i="63"/>
  <c r="AS69" i="63"/>
  <c r="AR69" i="63"/>
  <c r="AQ69" i="63"/>
  <c r="AP69" i="63"/>
  <c r="AO69" i="63"/>
  <c r="AN69" i="63"/>
  <c r="AM69" i="63"/>
  <c r="AL69" i="63"/>
  <c r="AK69" i="63"/>
  <c r="AJ69" i="63"/>
  <c r="AI69" i="63"/>
  <c r="AH69" i="63"/>
  <c r="AG69" i="63"/>
  <c r="AF69" i="63"/>
  <c r="AD69" i="63"/>
  <c r="AA69" i="63"/>
  <c r="BA68" i="63"/>
  <c r="AZ68" i="63"/>
  <c r="AY68" i="63"/>
  <c r="AX68" i="63"/>
  <c r="AW68" i="63"/>
  <c r="AV68" i="63"/>
  <c r="AU68" i="63"/>
  <c r="AT68" i="63"/>
  <c r="AS68" i="63"/>
  <c r="AR68" i="63"/>
  <c r="AQ68" i="63"/>
  <c r="AP68" i="63"/>
  <c r="AO68" i="63"/>
  <c r="AN68" i="63"/>
  <c r="AM68" i="63"/>
  <c r="AL68" i="63"/>
  <c r="AK68" i="63"/>
  <c r="AJ68" i="63"/>
  <c r="AI68" i="63"/>
  <c r="AH68" i="63"/>
  <c r="AG68" i="63"/>
  <c r="AF68" i="63"/>
  <c r="AD68" i="63"/>
  <c r="AA68" i="63"/>
  <c r="BA67" i="63"/>
  <c r="AZ67" i="63"/>
  <c r="AY67" i="63"/>
  <c r="AX67" i="63"/>
  <c r="AW67" i="63"/>
  <c r="AV67" i="63"/>
  <c r="AU67" i="63"/>
  <c r="AT67" i="63"/>
  <c r="AS67" i="63"/>
  <c r="AR67" i="63"/>
  <c r="AQ67" i="63"/>
  <c r="AP67" i="63"/>
  <c r="AO67" i="63"/>
  <c r="AN67" i="63"/>
  <c r="AM67" i="63"/>
  <c r="AL67" i="63"/>
  <c r="AK67" i="63"/>
  <c r="AJ67" i="63"/>
  <c r="AI67" i="63"/>
  <c r="AH67" i="63"/>
  <c r="AG67" i="63"/>
  <c r="AF67" i="63"/>
  <c r="AD67" i="63"/>
  <c r="AA67" i="63"/>
  <c r="BA66" i="63"/>
  <c r="AZ66" i="63"/>
  <c r="AY66" i="63"/>
  <c r="AX66" i="63"/>
  <c r="AW66" i="63"/>
  <c r="AV66" i="63"/>
  <c r="AU66" i="63"/>
  <c r="AT66" i="63"/>
  <c r="AS66" i="63"/>
  <c r="AR66" i="63"/>
  <c r="AQ66" i="63"/>
  <c r="AP66" i="63"/>
  <c r="AO66" i="63"/>
  <c r="AN66" i="63"/>
  <c r="AM66" i="63"/>
  <c r="AL66" i="63"/>
  <c r="AK66" i="63"/>
  <c r="AJ66" i="63"/>
  <c r="AI66" i="63"/>
  <c r="AH66" i="63"/>
  <c r="AG66" i="63"/>
  <c r="AF66" i="63"/>
  <c r="AD66" i="63"/>
  <c r="AA66" i="63"/>
  <c r="BA65" i="63"/>
  <c r="AZ65" i="63"/>
  <c r="AY65" i="63"/>
  <c r="AX65" i="63"/>
  <c r="AW65" i="63"/>
  <c r="AV65" i="63"/>
  <c r="AU65" i="63"/>
  <c r="AT65" i="63"/>
  <c r="AS65" i="63"/>
  <c r="AR65" i="63"/>
  <c r="AQ65" i="63"/>
  <c r="AP65" i="63"/>
  <c r="AO65" i="63"/>
  <c r="AN65" i="63"/>
  <c r="AM65" i="63"/>
  <c r="AL65" i="63"/>
  <c r="AK65" i="63"/>
  <c r="AJ65" i="63"/>
  <c r="AI65" i="63"/>
  <c r="AH65" i="63"/>
  <c r="AG65" i="63"/>
  <c r="AF65" i="63"/>
  <c r="AD65" i="63"/>
  <c r="AA65" i="63"/>
  <c r="BA64" i="63"/>
  <c r="AZ64" i="63"/>
  <c r="AY64" i="63"/>
  <c r="AX64" i="63"/>
  <c r="AW64" i="63"/>
  <c r="AV64" i="63"/>
  <c r="AU64" i="63"/>
  <c r="AT64" i="63"/>
  <c r="AS64" i="63"/>
  <c r="AR64" i="63"/>
  <c r="AQ64" i="63"/>
  <c r="AP64" i="63"/>
  <c r="AO64" i="63"/>
  <c r="AN64" i="63"/>
  <c r="AM64" i="63"/>
  <c r="AL64" i="63"/>
  <c r="AK64" i="63"/>
  <c r="AJ64" i="63"/>
  <c r="AI64" i="63"/>
  <c r="AH64" i="63"/>
  <c r="AG64" i="63"/>
  <c r="AF64" i="63"/>
  <c r="AD64" i="63"/>
  <c r="AA64" i="63"/>
  <c r="BA63" i="63"/>
  <c r="AZ63" i="63"/>
  <c r="AY63" i="63"/>
  <c r="AX63" i="63"/>
  <c r="AW63" i="63"/>
  <c r="AV63" i="63"/>
  <c r="AU63" i="63"/>
  <c r="AT63" i="63"/>
  <c r="AS63" i="63"/>
  <c r="AR63" i="63"/>
  <c r="AQ63" i="63"/>
  <c r="AP63" i="63"/>
  <c r="AO63" i="63"/>
  <c r="AN63" i="63"/>
  <c r="AM63" i="63"/>
  <c r="AL63" i="63"/>
  <c r="AK63" i="63"/>
  <c r="AJ63" i="63"/>
  <c r="AI63" i="63"/>
  <c r="AH63" i="63"/>
  <c r="AG63" i="63"/>
  <c r="AF63" i="63"/>
  <c r="AD63" i="63"/>
  <c r="AA63" i="63"/>
  <c r="BA62" i="63"/>
  <c r="AZ62" i="63"/>
  <c r="AY62" i="63"/>
  <c r="AX62" i="63"/>
  <c r="AW62" i="63"/>
  <c r="AV62" i="63"/>
  <c r="AU62" i="63"/>
  <c r="AT62" i="63"/>
  <c r="AS62" i="63"/>
  <c r="AR62" i="63"/>
  <c r="AQ62" i="63"/>
  <c r="AP62" i="63"/>
  <c r="AO62" i="63"/>
  <c r="AN62" i="63"/>
  <c r="AM62" i="63"/>
  <c r="AL62" i="63"/>
  <c r="AK62" i="63"/>
  <c r="AJ62" i="63"/>
  <c r="AI62" i="63"/>
  <c r="AH62" i="63"/>
  <c r="AG62" i="63"/>
  <c r="AF62" i="63"/>
  <c r="AD62" i="63"/>
  <c r="AA62" i="63"/>
  <c r="BA61" i="63"/>
  <c r="AZ61" i="63"/>
  <c r="AY61" i="63"/>
  <c r="AX61" i="63"/>
  <c r="AW61" i="63"/>
  <c r="AV61" i="63"/>
  <c r="AU61" i="63"/>
  <c r="AT61" i="63"/>
  <c r="AS61" i="63"/>
  <c r="AR61" i="63"/>
  <c r="AQ61" i="63"/>
  <c r="AP61" i="63"/>
  <c r="AO61" i="63"/>
  <c r="AN61" i="63"/>
  <c r="AM61" i="63"/>
  <c r="AL61" i="63"/>
  <c r="AK61" i="63"/>
  <c r="AJ61" i="63"/>
  <c r="AI61" i="63"/>
  <c r="AH61" i="63"/>
  <c r="AG61" i="63"/>
  <c r="AF61" i="63"/>
  <c r="AD61" i="63"/>
  <c r="AA61" i="63"/>
  <c r="BA60" i="63"/>
  <c r="AZ60" i="63"/>
  <c r="AY60" i="63"/>
  <c r="AX60" i="63"/>
  <c r="AW60" i="63"/>
  <c r="AV60" i="63"/>
  <c r="AU60" i="63"/>
  <c r="AT60" i="63"/>
  <c r="AS60" i="63"/>
  <c r="AR60" i="63"/>
  <c r="AQ60" i="63"/>
  <c r="AP60" i="63"/>
  <c r="AO60" i="63"/>
  <c r="AN60" i="63"/>
  <c r="AM60" i="63"/>
  <c r="AL60" i="63"/>
  <c r="AK60" i="63"/>
  <c r="AJ60" i="63"/>
  <c r="AI60" i="63"/>
  <c r="AH60" i="63"/>
  <c r="AG60" i="63"/>
  <c r="AF60" i="63"/>
  <c r="AD60" i="63"/>
  <c r="AA60" i="63"/>
  <c r="BA59" i="63"/>
  <c r="AZ59" i="63"/>
  <c r="AY59" i="63"/>
  <c r="AX59" i="63"/>
  <c r="AW59" i="63"/>
  <c r="AV59" i="63"/>
  <c r="AU59" i="63"/>
  <c r="AT59" i="63"/>
  <c r="AS59" i="63"/>
  <c r="AR59" i="63"/>
  <c r="AQ59" i="63"/>
  <c r="AP59" i="63"/>
  <c r="AO59" i="63"/>
  <c r="AN59" i="63"/>
  <c r="AM59" i="63"/>
  <c r="AL59" i="63"/>
  <c r="AK59" i="63"/>
  <c r="AJ59" i="63"/>
  <c r="AI59" i="63"/>
  <c r="AH59" i="63"/>
  <c r="AG59" i="63"/>
  <c r="AF59" i="63"/>
  <c r="AD59" i="63"/>
  <c r="AA59" i="63"/>
  <c r="BA58" i="63"/>
  <c r="AZ58" i="63"/>
  <c r="AY58" i="63"/>
  <c r="AX58" i="63"/>
  <c r="AW58" i="63"/>
  <c r="AV58" i="63"/>
  <c r="AU58" i="63"/>
  <c r="AT58" i="63"/>
  <c r="AS58" i="63"/>
  <c r="AR58" i="63"/>
  <c r="AQ58" i="63"/>
  <c r="AP58" i="63"/>
  <c r="AO58" i="63"/>
  <c r="AN58" i="63"/>
  <c r="AM58" i="63"/>
  <c r="AL58" i="63"/>
  <c r="AK58" i="63"/>
  <c r="AJ58" i="63"/>
  <c r="AI58" i="63"/>
  <c r="AH58" i="63"/>
  <c r="AG58" i="63"/>
  <c r="AF58" i="63"/>
  <c r="AD58" i="63"/>
  <c r="AA58" i="63"/>
  <c r="BA57" i="63"/>
  <c r="AZ57" i="63"/>
  <c r="AY57" i="63"/>
  <c r="AX57" i="63"/>
  <c r="AW57" i="63"/>
  <c r="AV57" i="63"/>
  <c r="AU57" i="63"/>
  <c r="AT57" i="63"/>
  <c r="AS57" i="63"/>
  <c r="AR57" i="63"/>
  <c r="AQ57" i="63"/>
  <c r="AP57" i="63"/>
  <c r="AO57" i="63"/>
  <c r="AN57" i="63"/>
  <c r="AM57" i="63"/>
  <c r="AL57" i="63"/>
  <c r="AK57" i="63"/>
  <c r="AJ57" i="63"/>
  <c r="AI57" i="63"/>
  <c r="AH57" i="63"/>
  <c r="AG57" i="63"/>
  <c r="AF57" i="63"/>
  <c r="AD57" i="63"/>
  <c r="AA57" i="63"/>
  <c r="BA56" i="63"/>
  <c r="AZ56" i="63"/>
  <c r="AY56" i="63"/>
  <c r="AX56" i="63"/>
  <c r="AW56" i="63"/>
  <c r="AV56" i="63"/>
  <c r="AU56" i="63"/>
  <c r="AT56" i="63"/>
  <c r="AS56" i="63"/>
  <c r="AR56" i="63"/>
  <c r="AQ56" i="63"/>
  <c r="AP56" i="63"/>
  <c r="AO56" i="63"/>
  <c r="AN56" i="63"/>
  <c r="AM56" i="63"/>
  <c r="AL56" i="63"/>
  <c r="AK56" i="63"/>
  <c r="AJ56" i="63"/>
  <c r="AI56" i="63"/>
  <c r="AH56" i="63"/>
  <c r="AG56" i="63"/>
  <c r="AF56" i="63"/>
  <c r="AD56" i="63"/>
  <c r="AA56" i="63"/>
  <c r="BA55" i="63"/>
  <c r="AZ55" i="63"/>
  <c r="AY55" i="63"/>
  <c r="AX55" i="63"/>
  <c r="AW55" i="63"/>
  <c r="AV55" i="63"/>
  <c r="AU55" i="63"/>
  <c r="AT55" i="63"/>
  <c r="AS55" i="63"/>
  <c r="AR55" i="63"/>
  <c r="AQ55" i="63"/>
  <c r="AP55" i="63"/>
  <c r="AO55" i="63"/>
  <c r="AN55" i="63"/>
  <c r="AM55" i="63"/>
  <c r="AL55" i="63"/>
  <c r="AK55" i="63"/>
  <c r="AJ55" i="63"/>
  <c r="AI55" i="63"/>
  <c r="AH55" i="63"/>
  <c r="AG55" i="63"/>
  <c r="AF55" i="63"/>
  <c r="AD55" i="63"/>
  <c r="AA55" i="63"/>
  <c r="BA54" i="63"/>
  <c r="AZ54" i="63"/>
  <c r="AY54" i="63"/>
  <c r="AX54" i="63"/>
  <c r="AW54" i="63"/>
  <c r="AV54" i="63"/>
  <c r="AU54" i="63"/>
  <c r="AT54" i="63"/>
  <c r="AS54" i="63"/>
  <c r="AR54" i="63"/>
  <c r="AQ54" i="63"/>
  <c r="AP54" i="63"/>
  <c r="AO54" i="63"/>
  <c r="AN54" i="63"/>
  <c r="AM54" i="63"/>
  <c r="AL54" i="63"/>
  <c r="AK54" i="63"/>
  <c r="AJ54" i="63"/>
  <c r="AI54" i="63"/>
  <c r="AH54" i="63"/>
  <c r="AG54" i="63"/>
  <c r="AF54" i="63"/>
  <c r="AD54" i="63"/>
  <c r="AA54" i="63"/>
  <c r="BA53" i="63"/>
  <c r="AZ53" i="63"/>
  <c r="AY53" i="63"/>
  <c r="AX53" i="63"/>
  <c r="AW53" i="63"/>
  <c r="AV53" i="63"/>
  <c r="AU53" i="63"/>
  <c r="AT53" i="63"/>
  <c r="AS53" i="63"/>
  <c r="AR53" i="63"/>
  <c r="AQ53" i="63"/>
  <c r="AP53" i="63"/>
  <c r="AO53" i="63"/>
  <c r="AN53" i="63"/>
  <c r="AM53" i="63"/>
  <c r="AL53" i="63"/>
  <c r="AK53" i="63"/>
  <c r="AJ53" i="63"/>
  <c r="AI53" i="63"/>
  <c r="AH53" i="63"/>
  <c r="AG53" i="63"/>
  <c r="AF53" i="63"/>
  <c r="AD53" i="63"/>
  <c r="AA53" i="63"/>
  <c r="BA52" i="63"/>
  <c r="AZ52" i="63"/>
  <c r="AY52" i="63"/>
  <c r="AX52" i="63"/>
  <c r="AW52" i="63"/>
  <c r="AV52" i="63"/>
  <c r="AU52" i="63"/>
  <c r="AT52" i="63"/>
  <c r="AS52" i="63"/>
  <c r="AR52" i="63"/>
  <c r="AQ52" i="63"/>
  <c r="AP52" i="63"/>
  <c r="AO52" i="63"/>
  <c r="AN52" i="63"/>
  <c r="AM52" i="63"/>
  <c r="AL52" i="63"/>
  <c r="AK52" i="63"/>
  <c r="AJ52" i="63"/>
  <c r="AI52" i="63"/>
  <c r="AH52" i="63"/>
  <c r="AG52" i="63"/>
  <c r="AF52" i="63"/>
  <c r="AD52" i="63"/>
  <c r="AA52" i="63"/>
  <c r="BA51" i="63"/>
  <c r="AZ51" i="63"/>
  <c r="AY51" i="63"/>
  <c r="AX51" i="63"/>
  <c r="AW51" i="63"/>
  <c r="AV51" i="63"/>
  <c r="AU51" i="63"/>
  <c r="AT51" i="63"/>
  <c r="AS51" i="63"/>
  <c r="AR51" i="63"/>
  <c r="AQ51" i="63"/>
  <c r="AM51" i="63"/>
  <c r="AL51" i="63"/>
  <c r="AK51" i="63"/>
  <c r="AJ51" i="63"/>
  <c r="AI51" i="63"/>
  <c r="AH51" i="63"/>
  <c r="AG51" i="63"/>
  <c r="AF51" i="63"/>
  <c r="BA50" i="63"/>
  <c r="AZ50" i="63"/>
  <c r="AY50" i="63"/>
  <c r="AX50" i="63"/>
  <c r="AW50" i="63"/>
  <c r="AV50" i="63"/>
  <c r="AU50" i="63"/>
  <c r="AT50" i="63"/>
  <c r="AS50" i="63"/>
  <c r="AR50" i="63"/>
  <c r="AQ50" i="63"/>
  <c r="AP50" i="63"/>
  <c r="AO50" i="63"/>
  <c r="AN50" i="63"/>
  <c r="AM50" i="63"/>
  <c r="AL50" i="63"/>
  <c r="AK50" i="63"/>
  <c r="AJ50" i="63"/>
  <c r="AI50" i="63"/>
  <c r="AH50" i="63"/>
  <c r="AG50" i="63"/>
  <c r="AF50" i="63"/>
  <c r="AD50" i="63"/>
  <c r="AA50" i="63"/>
  <c r="BA49" i="63"/>
  <c r="AZ49" i="63"/>
  <c r="AY49" i="63"/>
  <c r="AX49" i="63"/>
  <c r="AW49" i="63"/>
  <c r="AV49" i="63"/>
  <c r="AU49" i="63"/>
  <c r="AT49" i="63"/>
  <c r="AS49" i="63"/>
  <c r="AR49" i="63"/>
  <c r="AQ49" i="63"/>
  <c r="AP49" i="63"/>
  <c r="AO49" i="63"/>
  <c r="AN49" i="63"/>
  <c r="AM49" i="63"/>
  <c r="AL49" i="63"/>
  <c r="AK49" i="63"/>
  <c r="AJ49" i="63"/>
  <c r="AI49" i="63"/>
  <c r="AH49" i="63"/>
  <c r="AG49" i="63"/>
  <c r="AF49" i="63"/>
  <c r="AD49" i="63"/>
  <c r="AA49" i="63"/>
  <c r="BA48" i="63"/>
  <c r="AZ48" i="63"/>
  <c r="AY48" i="63"/>
  <c r="AX48" i="63"/>
  <c r="AW48" i="63"/>
  <c r="AV48" i="63"/>
  <c r="AU48" i="63"/>
  <c r="AT48" i="63"/>
  <c r="AS48" i="63"/>
  <c r="AR48" i="63"/>
  <c r="AQ48" i="63"/>
  <c r="AP48" i="63"/>
  <c r="AO48" i="63"/>
  <c r="AN48" i="63"/>
  <c r="AM48" i="63"/>
  <c r="AL48" i="63"/>
  <c r="AK48" i="63"/>
  <c r="AJ48" i="63"/>
  <c r="AI48" i="63"/>
  <c r="AH48" i="63"/>
  <c r="AG48" i="63"/>
  <c r="AF48" i="63"/>
  <c r="AD48" i="63"/>
  <c r="AA48" i="63"/>
  <c r="BA47" i="63"/>
  <c r="AZ47" i="63"/>
  <c r="AY47" i="63"/>
  <c r="AX47" i="63"/>
  <c r="AW47" i="63"/>
  <c r="AV47" i="63"/>
  <c r="AU47" i="63"/>
  <c r="AT47" i="63"/>
  <c r="AS47" i="63"/>
  <c r="AR47" i="63"/>
  <c r="AQ47" i="63"/>
  <c r="AP47" i="63"/>
  <c r="AO47" i="63"/>
  <c r="AN47" i="63"/>
  <c r="AM47" i="63"/>
  <c r="AL47" i="63"/>
  <c r="AK47" i="63"/>
  <c r="AJ47" i="63"/>
  <c r="AI47" i="63"/>
  <c r="AH47" i="63"/>
  <c r="AG47" i="63"/>
  <c r="AF47" i="63"/>
  <c r="AD47" i="63"/>
  <c r="AA47" i="63"/>
  <c r="BA46" i="63"/>
  <c r="AZ46" i="63"/>
  <c r="AY46" i="63"/>
  <c r="AX46" i="63"/>
  <c r="AW46" i="63"/>
  <c r="AV46" i="63"/>
  <c r="AU46" i="63"/>
  <c r="AT46" i="63"/>
  <c r="AS46" i="63"/>
  <c r="AR46" i="63"/>
  <c r="AQ46" i="63"/>
  <c r="AP46" i="63"/>
  <c r="AO46" i="63"/>
  <c r="AN46" i="63"/>
  <c r="AM46" i="63"/>
  <c r="AL46" i="63"/>
  <c r="AK46" i="63"/>
  <c r="AJ46" i="63"/>
  <c r="AI46" i="63"/>
  <c r="AH46" i="63"/>
  <c r="AG46" i="63"/>
  <c r="AF46" i="63"/>
  <c r="AD46" i="63"/>
  <c r="AA46" i="63"/>
  <c r="BA45" i="63"/>
  <c r="AZ45" i="63"/>
  <c r="AY45" i="63"/>
  <c r="AX45" i="63"/>
  <c r="AW45" i="63"/>
  <c r="AV45" i="63"/>
  <c r="AU45" i="63"/>
  <c r="AT45" i="63"/>
  <c r="AS45" i="63"/>
  <c r="AR45" i="63"/>
  <c r="AQ45" i="63"/>
  <c r="AP45" i="63"/>
  <c r="AO45" i="63"/>
  <c r="AN45" i="63"/>
  <c r="AM45" i="63"/>
  <c r="AL45" i="63"/>
  <c r="AK45" i="63"/>
  <c r="AJ45" i="63"/>
  <c r="AI45" i="63"/>
  <c r="AH45" i="63"/>
  <c r="AG45" i="63"/>
  <c r="AF45" i="63"/>
  <c r="AD45" i="63"/>
  <c r="AA45" i="63"/>
  <c r="BA44" i="63"/>
  <c r="AZ44" i="63"/>
  <c r="AY44" i="63"/>
  <c r="AX44" i="63"/>
  <c r="AW44" i="63"/>
  <c r="AV44" i="63"/>
  <c r="AU44" i="63"/>
  <c r="AT44" i="63"/>
  <c r="AS44" i="63"/>
  <c r="AR44" i="63"/>
  <c r="AQ44" i="63"/>
  <c r="AP44" i="63"/>
  <c r="AO44" i="63"/>
  <c r="AN44" i="63"/>
  <c r="AM44" i="63"/>
  <c r="AL44" i="63"/>
  <c r="AK44" i="63"/>
  <c r="AJ44" i="63"/>
  <c r="AI44" i="63"/>
  <c r="AH44" i="63"/>
  <c r="AG44" i="63"/>
  <c r="AF44" i="63"/>
  <c r="AD44" i="63"/>
  <c r="AA44" i="63"/>
  <c r="BA43" i="63"/>
  <c r="AZ43" i="63"/>
  <c r="AY43" i="63"/>
  <c r="AX43" i="63"/>
  <c r="AW43" i="63"/>
  <c r="AV43" i="63"/>
  <c r="AU43" i="63"/>
  <c r="AT43" i="63"/>
  <c r="AS43" i="63"/>
  <c r="AR43" i="63"/>
  <c r="AQ43" i="63"/>
  <c r="AP43" i="63"/>
  <c r="AO43" i="63"/>
  <c r="AN43" i="63"/>
  <c r="AM43" i="63"/>
  <c r="AL43" i="63"/>
  <c r="AK43" i="63"/>
  <c r="AJ43" i="63"/>
  <c r="AI43" i="63"/>
  <c r="AH43" i="63"/>
  <c r="AG43" i="63"/>
  <c r="AF43" i="63"/>
  <c r="AD43" i="63"/>
  <c r="AA43" i="63"/>
  <c r="BA42" i="63"/>
  <c r="AZ42" i="63"/>
  <c r="AY42" i="63"/>
  <c r="AX42" i="63"/>
  <c r="AW42" i="63"/>
  <c r="AV42" i="63"/>
  <c r="AU42" i="63"/>
  <c r="AT42" i="63"/>
  <c r="AS42" i="63"/>
  <c r="AR42" i="63"/>
  <c r="AQ42" i="63"/>
  <c r="AP42" i="63"/>
  <c r="AO42" i="63"/>
  <c r="AN42" i="63"/>
  <c r="AM42" i="63"/>
  <c r="AL42" i="63"/>
  <c r="AK42" i="63"/>
  <c r="AJ42" i="63"/>
  <c r="AI42" i="63"/>
  <c r="AH42" i="63"/>
  <c r="AG42" i="63"/>
  <c r="AF42" i="63"/>
  <c r="AD42" i="63"/>
  <c r="AA42" i="63"/>
  <c r="BA41" i="63"/>
  <c r="AZ41" i="63"/>
  <c r="AY41" i="63"/>
  <c r="AX41" i="63"/>
  <c r="AW41" i="63"/>
  <c r="AV41" i="63"/>
  <c r="AU41" i="63"/>
  <c r="AT41" i="63"/>
  <c r="AS41" i="63"/>
  <c r="AR41" i="63"/>
  <c r="AQ41" i="63"/>
  <c r="AP41" i="63"/>
  <c r="AO41" i="63"/>
  <c r="AN41" i="63"/>
  <c r="AM41" i="63"/>
  <c r="AL41" i="63"/>
  <c r="AK41" i="63"/>
  <c r="AJ41" i="63"/>
  <c r="AI41" i="63"/>
  <c r="AH41" i="63"/>
  <c r="AG41" i="63"/>
  <c r="AF41" i="63"/>
  <c r="AD41" i="63"/>
  <c r="AA41" i="63"/>
  <c r="BA40" i="63"/>
  <c r="AZ40" i="63"/>
  <c r="AY40" i="63"/>
  <c r="AX40" i="63"/>
  <c r="AW40" i="63"/>
  <c r="AV40" i="63"/>
  <c r="AU40" i="63"/>
  <c r="AT40" i="63"/>
  <c r="AS40" i="63"/>
  <c r="AR40" i="63"/>
  <c r="AQ40" i="63"/>
  <c r="AP40" i="63"/>
  <c r="AO40" i="63"/>
  <c r="AN40" i="63"/>
  <c r="AM40" i="63"/>
  <c r="AL40" i="63"/>
  <c r="AK40" i="63"/>
  <c r="AJ40" i="63"/>
  <c r="AI40" i="63"/>
  <c r="AH40" i="63"/>
  <c r="AG40" i="63"/>
  <c r="AF40" i="63"/>
  <c r="AD40" i="63"/>
  <c r="AA40" i="63"/>
  <c r="BA39" i="63"/>
  <c r="AZ39" i="63"/>
  <c r="AY39" i="63"/>
  <c r="AX39" i="63"/>
  <c r="AW39" i="63"/>
  <c r="AV39" i="63"/>
  <c r="AU39" i="63"/>
  <c r="AT39" i="63"/>
  <c r="AS39" i="63"/>
  <c r="AR39" i="63"/>
  <c r="AQ39" i="63"/>
  <c r="AP39" i="63"/>
  <c r="AO39" i="63"/>
  <c r="AN39" i="63"/>
  <c r="AM39" i="63"/>
  <c r="AL39" i="63"/>
  <c r="AK39" i="63"/>
  <c r="AJ39" i="63"/>
  <c r="AI39" i="63"/>
  <c r="AH39" i="63"/>
  <c r="AG39" i="63"/>
  <c r="AF39" i="63"/>
  <c r="AD39" i="63"/>
  <c r="AA39" i="63"/>
  <c r="BA38" i="63"/>
  <c r="AZ38" i="63"/>
  <c r="AY38" i="63"/>
  <c r="AX38" i="63"/>
  <c r="AW38" i="63"/>
  <c r="AV38" i="63"/>
  <c r="AU38" i="63"/>
  <c r="AT38" i="63"/>
  <c r="AS38" i="63"/>
  <c r="AR38" i="63"/>
  <c r="AQ38" i="63"/>
  <c r="AP38" i="63"/>
  <c r="AO38" i="63"/>
  <c r="AN38" i="63"/>
  <c r="AM38" i="63"/>
  <c r="AL38" i="63"/>
  <c r="AK38" i="63"/>
  <c r="AJ38" i="63"/>
  <c r="AI38" i="63"/>
  <c r="AH38" i="63"/>
  <c r="AG38" i="63"/>
  <c r="AF38" i="63"/>
  <c r="AD38" i="63"/>
  <c r="AA38" i="63"/>
  <c r="BA37" i="63"/>
  <c r="AZ37" i="63"/>
  <c r="AY37" i="63"/>
  <c r="AX37" i="63"/>
  <c r="AW37" i="63"/>
  <c r="AV37" i="63"/>
  <c r="AU37" i="63"/>
  <c r="AT37" i="63"/>
  <c r="AS37" i="63"/>
  <c r="AR37" i="63"/>
  <c r="AQ37" i="63"/>
  <c r="AP37" i="63"/>
  <c r="AO37" i="63"/>
  <c r="AN37" i="63"/>
  <c r="AM37" i="63"/>
  <c r="AL37" i="63"/>
  <c r="AK37" i="63"/>
  <c r="AJ37" i="63"/>
  <c r="AI37" i="63"/>
  <c r="AH37" i="63"/>
  <c r="AG37" i="63"/>
  <c r="AF37" i="63"/>
  <c r="AD37" i="63"/>
  <c r="AA37" i="63"/>
  <c r="BA36" i="63"/>
  <c r="AZ36" i="63"/>
  <c r="AY36" i="63"/>
  <c r="AX36" i="63"/>
  <c r="AW36" i="63"/>
  <c r="AV36" i="63"/>
  <c r="AU36" i="63"/>
  <c r="AT36" i="63"/>
  <c r="AS36" i="63"/>
  <c r="AR36" i="63"/>
  <c r="AQ36" i="63"/>
  <c r="AP36" i="63"/>
  <c r="AO36" i="63"/>
  <c r="AN36" i="63"/>
  <c r="AM36" i="63"/>
  <c r="AL36" i="63"/>
  <c r="AK36" i="63"/>
  <c r="AJ36" i="63"/>
  <c r="AI36" i="63"/>
  <c r="AH36" i="63"/>
  <c r="AG36" i="63"/>
  <c r="AF36" i="63"/>
  <c r="AD36" i="63"/>
  <c r="AA36" i="63"/>
  <c r="BA35" i="63"/>
  <c r="AZ35" i="63"/>
  <c r="AY35" i="63"/>
  <c r="AX35" i="63"/>
  <c r="AW35" i="63"/>
  <c r="AV35" i="63"/>
  <c r="AU35" i="63"/>
  <c r="AT35" i="63"/>
  <c r="AS35" i="63"/>
  <c r="AR35" i="63"/>
  <c r="AQ35" i="63"/>
  <c r="AP35" i="63"/>
  <c r="AO35" i="63"/>
  <c r="AN35" i="63"/>
  <c r="AM35" i="63"/>
  <c r="AL35" i="63"/>
  <c r="AK35" i="63"/>
  <c r="AJ35" i="63"/>
  <c r="AI35" i="63"/>
  <c r="AH35" i="63"/>
  <c r="AG35" i="63"/>
  <c r="AF35" i="63"/>
  <c r="AD35" i="63"/>
  <c r="AA35" i="63"/>
  <c r="BA34" i="63"/>
  <c r="AZ34" i="63"/>
  <c r="AY34" i="63"/>
  <c r="AX34" i="63"/>
  <c r="AW34" i="63"/>
  <c r="AV34" i="63"/>
  <c r="AU34" i="63"/>
  <c r="AT34" i="63"/>
  <c r="AS34" i="63"/>
  <c r="AR34" i="63"/>
  <c r="AQ34" i="63"/>
  <c r="AP34" i="63"/>
  <c r="AO34" i="63"/>
  <c r="AN34" i="63"/>
  <c r="AM34" i="63"/>
  <c r="AL34" i="63"/>
  <c r="AK34" i="63"/>
  <c r="AJ34" i="63"/>
  <c r="AI34" i="63"/>
  <c r="AH34" i="63"/>
  <c r="AG34" i="63"/>
  <c r="AF34" i="63"/>
  <c r="AD34" i="63"/>
  <c r="AA34" i="63"/>
  <c r="BA33" i="63"/>
  <c r="AZ33" i="63"/>
  <c r="AY33" i="63"/>
  <c r="AX33" i="63"/>
  <c r="AW33" i="63"/>
  <c r="AV33" i="63"/>
  <c r="AU33" i="63"/>
  <c r="AT33" i="63"/>
  <c r="AS33" i="63"/>
  <c r="AR33" i="63"/>
  <c r="AQ33" i="63"/>
  <c r="AP33" i="63"/>
  <c r="AO33" i="63"/>
  <c r="AN33" i="63"/>
  <c r="AM33" i="63"/>
  <c r="AL33" i="63"/>
  <c r="AK33" i="63"/>
  <c r="AJ33" i="63"/>
  <c r="AI33" i="63"/>
  <c r="AH33" i="63"/>
  <c r="AG33" i="63"/>
  <c r="AF33" i="63"/>
  <c r="AD33" i="63"/>
  <c r="AA33" i="63"/>
  <c r="BA32" i="63"/>
  <c r="AZ32" i="63"/>
  <c r="AY32" i="63"/>
  <c r="AX32" i="63"/>
  <c r="AW32" i="63"/>
  <c r="AV32" i="63"/>
  <c r="AU32" i="63"/>
  <c r="AT32" i="63"/>
  <c r="AS32" i="63"/>
  <c r="AR32" i="63"/>
  <c r="AQ32" i="63"/>
  <c r="AP32" i="63"/>
  <c r="AO32" i="63"/>
  <c r="AN32" i="63"/>
  <c r="AM32" i="63"/>
  <c r="AL32" i="63"/>
  <c r="AK32" i="63"/>
  <c r="AJ32" i="63"/>
  <c r="AI32" i="63"/>
  <c r="AH32" i="63"/>
  <c r="AG32" i="63"/>
  <c r="AF32" i="63"/>
  <c r="AD32" i="63"/>
  <c r="AA32" i="63"/>
  <c r="BA31" i="63"/>
  <c r="AZ31" i="63"/>
  <c r="AY31" i="63"/>
  <c r="AX31" i="63"/>
  <c r="AW31" i="63"/>
  <c r="AV31" i="63"/>
  <c r="AU31" i="63"/>
  <c r="AT31" i="63"/>
  <c r="AS31" i="63"/>
  <c r="AR31" i="63"/>
  <c r="AQ31" i="63"/>
  <c r="AP31" i="63"/>
  <c r="AO31" i="63"/>
  <c r="AN31" i="63"/>
  <c r="AM31" i="63"/>
  <c r="AL31" i="63"/>
  <c r="AK31" i="63"/>
  <c r="AJ31" i="63"/>
  <c r="AI31" i="63"/>
  <c r="AH31" i="63"/>
  <c r="AG31" i="63"/>
  <c r="AF31" i="63"/>
  <c r="AD31" i="63"/>
  <c r="AA31" i="63"/>
  <c r="BA30" i="63"/>
  <c r="AZ30" i="63"/>
  <c r="AY30" i="63"/>
  <c r="AX30" i="63"/>
  <c r="AW30" i="63"/>
  <c r="AV30" i="63"/>
  <c r="AU30" i="63"/>
  <c r="AT30" i="63"/>
  <c r="AS30" i="63"/>
  <c r="AR30" i="63"/>
  <c r="AQ30" i="63"/>
  <c r="AP30" i="63"/>
  <c r="AO30" i="63"/>
  <c r="AN30" i="63"/>
  <c r="AM30" i="63"/>
  <c r="AL30" i="63"/>
  <c r="AK30" i="63"/>
  <c r="AJ30" i="63"/>
  <c r="AI30" i="63"/>
  <c r="AH30" i="63"/>
  <c r="AG30" i="63"/>
  <c r="AF30" i="63"/>
  <c r="AD30" i="63"/>
  <c r="AA30" i="63"/>
  <c r="BA29" i="63"/>
  <c r="AZ29" i="63"/>
  <c r="AY29" i="63"/>
  <c r="AX29" i="63"/>
  <c r="AW29" i="63"/>
  <c r="AV29" i="63"/>
  <c r="AU29" i="63"/>
  <c r="AT29" i="63"/>
  <c r="AS29" i="63"/>
  <c r="AR29" i="63"/>
  <c r="AQ29" i="63"/>
  <c r="AP29" i="63"/>
  <c r="AO29" i="63"/>
  <c r="AN29" i="63"/>
  <c r="AM29" i="63"/>
  <c r="AL29" i="63"/>
  <c r="AK29" i="63"/>
  <c r="AJ29" i="63"/>
  <c r="AI29" i="63"/>
  <c r="AH29" i="63"/>
  <c r="AG29" i="63"/>
  <c r="AF29" i="63"/>
  <c r="AD29" i="63"/>
  <c r="AA29" i="63"/>
  <c r="BA28" i="63"/>
  <c r="AZ28" i="63"/>
  <c r="AY28" i="63"/>
  <c r="AX28" i="63"/>
  <c r="AW28" i="63"/>
  <c r="AV28" i="63"/>
  <c r="AU28" i="63"/>
  <c r="AT28" i="63"/>
  <c r="AS28" i="63"/>
  <c r="AR28" i="63"/>
  <c r="AQ28" i="63"/>
  <c r="AP28" i="63"/>
  <c r="AO28" i="63"/>
  <c r="AN28" i="63"/>
  <c r="AM28" i="63"/>
  <c r="AL28" i="63"/>
  <c r="AK28" i="63"/>
  <c r="AJ28" i="63"/>
  <c r="AI28" i="63"/>
  <c r="AH28" i="63"/>
  <c r="AG28" i="63"/>
  <c r="AF28" i="63"/>
  <c r="AD28" i="63"/>
  <c r="AA28" i="63"/>
  <c r="BA27" i="63"/>
  <c r="AZ27" i="63"/>
  <c r="AY27" i="63"/>
  <c r="AX27" i="63"/>
  <c r="AW27" i="63"/>
  <c r="AV27" i="63"/>
  <c r="AU27" i="63"/>
  <c r="AT27" i="63"/>
  <c r="AS27" i="63"/>
  <c r="AR27" i="63"/>
  <c r="AQ27" i="63"/>
  <c r="AP27" i="63"/>
  <c r="AO27" i="63"/>
  <c r="AN27" i="63"/>
  <c r="AM27" i="63"/>
  <c r="AL27" i="63"/>
  <c r="AK27" i="63"/>
  <c r="AJ27" i="63"/>
  <c r="AI27" i="63"/>
  <c r="AH27" i="63"/>
  <c r="AG27" i="63"/>
  <c r="AF27" i="63"/>
  <c r="AD27" i="63"/>
  <c r="AA27" i="63"/>
  <c r="BA26" i="63"/>
  <c r="AZ26" i="63"/>
  <c r="AY26" i="63"/>
  <c r="AX26" i="63"/>
  <c r="AW26" i="63"/>
  <c r="AV26" i="63"/>
  <c r="AU26" i="63"/>
  <c r="AT26" i="63"/>
  <c r="AS26" i="63"/>
  <c r="AR26" i="63"/>
  <c r="AQ26" i="63"/>
  <c r="AP26" i="63"/>
  <c r="AO26" i="63"/>
  <c r="AN26" i="63"/>
  <c r="AM26" i="63"/>
  <c r="AL26" i="63"/>
  <c r="AK26" i="63"/>
  <c r="AJ26" i="63"/>
  <c r="AI26" i="63"/>
  <c r="AH26" i="63"/>
  <c r="AG26" i="63"/>
  <c r="AF26" i="63"/>
  <c r="AD26" i="63"/>
  <c r="AA26" i="63"/>
  <c r="BA25" i="63"/>
  <c r="AZ25" i="63"/>
  <c r="AY25" i="63"/>
  <c r="AX25" i="63"/>
  <c r="AW25" i="63"/>
  <c r="AV25" i="63"/>
  <c r="AU25" i="63"/>
  <c r="AT25" i="63"/>
  <c r="AS25" i="63"/>
  <c r="AR25" i="63"/>
  <c r="AQ25" i="63"/>
  <c r="AP25" i="63"/>
  <c r="AO25" i="63"/>
  <c r="AN25" i="63"/>
  <c r="AM25" i="63"/>
  <c r="AL25" i="63"/>
  <c r="AK25" i="63"/>
  <c r="AJ25" i="63"/>
  <c r="AI25" i="63"/>
  <c r="AH25" i="63"/>
  <c r="AG25" i="63"/>
  <c r="AF25" i="63"/>
  <c r="AD25" i="63"/>
  <c r="AA25" i="63"/>
  <c r="BA24" i="63"/>
  <c r="AZ24" i="63"/>
  <c r="AY24" i="63"/>
  <c r="AX24" i="63"/>
  <c r="AW24" i="63"/>
  <c r="AV24" i="63"/>
  <c r="AU24" i="63"/>
  <c r="AT24" i="63"/>
  <c r="AS24" i="63"/>
  <c r="AR24" i="63"/>
  <c r="AQ24" i="63"/>
  <c r="AP24" i="63"/>
  <c r="AO24" i="63"/>
  <c r="AN24" i="63"/>
  <c r="AM24" i="63"/>
  <c r="AL24" i="63"/>
  <c r="AK24" i="63"/>
  <c r="AJ24" i="63"/>
  <c r="AI24" i="63"/>
  <c r="AH24" i="63"/>
  <c r="AG24" i="63"/>
  <c r="AF24" i="63"/>
  <c r="AD24" i="63"/>
  <c r="AA24" i="63"/>
  <c r="BA23" i="63"/>
  <c r="AZ23" i="63"/>
  <c r="AY23" i="63"/>
  <c r="AX23" i="63"/>
  <c r="AW23" i="63"/>
  <c r="AV23" i="63"/>
  <c r="AU23" i="63"/>
  <c r="AT23" i="63"/>
  <c r="AS23" i="63"/>
  <c r="AR23" i="63"/>
  <c r="AQ23" i="63"/>
  <c r="AP23" i="63"/>
  <c r="AO23" i="63"/>
  <c r="AN23" i="63"/>
  <c r="AM23" i="63"/>
  <c r="AL23" i="63"/>
  <c r="AK23" i="63"/>
  <c r="AJ23" i="63"/>
  <c r="AI23" i="63"/>
  <c r="AH23" i="63"/>
  <c r="AG23" i="63"/>
  <c r="AF23" i="63"/>
  <c r="AD23" i="63"/>
  <c r="AA23" i="63"/>
  <c r="BA22" i="63"/>
  <c r="AZ22" i="63"/>
  <c r="AY22" i="63"/>
  <c r="AX22" i="63"/>
  <c r="AW22" i="63"/>
  <c r="AV22" i="63"/>
  <c r="AU22" i="63"/>
  <c r="AT22" i="63"/>
  <c r="AS22" i="63"/>
  <c r="AR22" i="63"/>
  <c r="AQ22" i="63"/>
  <c r="AP22" i="63"/>
  <c r="AO22" i="63"/>
  <c r="AN22" i="63"/>
  <c r="AM22" i="63"/>
  <c r="AL22" i="63"/>
  <c r="AK22" i="63"/>
  <c r="AJ22" i="63"/>
  <c r="AI22" i="63"/>
  <c r="AH22" i="63"/>
  <c r="AG22" i="63"/>
  <c r="AF22" i="63"/>
  <c r="AD22" i="63"/>
  <c r="AA22" i="63"/>
  <c r="BA21" i="63"/>
  <c r="AZ21" i="63"/>
  <c r="AY21" i="63"/>
  <c r="AX21" i="63"/>
  <c r="AW21" i="63"/>
  <c r="AV21" i="63"/>
  <c r="AU21" i="63"/>
  <c r="AT21" i="63"/>
  <c r="AS21" i="63"/>
  <c r="AR21" i="63"/>
  <c r="AQ21" i="63"/>
  <c r="AP21" i="63"/>
  <c r="AO21" i="63"/>
  <c r="AN21" i="63"/>
  <c r="AM21" i="63"/>
  <c r="AL21" i="63"/>
  <c r="AK21" i="63"/>
  <c r="AJ21" i="63"/>
  <c r="AI21" i="63"/>
  <c r="AH21" i="63"/>
  <c r="AG21" i="63"/>
  <c r="AF21" i="63"/>
  <c r="AD21" i="63"/>
  <c r="AA21" i="63"/>
  <c r="BA20" i="63"/>
  <c r="AZ20" i="63"/>
  <c r="AY20" i="63"/>
  <c r="AX20" i="63"/>
  <c r="AW20" i="63"/>
  <c r="AV20" i="63"/>
  <c r="AU20" i="63"/>
  <c r="AT20" i="63"/>
  <c r="AS20" i="63"/>
  <c r="AR20" i="63"/>
  <c r="AQ20" i="63"/>
  <c r="AP20" i="63"/>
  <c r="AO20" i="63"/>
  <c r="AN20" i="63"/>
  <c r="AM20" i="63"/>
  <c r="AL20" i="63"/>
  <c r="AK20" i="63"/>
  <c r="AJ20" i="63"/>
  <c r="AI20" i="63"/>
  <c r="AH20" i="63"/>
  <c r="AG20" i="63"/>
  <c r="AF20" i="63"/>
  <c r="AD20" i="63"/>
  <c r="AA20" i="63"/>
  <c r="BA19" i="63"/>
  <c r="AZ19" i="63"/>
  <c r="AY19" i="63"/>
  <c r="AX19" i="63"/>
  <c r="AW19" i="63"/>
  <c r="AV19" i="63"/>
  <c r="AU19" i="63"/>
  <c r="AT19" i="63"/>
  <c r="AS19" i="63"/>
  <c r="AR19" i="63"/>
  <c r="AQ19" i="63"/>
  <c r="AP19" i="63"/>
  <c r="AO19" i="63"/>
  <c r="AN19" i="63"/>
  <c r="AM19" i="63"/>
  <c r="AL19" i="63"/>
  <c r="AK19" i="63"/>
  <c r="AJ19" i="63"/>
  <c r="AI19" i="63"/>
  <c r="AH19" i="63"/>
  <c r="AG19" i="63"/>
  <c r="AF19" i="63"/>
  <c r="AD19" i="63"/>
  <c r="AA19" i="63"/>
  <c r="BA18" i="63"/>
  <c r="AZ18" i="63"/>
  <c r="AY18" i="63"/>
  <c r="AX18" i="63"/>
  <c r="AW18" i="63"/>
  <c r="AV18" i="63"/>
  <c r="AU18" i="63"/>
  <c r="AT18" i="63"/>
  <c r="AS18" i="63"/>
  <c r="AR18" i="63"/>
  <c r="AQ18" i="63"/>
  <c r="AP18" i="63"/>
  <c r="AO18" i="63"/>
  <c r="AN18" i="63"/>
  <c r="AM18" i="63"/>
  <c r="AL18" i="63"/>
  <c r="AK18" i="63"/>
  <c r="AJ18" i="63"/>
  <c r="AI18" i="63"/>
  <c r="AH18" i="63"/>
  <c r="AG18" i="63"/>
  <c r="AF18" i="63"/>
  <c r="AD18" i="63"/>
  <c r="AA18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AO17" i="63"/>
  <c r="AN17" i="63"/>
  <c r="AM17" i="63"/>
  <c r="AL17" i="63"/>
  <c r="AK17" i="63"/>
  <c r="AJ17" i="63"/>
  <c r="AI17" i="63"/>
  <c r="AH17" i="63"/>
  <c r="AG17" i="63"/>
  <c r="AF17" i="63"/>
  <c r="AD17" i="63"/>
  <c r="AA17" i="63"/>
  <c r="BA16" i="63"/>
  <c r="AZ16" i="63"/>
  <c r="AY16" i="63"/>
  <c r="AX16" i="63"/>
  <c r="AW16" i="63"/>
  <c r="AV16" i="63"/>
  <c r="AU16" i="63"/>
  <c r="AT16" i="63"/>
  <c r="AS16" i="63"/>
  <c r="AR16" i="63"/>
  <c r="AQ16" i="63"/>
  <c r="AP16" i="63"/>
  <c r="AO16" i="63"/>
  <c r="AN16" i="63"/>
  <c r="AM16" i="63"/>
  <c r="AL16" i="63"/>
  <c r="AK16" i="63"/>
  <c r="AJ16" i="63"/>
  <c r="AI16" i="63"/>
  <c r="AH16" i="63"/>
  <c r="AG16" i="63"/>
  <c r="AF16" i="63"/>
  <c r="AD16" i="63"/>
  <c r="AA16" i="63"/>
  <c r="BA15" i="63"/>
  <c r="AZ15" i="63"/>
  <c r="AY15" i="63"/>
  <c r="AX15" i="63"/>
  <c r="AW15" i="63"/>
  <c r="AV15" i="63"/>
  <c r="AU15" i="63"/>
  <c r="AT15" i="63"/>
  <c r="AS15" i="63"/>
  <c r="AR15" i="63"/>
  <c r="AQ15" i="63"/>
  <c r="AP15" i="63"/>
  <c r="AO15" i="63"/>
  <c r="AN15" i="63"/>
  <c r="AM15" i="63"/>
  <c r="AL15" i="63"/>
  <c r="AK15" i="63"/>
  <c r="AJ15" i="63"/>
  <c r="AI15" i="63"/>
  <c r="AH15" i="63"/>
  <c r="AG15" i="63"/>
  <c r="AF15" i="63"/>
  <c r="AD15" i="63"/>
  <c r="AA15" i="63"/>
  <c r="BA14" i="63"/>
  <c r="AZ14" i="63"/>
  <c r="AY14" i="63"/>
  <c r="AX14" i="63"/>
  <c r="AW14" i="63"/>
  <c r="AV14" i="63"/>
  <c r="AU14" i="63"/>
  <c r="AT14" i="63"/>
  <c r="AS14" i="63"/>
  <c r="AR14" i="63"/>
  <c r="AQ14" i="63"/>
  <c r="AP14" i="63"/>
  <c r="AO14" i="63"/>
  <c r="AN14" i="63"/>
  <c r="AM14" i="63"/>
  <c r="AL14" i="63"/>
  <c r="AK14" i="63"/>
  <c r="AJ14" i="63"/>
  <c r="AI14" i="63"/>
  <c r="AH14" i="63"/>
  <c r="AG14" i="63"/>
  <c r="AF14" i="63"/>
  <c r="AD14" i="63"/>
  <c r="AA14" i="63"/>
  <c r="BA13" i="63"/>
  <c r="AZ13" i="63"/>
  <c r="AY13" i="63"/>
  <c r="AX13" i="63"/>
  <c r="AW13" i="63"/>
  <c r="AV13" i="63"/>
  <c r="AU13" i="63"/>
  <c r="AT13" i="63"/>
  <c r="AS13" i="63"/>
  <c r="AR13" i="63"/>
  <c r="AQ13" i="63"/>
  <c r="AP13" i="63"/>
  <c r="AO13" i="63"/>
  <c r="AN13" i="63"/>
  <c r="AM13" i="63"/>
  <c r="AL13" i="63"/>
  <c r="AK13" i="63"/>
  <c r="AJ13" i="63"/>
  <c r="AI13" i="63"/>
  <c r="AH13" i="63"/>
  <c r="AG13" i="63"/>
  <c r="AF13" i="63"/>
  <c r="AD13" i="63"/>
  <c r="AA13" i="63"/>
  <c r="BA12" i="63"/>
  <c r="AZ12" i="63"/>
  <c r="AY12" i="63"/>
  <c r="AX12" i="63"/>
  <c r="AW12" i="63"/>
  <c r="AV12" i="63"/>
  <c r="AU12" i="63"/>
  <c r="AT12" i="63"/>
  <c r="AS12" i="63"/>
  <c r="AR12" i="63"/>
  <c r="AQ12" i="63"/>
  <c r="AP12" i="63"/>
  <c r="AO12" i="63"/>
  <c r="AN12" i="63"/>
  <c r="AM12" i="63"/>
  <c r="AL12" i="63"/>
  <c r="AK12" i="63"/>
  <c r="AJ12" i="63"/>
  <c r="AI12" i="63"/>
  <c r="AH12" i="63"/>
  <c r="AG12" i="63"/>
  <c r="AF12" i="63"/>
  <c r="AD12" i="63"/>
  <c r="AA12" i="63"/>
  <c r="BA11" i="63"/>
  <c r="AZ11" i="63"/>
  <c r="AY11" i="63"/>
  <c r="AX11" i="63"/>
  <c r="AW11" i="63"/>
  <c r="AV11" i="63"/>
  <c r="AU11" i="63"/>
  <c r="AT11" i="63"/>
  <c r="AS11" i="63"/>
  <c r="AR11" i="63"/>
  <c r="AQ11" i="63"/>
  <c r="AP11" i="63"/>
  <c r="AO11" i="63"/>
  <c r="AN11" i="63"/>
  <c r="AM11" i="63"/>
  <c r="AL11" i="63"/>
  <c r="AK11" i="63"/>
  <c r="AJ11" i="63"/>
  <c r="AI11" i="63"/>
  <c r="AH11" i="63"/>
  <c r="AG11" i="63"/>
  <c r="AF11" i="63"/>
  <c r="AD11" i="63"/>
  <c r="AA11" i="63"/>
  <c r="BA10" i="63"/>
  <c r="AZ10" i="63"/>
  <c r="AY10" i="63"/>
  <c r="AX10" i="63"/>
  <c r="AW10" i="63"/>
  <c r="AV10" i="63"/>
  <c r="AU10" i="63"/>
  <c r="AT10" i="63"/>
  <c r="AS10" i="63"/>
  <c r="AR10" i="63"/>
  <c r="AQ10" i="63"/>
  <c r="AP10" i="63"/>
  <c r="AO10" i="63"/>
  <c r="AN10" i="63"/>
  <c r="AM10" i="63"/>
  <c r="AL10" i="63"/>
  <c r="AK10" i="63"/>
  <c r="AJ10" i="63"/>
  <c r="AI10" i="63"/>
  <c r="AH10" i="63"/>
  <c r="AG10" i="63"/>
  <c r="AF10" i="63"/>
  <c r="AD10" i="63"/>
  <c r="AA10" i="63"/>
  <c r="BA9" i="63"/>
  <c r="AZ9" i="63"/>
  <c r="AY9" i="63"/>
  <c r="AX9" i="63"/>
  <c r="AW9" i="63"/>
  <c r="AV9" i="63"/>
  <c r="AU9" i="63"/>
  <c r="AT9" i="63"/>
  <c r="AS9" i="63"/>
  <c r="AR9" i="63"/>
  <c r="AQ9" i="63"/>
  <c r="AP9" i="63"/>
  <c r="AO9" i="63"/>
  <c r="AN9" i="63"/>
  <c r="AM9" i="63"/>
  <c r="AL9" i="63"/>
  <c r="AK9" i="63"/>
  <c r="AJ9" i="63"/>
  <c r="AI9" i="63"/>
  <c r="AH9" i="63"/>
  <c r="AG9" i="63"/>
  <c r="AF9" i="63"/>
  <c r="AD9" i="63"/>
  <c r="AA9" i="63"/>
  <c r="BA8" i="63"/>
  <c r="AZ8" i="63"/>
  <c r="AY8" i="63"/>
  <c r="AX8" i="63"/>
  <c r="AW8" i="63"/>
  <c r="AV8" i="63"/>
  <c r="AU8" i="63"/>
  <c r="AT8" i="63"/>
  <c r="AS8" i="63"/>
  <c r="AR8" i="63"/>
  <c r="AQ8" i="63"/>
  <c r="AP8" i="63"/>
  <c r="AO8" i="63"/>
  <c r="AN8" i="63"/>
  <c r="AM8" i="63"/>
  <c r="AL8" i="63"/>
  <c r="AK8" i="63"/>
  <c r="AJ8" i="63"/>
  <c r="AI8" i="63"/>
  <c r="AH8" i="63"/>
  <c r="AG8" i="63"/>
  <c r="AF8" i="63"/>
  <c r="AD8" i="63"/>
  <c r="AA8" i="63"/>
  <c r="BA7" i="63"/>
  <c r="AZ7" i="63"/>
  <c r="AY7" i="63"/>
  <c r="AX7" i="63"/>
  <c r="AW7" i="63"/>
  <c r="AV7" i="63"/>
  <c r="AU7" i="63"/>
  <c r="AT7" i="63"/>
  <c r="AS7" i="63"/>
  <c r="AR7" i="63"/>
  <c r="AQ7" i="63"/>
  <c r="AP7" i="63"/>
  <c r="AO7" i="63"/>
  <c r="AN7" i="63"/>
  <c r="AM7" i="63"/>
  <c r="AL7" i="63"/>
  <c r="AK7" i="63"/>
  <c r="AJ7" i="63"/>
  <c r="AI7" i="63"/>
  <c r="AH7" i="63"/>
  <c r="AG7" i="63"/>
  <c r="AF7" i="63"/>
  <c r="AD7" i="63"/>
  <c r="AA7" i="63"/>
  <c r="AG6" i="63"/>
  <c r="AH6" i="63" s="1"/>
  <c r="AI6" i="63" s="1"/>
  <c r="AJ6" i="63" s="1"/>
  <c r="AK6" i="63" s="1"/>
  <c r="AL6" i="63" s="1"/>
  <c r="AM6" i="63" s="1"/>
  <c r="AN6" i="63" s="1"/>
  <c r="AO6" i="63" s="1"/>
  <c r="AP6" i="63" s="1"/>
  <c r="AQ6" i="63" s="1"/>
  <c r="AR6" i="63" s="1"/>
  <c r="AS6" i="63" s="1"/>
  <c r="AT6" i="63" s="1"/>
  <c r="AU6" i="63" s="1"/>
  <c r="AV6" i="63" s="1"/>
  <c r="AW6" i="63" s="1"/>
  <c r="AX6" i="63" s="1"/>
  <c r="AY6" i="63" s="1"/>
  <c r="AZ6" i="63" s="1"/>
  <c r="BA6" i="63" s="1"/>
  <c r="BB6" i="63" s="1"/>
  <c r="AA82" i="66"/>
  <c r="AD82" i="66"/>
  <c r="AF82" i="66"/>
  <c r="AG82" i="66"/>
  <c r="AH82" i="66"/>
  <c r="AI82" i="66"/>
  <c r="AJ82" i="66"/>
  <c r="AK82" i="66"/>
  <c r="AL82" i="66"/>
  <c r="AM82" i="66"/>
  <c r="AN82" i="66"/>
  <c r="AO82" i="66"/>
  <c r="AP82" i="66"/>
  <c r="AQ82" i="66"/>
  <c r="AR82" i="66"/>
  <c r="AS82" i="66"/>
  <c r="AT82" i="66"/>
  <c r="AU82" i="66"/>
  <c r="AV82" i="66"/>
  <c r="AW82" i="66"/>
  <c r="AX82" i="66"/>
  <c r="AY82" i="66"/>
  <c r="AZ82" i="66"/>
  <c r="BA82" i="66"/>
  <c r="AA83" i="66"/>
  <c r="AD83" i="66"/>
  <c r="AF83" i="66"/>
  <c r="AG83" i="66"/>
  <c r="AH83" i="66"/>
  <c r="AI83" i="66"/>
  <c r="AJ83" i="66"/>
  <c r="AK83" i="66"/>
  <c r="AL83" i="66"/>
  <c r="AM83" i="66"/>
  <c r="AN83" i="66"/>
  <c r="AO83" i="66"/>
  <c r="AP83" i="66"/>
  <c r="AQ83" i="66"/>
  <c r="AR83" i="66"/>
  <c r="AS83" i="66"/>
  <c r="AT83" i="66"/>
  <c r="AU83" i="66"/>
  <c r="AV83" i="66"/>
  <c r="AW83" i="66"/>
  <c r="AX83" i="66"/>
  <c r="AY83" i="66"/>
  <c r="AZ83" i="66"/>
  <c r="BA83" i="66"/>
  <c r="AA84" i="66"/>
  <c r="AD84" i="66"/>
  <c r="AF84" i="66"/>
  <c r="AG84" i="66"/>
  <c r="AH84" i="66"/>
  <c r="AI84" i="66"/>
  <c r="AJ84" i="66"/>
  <c r="AK84" i="66"/>
  <c r="AL84" i="66"/>
  <c r="AM84" i="66"/>
  <c r="AN84" i="66"/>
  <c r="AO84" i="66"/>
  <c r="AP84" i="66"/>
  <c r="AQ84" i="66"/>
  <c r="AR84" i="66"/>
  <c r="AS84" i="66"/>
  <c r="AT84" i="66"/>
  <c r="AU84" i="66"/>
  <c r="AV84" i="66"/>
  <c r="AW84" i="66"/>
  <c r="AX84" i="66"/>
  <c r="AY84" i="66"/>
  <c r="AZ84" i="66"/>
  <c r="BA84" i="66"/>
  <c r="AA85" i="66"/>
  <c r="AD85" i="66"/>
  <c r="AF85" i="66"/>
  <c r="AG85" i="66"/>
  <c r="AH85" i="66"/>
  <c r="AI85" i="66"/>
  <c r="AJ85" i="66"/>
  <c r="AK85" i="66"/>
  <c r="AL85" i="66"/>
  <c r="AM85" i="66"/>
  <c r="AN85" i="66"/>
  <c r="AO85" i="66"/>
  <c r="AP85" i="66"/>
  <c r="AQ85" i="66"/>
  <c r="AR85" i="66"/>
  <c r="AS85" i="66"/>
  <c r="AT85" i="66"/>
  <c r="AU85" i="66"/>
  <c r="AV85" i="66"/>
  <c r="AW85" i="66"/>
  <c r="AX85" i="66"/>
  <c r="AY85" i="66"/>
  <c r="AZ85" i="66"/>
  <c r="BA85" i="66"/>
  <c r="AA86" i="66"/>
  <c r="AD86" i="66"/>
  <c r="AF86" i="66"/>
  <c r="AG86" i="66"/>
  <c r="AH86" i="66"/>
  <c r="AI86" i="66"/>
  <c r="AJ86" i="66"/>
  <c r="AK86" i="66"/>
  <c r="AL86" i="66"/>
  <c r="AM86" i="66"/>
  <c r="AN86" i="66"/>
  <c r="AO86" i="66"/>
  <c r="AP86" i="66"/>
  <c r="AQ86" i="66"/>
  <c r="AR86" i="66"/>
  <c r="AS86" i="66"/>
  <c r="AT86" i="66"/>
  <c r="AU86" i="66"/>
  <c r="AV86" i="66"/>
  <c r="AW86" i="66"/>
  <c r="AX86" i="66"/>
  <c r="AY86" i="66"/>
  <c r="AZ86" i="66"/>
  <c r="BA86" i="66"/>
  <c r="AA87" i="66"/>
  <c r="AD87" i="66"/>
  <c r="AF87" i="66"/>
  <c r="AG87" i="66"/>
  <c r="AH87" i="66"/>
  <c r="AI87" i="66"/>
  <c r="AJ87" i="66"/>
  <c r="AK87" i="66"/>
  <c r="AL87" i="66"/>
  <c r="AM87" i="66"/>
  <c r="AN87" i="66"/>
  <c r="AO87" i="66"/>
  <c r="AP87" i="66"/>
  <c r="AQ87" i="66"/>
  <c r="AR87" i="66"/>
  <c r="AS87" i="66"/>
  <c r="AT87" i="66"/>
  <c r="AU87" i="66"/>
  <c r="AV87" i="66"/>
  <c r="AW87" i="66"/>
  <c r="AX87" i="66"/>
  <c r="AY87" i="66"/>
  <c r="AZ87" i="66"/>
  <c r="BA87" i="66"/>
  <c r="BB87" i="66"/>
  <c r="AA88" i="66"/>
  <c r="AD88" i="66"/>
  <c r="AF88" i="66"/>
  <c r="AG88" i="66"/>
  <c r="AH88" i="66"/>
  <c r="AI88" i="66"/>
  <c r="AJ88" i="66"/>
  <c r="AK88" i="66"/>
  <c r="AL88" i="66"/>
  <c r="AM88" i="66"/>
  <c r="AN88" i="66"/>
  <c r="AO88" i="66"/>
  <c r="AP88" i="66"/>
  <c r="AQ88" i="66"/>
  <c r="AR88" i="66"/>
  <c r="AS88" i="66"/>
  <c r="AT88" i="66"/>
  <c r="AU88" i="66"/>
  <c r="AV88" i="66"/>
  <c r="AW88" i="66"/>
  <c r="AX88" i="66"/>
  <c r="AY88" i="66"/>
  <c r="AZ88" i="66"/>
  <c r="BA88" i="66"/>
  <c r="BB88" i="66"/>
  <c r="AA89" i="66"/>
  <c r="AD89" i="66"/>
  <c r="AF89" i="66"/>
  <c r="AG89" i="66"/>
  <c r="AH89" i="66"/>
  <c r="AI89" i="66"/>
  <c r="AJ89" i="66"/>
  <c r="AK89" i="66"/>
  <c r="AL89" i="66"/>
  <c r="AM89" i="66"/>
  <c r="AN89" i="66"/>
  <c r="AO89" i="66"/>
  <c r="AP89" i="66"/>
  <c r="AQ89" i="66"/>
  <c r="AR89" i="66"/>
  <c r="AS89" i="66"/>
  <c r="AT89" i="66"/>
  <c r="AU89" i="66"/>
  <c r="AV89" i="66"/>
  <c r="AW89" i="66"/>
  <c r="AX89" i="66"/>
  <c r="AY89" i="66"/>
  <c r="AZ89" i="66"/>
  <c r="BA89" i="66"/>
  <c r="BB89" i="66"/>
  <c r="AA90" i="66"/>
  <c r="AD90" i="66"/>
  <c r="AF90" i="66"/>
  <c r="AG90" i="66"/>
  <c r="AH90" i="66"/>
  <c r="AI90" i="66"/>
  <c r="AJ90" i="66"/>
  <c r="AK90" i="66"/>
  <c r="AL90" i="66"/>
  <c r="AM90" i="66"/>
  <c r="AN90" i="66"/>
  <c r="AO90" i="66"/>
  <c r="AP90" i="66"/>
  <c r="AQ90" i="66"/>
  <c r="AR90" i="66"/>
  <c r="AS90" i="66"/>
  <c r="AT90" i="66"/>
  <c r="AU90" i="66"/>
  <c r="AV90" i="66"/>
  <c r="AW90" i="66"/>
  <c r="AX90" i="66"/>
  <c r="AY90" i="66"/>
  <c r="AZ90" i="66"/>
  <c r="BA90" i="66"/>
  <c r="BB90" i="66"/>
  <c r="AD51" i="66"/>
  <c r="AD52" i="66"/>
  <c r="AD53" i="66"/>
  <c r="AD54" i="66"/>
  <c r="AD55" i="66"/>
  <c r="AD56" i="66"/>
  <c r="AD57" i="66"/>
  <c r="AD58" i="66"/>
  <c r="AD59" i="66"/>
  <c r="AD60" i="66"/>
  <c r="AD61" i="66"/>
  <c r="AD62" i="66"/>
  <c r="AD63" i="66"/>
  <c r="AD64" i="66"/>
  <c r="AD65" i="66"/>
  <c r="AD66" i="66"/>
  <c r="AD67" i="66"/>
  <c r="AD68" i="66"/>
  <c r="AD69" i="66"/>
  <c r="AD70" i="66"/>
  <c r="AD71" i="66"/>
  <c r="AD72" i="66"/>
  <c r="AD73" i="66"/>
  <c r="AD74" i="66"/>
  <c r="AD75" i="66"/>
  <c r="AD76" i="66"/>
  <c r="AD77" i="66"/>
  <c r="AD78" i="66"/>
  <c r="AD79" i="66"/>
  <c r="AD80" i="66"/>
  <c r="AD81" i="66"/>
  <c r="BA81" i="66"/>
  <c r="AZ81" i="66"/>
  <c r="AY81" i="66"/>
  <c r="AX81" i="66"/>
  <c r="AW81" i="66"/>
  <c r="AV81" i="66"/>
  <c r="AU81" i="66"/>
  <c r="AT81" i="66"/>
  <c r="AS81" i="66"/>
  <c r="AR81" i="66"/>
  <c r="AQ81" i="66"/>
  <c r="AP81" i="66"/>
  <c r="AO81" i="66"/>
  <c r="AN81" i="66"/>
  <c r="AM81" i="66"/>
  <c r="AL81" i="66"/>
  <c r="AK81" i="66"/>
  <c r="AJ81" i="66"/>
  <c r="AI81" i="66"/>
  <c r="AH81" i="66"/>
  <c r="AG81" i="66"/>
  <c r="AF81" i="66"/>
  <c r="AA81" i="66"/>
  <c r="BA80" i="66"/>
  <c r="AZ80" i="66"/>
  <c r="AY80" i="66"/>
  <c r="AX80" i="66"/>
  <c r="AW80" i="66"/>
  <c r="AV80" i="66"/>
  <c r="AU80" i="66"/>
  <c r="AT80" i="66"/>
  <c r="AS80" i="66"/>
  <c r="AR80" i="66"/>
  <c r="AQ80" i="66"/>
  <c r="AP80" i="66"/>
  <c r="AO80" i="66"/>
  <c r="AN80" i="66"/>
  <c r="AM80" i="66"/>
  <c r="AL80" i="66"/>
  <c r="AK80" i="66"/>
  <c r="AJ80" i="66"/>
  <c r="AI80" i="66"/>
  <c r="AH80" i="66"/>
  <c r="AG80" i="66"/>
  <c r="AF80" i="66"/>
  <c r="AA80" i="66"/>
  <c r="BA79" i="66"/>
  <c r="AZ79" i="66"/>
  <c r="AY79" i="66"/>
  <c r="AX79" i="66"/>
  <c r="AW79" i="66"/>
  <c r="AV79" i="66"/>
  <c r="AU79" i="66"/>
  <c r="AT79" i="66"/>
  <c r="AS79" i="66"/>
  <c r="AR79" i="66"/>
  <c r="AQ79" i="66"/>
  <c r="AP79" i="66"/>
  <c r="AO79" i="66"/>
  <c r="AN79" i="66"/>
  <c r="AM79" i="66"/>
  <c r="AL79" i="66"/>
  <c r="AK79" i="66"/>
  <c r="AJ79" i="66"/>
  <c r="AI79" i="66"/>
  <c r="AH79" i="66"/>
  <c r="AG79" i="66"/>
  <c r="AF79" i="66"/>
  <c r="AA79" i="66"/>
  <c r="BA78" i="66"/>
  <c r="AZ78" i="66"/>
  <c r="AY78" i="66"/>
  <c r="AX78" i="66"/>
  <c r="AW78" i="66"/>
  <c r="AV78" i="66"/>
  <c r="AU78" i="66"/>
  <c r="AT78" i="66"/>
  <c r="AS78" i="66"/>
  <c r="AR78" i="66"/>
  <c r="AQ78" i="66"/>
  <c r="AP78" i="66"/>
  <c r="AO78" i="66"/>
  <c r="AN78" i="66"/>
  <c r="AM78" i="66"/>
  <c r="AL78" i="66"/>
  <c r="AK78" i="66"/>
  <c r="AJ78" i="66"/>
  <c r="AI78" i="66"/>
  <c r="AH78" i="66"/>
  <c r="AG78" i="66"/>
  <c r="AF78" i="66"/>
  <c r="AA78" i="66"/>
  <c r="BA77" i="66"/>
  <c r="AZ77" i="66"/>
  <c r="AY77" i="66"/>
  <c r="AX77" i="66"/>
  <c r="AW77" i="66"/>
  <c r="AV77" i="66"/>
  <c r="AU77" i="66"/>
  <c r="AT77" i="66"/>
  <c r="AS77" i="66"/>
  <c r="AR77" i="66"/>
  <c r="AQ77" i="66"/>
  <c r="AP77" i="66"/>
  <c r="AO77" i="66"/>
  <c r="AN77" i="66"/>
  <c r="AM77" i="66"/>
  <c r="AL77" i="66"/>
  <c r="AK77" i="66"/>
  <c r="AJ77" i="66"/>
  <c r="AI77" i="66"/>
  <c r="AH77" i="66"/>
  <c r="AG77" i="66"/>
  <c r="AF77" i="66"/>
  <c r="AA77" i="66"/>
  <c r="BA76" i="66"/>
  <c r="AZ76" i="66"/>
  <c r="AY76" i="66"/>
  <c r="AX76" i="66"/>
  <c r="AW76" i="66"/>
  <c r="AV76" i="66"/>
  <c r="AU76" i="66"/>
  <c r="AT76" i="66"/>
  <c r="AS76" i="66"/>
  <c r="AR76" i="66"/>
  <c r="AQ76" i="66"/>
  <c r="AP76" i="66"/>
  <c r="AO76" i="66"/>
  <c r="AN76" i="66"/>
  <c r="AM76" i="66"/>
  <c r="AL76" i="66"/>
  <c r="AK76" i="66"/>
  <c r="AJ76" i="66"/>
  <c r="AI76" i="66"/>
  <c r="AH76" i="66"/>
  <c r="AG76" i="66"/>
  <c r="AF76" i="66"/>
  <c r="AA76" i="66"/>
  <c r="BA75" i="66"/>
  <c r="AZ75" i="66"/>
  <c r="AY75" i="66"/>
  <c r="AX75" i="66"/>
  <c r="AW75" i="66"/>
  <c r="AV75" i="66"/>
  <c r="AU75" i="66"/>
  <c r="AT75" i="66"/>
  <c r="AS75" i="66"/>
  <c r="AR75" i="66"/>
  <c r="AQ75" i="66"/>
  <c r="AP75" i="66"/>
  <c r="AO75" i="66"/>
  <c r="AN75" i="66"/>
  <c r="AM75" i="66"/>
  <c r="AL75" i="66"/>
  <c r="AK75" i="66"/>
  <c r="AJ75" i="66"/>
  <c r="AI75" i="66"/>
  <c r="AH75" i="66"/>
  <c r="AG75" i="66"/>
  <c r="AF75" i="66"/>
  <c r="AA75" i="66"/>
  <c r="BA74" i="66"/>
  <c r="AZ74" i="66"/>
  <c r="AY74" i="66"/>
  <c r="AX74" i="66"/>
  <c r="AW74" i="66"/>
  <c r="AV74" i="66"/>
  <c r="AU74" i="66"/>
  <c r="AT74" i="66"/>
  <c r="AS74" i="66"/>
  <c r="AR74" i="66"/>
  <c r="AQ74" i="66"/>
  <c r="AP74" i="66"/>
  <c r="AO74" i="66"/>
  <c r="AN74" i="66"/>
  <c r="AM74" i="66"/>
  <c r="AL74" i="66"/>
  <c r="AK74" i="66"/>
  <c r="AJ74" i="66"/>
  <c r="AI74" i="66"/>
  <c r="AH74" i="66"/>
  <c r="AG74" i="66"/>
  <c r="AF74" i="66"/>
  <c r="AA74" i="66"/>
  <c r="BA73" i="66"/>
  <c r="AZ73" i="66"/>
  <c r="AY73" i="66"/>
  <c r="AX73" i="66"/>
  <c r="AW73" i="66"/>
  <c r="AV73" i="66"/>
  <c r="AU73" i="66"/>
  <c r="AT73" i="66"/>
  <c r="AS73" i="66"/>
  <c r="AR73" i="66"/>
  <c r="AQ73" i="66"/>
  <c r="AP73" i="66"/>
  <c r="AO73" i="66"/>
  <c r="AN73" i="66"/>
  <c r="AM73" i="66"/>
  <c r="AL73" i="66"/>
  <c r="AK73" i="66"/>
  <c r="AJ73" i="66"/>
  <c r="AI73" i="66"/>
  <c r="AH73" i="66"/>
  <c r="AG73" i="66"/>
  <c r="AF73" i="66"/>
  <c r="AA73" i="66"/>
  <c r="BA72" i="66"/>
  <c r="AZ72" i="66"/>
  <c r="AY72" i="66"/>
  <c r="AX72" i="66"/>
  <c r="AW72" i="66"/>
  <c r="AV72" i="66"/>
  <c r="AU72" i="66"/>
  <c r="AT72" i="66"/>
  <c r="AS72" i="66"/>
  <c r="AR72" i="66"/>
  <c r="AQ72" i="66"/>
  <c r="AP72" i="66"/>
  <c r="AO72" i="66"/>
  <c r="AN72" i="66"/>
  <c r="AM72" i="66"/>
  <c r="AL72" i="66"/>
  <c r="AK72" i="66"/>
  <c r="AJ72" i="66"/>
  <c r="AI72" i="66"/>
  <c r="AH72" i="66"/>
  <c r="AG72" i="66"/>
  <c r="AF72" i="66"/>
  <c r="AA72" i="66"/>
  <c r="BA71" i="66"/>
  <c r="AZ71" i="66"/>
  <c r="AY71" i="66"/>
  <c r="AX71" i="66"/>
  <c r="AW71" i="66"/>
  <c r="AV71" i="66"/>
  <c r="AU71" i="66"/>
  <c r="AT71" i="66"/>
  <c r="AS71" i="66"/>
  <c r="AR71" i="66"/>
  <c r="AQ71" i="66"/>
  <c r="AP71" i="66"/>
  <c r="AO71" i="66"/>
  <c r="AN71" i="66"/>
  <c r="AM71" i="66"/>
  <c r="AL71" i="66"/>
  <c r="AK71" i="66"/>
  <c r="AJ71" i="66"/>
  <c r="AI71" i="66"/>
  <c r="AH71" i="66"/>
  <c r="AG71" i="66"/>
  <c r="AF71" i="66"/>
  <c r="AA71" i="66"/>
  <c r="BA70" i="66"/>
  <c r="AZ70" i="66"/>
  <c r="AY70" i="66"/>
  <c r="AX70" i="66"/>
  <c r="AW70" i="66"/>
  <c r="AV70" i="66"/>
  <c r="AU70" i="66"/>
  <c r="AT70" i="66"/>
  <c r="AS70" i="66"/>
  <c r="AR70" i="66"/>
  <c r="AQ70" i="66"/>
  <c r="AP70" i="66"/>
  <c r="AO70" i="66"/>
  <c r="AN70" i="66"/>
  <c r="AM70" i="66"/>
  <c r="AL70" i="66"/>
  <c r="AK70" i="66"/>
  <c r="AJ70" i="66"/>
  <c r="AI70" i="66"/>
  <c r="AH70" i="66"/>
  <c r="AG70" i="66"/>
  <c r="AF70" i="66"/>
  <c r="AA70" i="66"/>
  <c r="BA69" i="66"/>
  <c r="AZ69" i="66"/>
  <c r="AY69" i="66"/>
  <c r="AX69" i="66"/>
  <c r="AW69" i="66"/>
  <c r="AV69" i="66"/>
  <c r="AU69" i="66"/>
  <c r="AT69" i="66"/>
  <c r="AS69" i="66"/>
  <c r="AR69" i="66"/>
  <c r="AQ69" i="66"/>
  <c r="AP69" i="66"/>
  <c r="AO69" i="66"/>
  <c r="AN69" i="66"/>
  <c r="AM69" i="66"/>
  <c r="AL69" i="66"/>
  <c r="AK69" i="66"/>
  <c r="AJ69" i="66"/>
  <c r="AI69" i="66"/>
  <c r="AH69" i="66"/>
  <c r="AG69" i="66"/>
  <c r="AF69" i="66"/>
  <c r="AA69" i="66"/>
  <c r="BA68" i="66"/>
  <c r="AZ68" i="66"/>
  <c r="AY68" i="66"/>
  <c r="AX68" i="66"/>
  <c r="AW68" i="66"/>
  <c r="AV68" i="66"/>
  <c r="AU68" i="66"/>
  <c r="AT68" i="66"/>
  <c r="AS68" i="66"/>
  <c r="AR68" i="66"/>
  <c r="AQ68" i="66"/>
  <c r="AP68" i="66"/>
  <c r="AO68" i="66"/>
  <c r="AN68" i="66"/>
  <c r="AM68" i="66"/>
  <c r="AL68" i="66"/>
  <c r="AK68" i="66"/>
  <c r="AJ68" i="66"/>
  <c r="AI68" i="66"/>
  <c r="AH68" i="66"/>
  <c r="AG68" i="66"/>
  <c r="AF68" i="66"/>
  <c r="AA68" i="66"/>
  <c r="BA67" i="66"/>
  <c r="AZ67" i="66"/>
  <c r="AY67" i="66"/>
  <c r="AX67" i="66"/>
  <c r="AW67" i="66"/>
  <c r="AV67" i="66"/>
  <c r="AU67" i="66"/>
  <c r="AT67" i="66"/>
  <c r="AS67" i="66"/>
  <c r="AR67" i="66"/>
  <c r="AQ67" i="66"/>
  <c r="AP67" i="66"/>
  <c r="AO67" i="66"/>
  <c r="AN67" i="66"/>
  <c r="AM67" i="66"/>
  <c r="AL67" i="66"/>
  <c r="AK67" i="66"/>
  <c r="AJ67" i="66"/>
  <c r="AI67" i="66"/>
  <c r="AH67" i="66"/>
  <c r="AG67" i="66"/>
  <c r="AF67" i="66"/>
  <c r="AA67" i="66"/>
  <c r="BA66" i="66"/>
  <c r="AZ66" i="66"/>
  <c r="AY66" i="66"/>
  <c r="AX66" i="66"/>
  <c r="AW66" i="66"/>
  <c r="AV66" i="66"/>
  <c r="AU66" i="66"/>
  <c r="AT66" i="66"/>
  <c r="AS66" i="66"/>
  <c r="AR66" i="66"/>
  <c r="AQ66" i="66"/>
  <c r="AP66" i="66"/>
  <c r="AO66" i="66"/>
  <c r="AN66" i="66"/>
  <c r="AM66" i="66"/>
  <c r="AL66" i="66"/>
  <c r="AK66" i="66"/>
  <c r="AJ66" i="66"/>
  <c r="AI66" i="66"/>
  <c r="AH66" i="66"/>
  <c r="AG66" i="66"/>
  <c r="AF66" i="66"/>
  <c r="AA66" i="66"/>
  <c r="BA65" i="66"/>
  <c r="AZ65" i="66"/>
  <c r="AY65" i="66"/>
  <c r="AX65" i="66"/>
  <c r="AW65" i="66"/>
  <c r="AV65" i="66"/>
  <c r="AU65" i="66"/>
  <c r="AT65" i="66"/>
  <c r="AS65" i="66"/>
  <c r="AR65" i="66"/>
  <c r="AQ65" i="66"/>
  <c r="AP65" i="66"/>
  <c r="AO65" i="66"/>
  <c r="AN65" i="66"/>
  <c r="AM65" i="66"/>
  <c r="AL65" i="66"/>
  <c r="AK65" i="66"/>
  <c r="AJ65" i="66"/>
  <c r="AI65" i="66"/>
  <c r="AH65" i="66"/>
  <c r="AG65" i="66"/>
  <c r="AF65" i="66"/>
  <c r="AA65" i="66"/>
  <c r="BA64" i="66"/>
  <c r="AZ64" i="66"/>
  <c r="AY64" i="66"/>
  <c r="AX64" i="66"/>
  <c r="AW64" i="66"/>
  <c r="AV64" i="66"/>
  <c r="AU64" i="66"/>
  <c r="AT64" i="66"/>
  <c r="AS64" i="66"/>
  <c r="AR64" i="66"/>
  <c r="AQ64" i="66"/>
  <c r="AP64" i="66"/>
  <c r="AO64" i="66"/>
  <c r="AN64" i="66"/>
  <c r="AM64" i="66"/>
  <c r="AL64" i="66"/>
  <c r="AK64" i="66"/>
  <c r="AJ64" i="66"/>
  <c r="AI64" i="66"/>
  <c r="AH64" i="66"/>
  <c r="AG64" i="66"/>
  <c r="AF64" i="66"/>
  <c r="AA64" i="66"/>
  <c r="BA63" i="66"/>
  <c r="AZ63" i="66"/>
  <c r="AY63" i="66"/>
  <c r="AX63" i="66"/>
  <c r="AW63" i="66"/>
  <c r="AV63" i="66"/>
  <c r="AU63" i="66"/>
  <c r="AT63" i="66"/>
  <c r="AS63" i="66"/>
  <c r="AR63" i="66"/>
  <c r="AQ63" i="66"/>
  <c r="AP63" i="66"/>
  <c r="AO63" i="66"/>
  <c r="AN63" i="66"/>
  <c r="AM63" i="66"/>
  <c r="AL63" i="66"/>
  <c r="AK63" i="66"/>
  <c r="AJ63" i="66"/>
  <c r="AI63" i="66"/>
  <c r="AH63" i="66"/>
  <c r="AG63" i="66"/>
  <c r="AF63" i="66"/>
  <c r="AA63" i="66"/>
  <c r="BA62" i="66"/>
  <c r="AZ62" i="66"/>
  <c r="AY62" i="66"/>
  <c r="AX62" i="66"/>
  <c r="AW62" i="66"/>
  <c r="AV62" i="66"/>
  <c r="AU62" i="66"/>
  <c r="AT62" i="66"/>
  <c r="AS62" i="66"/>
  <c r="AR62" i="66"/>
  <c r="AQ62" i="66"/>
  <c r="AP62" i="66"/>
  <c r="AO62" i="66"/>
  <c r="AN62" i="66"/>
  <c r="AM62" i="66"/>
  <c r="AL62" i="66"/>
  <c r="AK62" i="66"/>
  <c r="AJ62" i="66"/>
  <c r="AI62" i="66"/>
  <c r="AH62" i="66"/>
  <c r="AG62" i="66"/>
  <c r="AF62" i="66"/>
  <c r="AA62" i="66"/>
  <c r="BA61" i="66"/>
  <c r="AZ61" i="66"/>
  <c r="AY61" i="66"/>
  <c r="AX61" i="66"/>
  <c r="AW61" i="66"/>
  <c r="AV61" i="66"/>
  <c r="AU61" i="66"/>
  <c r="AT61" i="66"/>
  <c r="AS61" i="66"/>
  <c r="AR61" i="66"/>
  <c r="AQ61" i="66"/>
  <c r="AP61" i="66"/>
  <c r="AO61" i="66"/>
  <c r="AN61" i="66"/>
  <c r="AM61" i="66"/>
  <c r="AL61" i="66"/>
  <c r="AK61" i="66"/>
  <c r="AJ61" i="66"/>
  <c r="AI61" i="66"/>
  <c r="AH61" i="66"/>
  <c r="AG61" i="66"/>
  <c r="AF61" i="66"/>
  <c r="AA61" i="66"/>
  <c r="BA60" i="66"/>
  <c r="AZ60" i="66"/>
  <c r="AY60" i="66"/>
  <c r="AX60" i="66"/>
  <c r="AW60" i="66"/>
  <c r="AV60" i="66"/>
  <c r="AU60" i="66"/>
  <c r="AT60" i="66"/>
  <c r="AS60" i="66"/>
  <c r="AR60" i="66"/>
  <c r="AQ60" i="66"/>
  <c r="AP60" i="66"/>
  <c r="AO60" i="66"/>
  <c r="AN60" i="66"/>
  <c r="AM60" i="66"/>
  <c r="AL60" i="66"/>
  <c r="AK60" i="66"/>
  <c r="AJ60" i="66"/>
  <c r="AI60" i="66"/>
  <c r="AH60" i="66"/>
  <c r="AG60" i="66"/>
  <c r="AF60" i="66"/>
  <c r="AA60" i="66"/>
  <c r="BA59" i="66"/>
  <c r="AZ59" i="66"/>
  <c r="AY59" i="66"/>
  <c r="AX59" i="66"/>
  <c r="AW59" i="66"/>
  <c r="AV59" i="66"/>
  <c r="AU59" i="66"/>
  <c r="AT59" i="66"/>
  <c r="AS59" i="66"/>
  <c r="AR59" i="66"/>
  <c r="AQ59" i="66"/>
  <c r="AP59" i="66"/>
  <c r="AO59" i="66"/>
  <c r="AN59" i="66"/>
  <c r="AM59" i="66"/>
  <c r="AL59" i="66"/>
  <c r="AK59" i="66"/>
  <c r="AJ59" i="66"/>
  <c r="AI59" i="66"/>
  <c r="AH59" i="66"/>
  <c r="AG59" i="66"/>
  <c r="AF59" i="66"/>
  <c r="AA59" i="66"/>
  <c r="BA58" i="66"/>
  <c r="AZ58" i="66"/>
  <c r="AY58" i="66"/>
  <c r="AX58" i="66"/>
  <c r="AW58" i="66"/>
  <c r="AV58" i="66"/>
  <c r="AU58" i="66"/>
  <c r="AT58" i="66"/>
  <c r="AS58" i="66"/>
  <c r="AR58" i="66"/>
  <c r="AQ58" i="66"/>
  <c r="AP58" i="66"/>
  <c r="AO58" i="66"/>
  <c r="AN58" i="66"/>
  <c r="AM58" i="66"/>
  <c r="AL58" i="66"/>
  <c r="AK58" i="66"/>
  <c r="AJ58" i="66"/>
  <c r="AI58" i="66"/>
  <c r="AH58" i="66"/>
  <c r="AG58" i="66"/>
  <c r="AF58" i="66"/>
  <c r="AA58" i="66"/>
  <c r="BA57" i="66"/>
  <c r="AZ57" i="66"/>
  <c r="AY57" i="66"/>
  <c r="AX57" i="66"/>
  <c r="AW57" i="66"/>
  <c r="AV57" i="66"/>
  <c r="AU57" i="66"/>
  <c r="AT57" i="66"/>
  <c r="AS57" i="66"/>
  <c r="AR57" i="66"/>
  <c r="AQ57" i="66"/>
  <c r="AP57" i="66"/>
  <c r="AO57" i="66"/>
  <c r="AN57" i="66"/>
  <c r="AM57" i="66"/>
  <c r="AL57" i="66"/>
  <c r="AK57" i="66"/>
  <c r="AJ57" i="66"/>
  <c r="AI57" i="66"/>
  <c r="AH57" i="66"/>
  <c r="AG57" i="66"/>
  <c r="AF57" i="66"/>
  <c r="AA57" i="66"/>
  <c r="BA56" i="66"/>
  <c r="AZ56" i="66"/>
  <c r="AY56" i="66"/>
  <c r="AX56" i="66"/>
  <c r="AW56" i="66"/>
  <c r="AV56" i="66"/>
  <c r="AU56" i="66"/>
  <c r="AT56" i="66"/>
  <c r="AS56" i="66"/>
  <c r="AR56" i="66"/>
  <c r="AQ56" i="66"/>
  <c r="AP56" i="66"/>
  <c r="AO56" i="66"/>
  <c r="AN56" i="66"/>
  <c r="AM56" i="66"/>
  <c r="AL56" i="66"/>
  <c r="AK56" i="66"/>
  <c r="AJ56" i="66"/>
  <c r="AI56" i="66"/>
  <c r="AH56" i="66"/>
  <c r="AG56" i="66"/>
  <c r="AF56" i="66"/>
  <c r="AA56" i="66"/>
  <c r="BA55" i="66"/>
  <c r="AZ55" i="66"/>
  <c r="AY55" i="66"/>
  <c r="AX55" i="66"/>
  <c r="AW55" i="66"/>
  <c r="AV55" i="66"/>
  <c r="AU55" i="66"/>
  <c r="AT55" i="66"/>
  <c r="AS55" i="66"/>
  <c r="AR55" i="66"/>
  <c r="AQ55" i="66"/>
  <c r="AP55" i="66"/>
  <c r="AO55" i="66"/>
  <c r="AN55" i="66"/>
  <c r="AM55" i="66"/>
  <c r="AL55" i="66"/>
  <c r="AK55" i="66"/>
  <c r="AJ55" i="66"/>
  <c r="AI55" i="66"/>
  <c r="AH55" i="66"/>
  <c r="AG55" i="66"/>
  <c r="AF55" i="66"/>
  <c r="AA55" i="66"/>
  <c r="BA54" i="66"/>
  <c r="AZ54" i="66"/>
  <c r="AY54" i="66"/>
  <c r="AX54" i="66"/>
  <c r="AW54" i="66"/>
  <c r="AV54" i="66"/>
  <c r="AU54" i="66"/>
  <c r="AT54" i="66"/>
  <c r="AS54" i="66"/>
  <c r="AR54" i="66"/>
  <c r="AQ54" i="66"/>
  <c r="AP54" i="66"/>
  <c r="AO54" i="66"/>
  <c r="AN54" i="66"/>
  <c r="AM54" i="66"/>
  <c r="AL54" i="66"/>
  <c r="AK54" i="66"/>
  <c r="AJ54" i="66"/>
  <c r="AI54" i="66"/>
  <c r="AH54" i="66"/>
  <c r="AG54" i="66"/>
  <c r="AF54" i="66"/>
  <c r="AA54" i="66"/>
  <c r="BA53" i="66"/>
  <c r="AZ53" i="66"/>
  <c r="AY53" i="66"/>
  <c r="AX53" i="66"/>
  <c r="AW53" i="66"/>
  <c r="AV53" i="66"/>
  <c r="AU53" i="66"/>
  <c r="AT53" i="66"/>
  <c r="AS53" i="66"/>
  <c r="AR53" i="66"/>
  <c r="AQ53" i="66"/>
  <c r="AP53" i="66"/>
  <c r="AO53" i="66"/>
  <c r="AN53" i="66"/>
  <c r="AM53" i="66"/>
  <c r="AL53" i="66"/>
  <c r="AK53" i="66"/>
  <c r="AJ53" i="66"/>
  <c r="AI53" i="66"/>
  <c r="AH53" i="66"/>
  <c r="AG53" i="66"/>
  <c r="AF53" i="66"/>
  <c r="AA53" i="66"/>
  <c r="BA52" i="66"/>
  <c r="AZ52" i="66"/>
  <c r="AY52" i="66"/>
  <c r="AX52" i="66"/>
  <c r="AW52" i="66"/>
  <c r="AV52" i="66"/>
  <c r="AU52" i="66"/>
  <c r="AT52" i="66"/>
  <c r="AS52" i="66"/>
  <c r="AR52" i="66"/>
  <c r="AQ52" i="66"/>
  <c r="AP52" i="66"/>
  <c r="AO52" i="66"/>
  <c r="AN52" i="66"/>
  <c r="AM52" i="66"/>
  <c r="AL52" i="66"/>
  <c r="AK52" i="66"/>
  <c r="AJ52" i="66"/>
  <c r="AI52" i="66"/>
  <c r="AH52" i="66"/>
  <c r="AG52" i="66"/>
  <c r="AF52" i="66"/>
  <c r="AA52" i="66"/>
  <c r="BA51" i="66"/>
  <c r="AZ51" i="66"/>
  <c r="AY51" i="66"/>
  <c r="AX51" i="66"/>
  <c r="AW51" i="66"/>
  <c r="AV51" i="66"/>
  <c r="AU51" i="66"/>
  <c r="AT51" i="66"/>
  <c r="AS51" i="66"/>
  <c r="AR51" i="66"/>
  <c r="AQ51" i="66"/>
  <c r="AP51" i="66"/>
  <c r="AO51" i="66"/>
  <c r="AN51" i="66"/>
  <c r="AM51" i="66"/>
  <c r="AL51" i="66"/>
  <c r="AK51" i="66"/>
  <c r="AJ51" i="66"/>
  <c r="AI51" i="66"/>
  <c r="AH51" i="66"/>
  <c r="AG51" i="66"/>
  <c r="AF51" i="66"/>
  <c r="AA51" i="66"/>
  <c r="BA50" i="66"/>
  <c r="AZ50" i="66"/>
  <c r="AY50" i="66"/>
  <c r="AX50" i="66"/>
  <c r="AW50" i="66"/>
  <c r="AV50" i="66"/>
  <c r="AU50" i="66"/>
  <c r="AT50" i="66"/>
  <c r="AS50" i="66"/>
  <c r="AR50" i="66"/>
  <c r="AQ50" i="66"/>
  <c r="AP50" i="66"/>
  <c r="AO50" i="66"/>
  <c r="AN50" i="66"/>
  <c r="AM50" i="66"/>
  <c r="AL50" i="66"/>
  <c r="AK50" i="66"/>
  <c r="AJ50" i="66"/>
  <c r="AI50" i="66"/>
  <c r="AH50" i="66"/>
  <c r="AG50" i="66"/>
  <c r="AF50" i="66"/>
  <c r="AD50" i="66"/>
  <c r="AA50" i="66"/>
  <c r="BA49" i="66"/>
  <c r="AZ49" i="66"/>
  <c r="AY49" i="66"/>
  <c r="AX49" i="66"/>
  <c r="AW49" i="66"/>
  <c r="AV49" i="66"/>
  <c r="AU49" i="66"/>
  <c r="AT49" i="66"/>
  <c r="AS49" i="66"/>
  <c r="AR49" i="66"/>
  <c r="AQ49" i="66"/>
  <c r="AP49" i="66"/>
  <c r="AO49" i="66"/>
  <c r="AN49" i="66"/>
  <c r="AM49" i="66"/>
  <c r="AL49" i="66"/>
  <c r="AK49" i="66"/>
  <c r="AJ49" i="66"/>
  <c r="AI49" i="66"/>
  <c r="AH49" i="66"/>
  <c r="AG49" i="66"/>
  <c r="AF49" i="66"/>
  <c r="AD49" i="66"/>
  <c r="AA49" i="66"/>
  <c r="BA48" i="66"/>
  <c r="AZ48" i="66"/>
  <c r="AY48" i="66"/>
  <c r="AX48" i="66"/>
  <c r="AW48" i="66"/>
  <c r="AV48" i="66"/>
  <c r="AU48" i="66"/>
  <c r="AT48" i="66"/>
  <c r="AS48" i="66"/>
  <c r="AR48" i="66"/>
  <c r="AQ48" i="66"/>
  <c r="AP48" i="66"/>
  <c r="AO48" i="66"/>
  <c r="AN48" i="66"/>
  <c r="AM48" i="66"/>
  <c r="AL48" i="66"/>
  <c r="AK48" i="66"/>
  <c r="AJ48" i="66"/>
  <c r="AI48" i="66"/>
  <c r="AH48" i="66"/>
  <c r="AG48" i="66"/>
  <c r="AF48" i="66"/>
  <c r="AD48" i="66"/>
  <c r="AA48" i="66"/>
  <c r="BA47" i="66"/>
  <c r="AZ47" i="66"/>
  <c r="AY47" i="66"/>
  <c r="AX47" i="66"/>
  <c r="AW47" i="66"/>
  <c r="AV47" i="66"/>
  <c r="AU47" i="66"/>
  <c r="AT47" i="66"/>
  <c r="AS47" i="66"/>
  <c r="AR47" i="66"/>
  <c r="AQ47" i="66"/>
  <c r="AP47" i="66"/>
  <c r="AO47" i="66"/>
  <c r="AN47" i="66"/>
  <c r="AM47" i="66"/>
  <c r="AL47" i="66"/>
  <c r="AK47" i="66"/>
  <c r="AJ47" i="66"/>
  <c r="AI47" i="66"/>
  <c r="AH47" i="66"/>
  <c r="AG47" i="66"/>
  <c r="AF47" i="66"/>
  <c r="AD47" i="66"/>
  <c r="AA47" i="66"/>
  <c r="BA46" i="66"/>
  <c r="AZ46" i="66"/>
  <c r="AY46" i="66"/>
  <c r="AX46" i="66"/>
  <c r="AW46" i="66"/>
  <c r="AV46" i="66"/>
  <c r="AU46" i="66"/>
  <c r="AT46" i="66"/>
  <c r="AS46" i="66"/>
  <c r="AR46" i="66"/>
  <c r="AQ46" i="66"/>
  <c r="AP46" i="66"/>
  <c r="AO46" i="66"/>
  <c r="AN46" i="66"/>
  <c r="AM46" i="66"/>
  <c r="AL46" i="66"/>
  <c r="AK46" i="66"/>
  <c r="AJ46" i="66"/>
  <c r="AI46" i="66"/>
  <c r="AH46" i="66"/>
  <c r="AG46" i="66"/>
  <c r="AF46" i="66"/>
  <c r="AD46" i="66"/>
  <c r="AA46" i="66"/>
  <c r="BA45" i="66"/>
  <c r="AZ45" i="66"/>
  <c r="AY45" i="66"/>
  <c r="AX45" i="66"/>
  <c r="AW45" i="66"/>
  <c r="AV45" i="66"/>
  <c r="AU45" i="66"/>
  <c r="AT45" i="66"/>
  <c r="AS45" i="66"/>
  <c r="AR45" i="66"/>
  <c r="AQ45" i="66"/>
  <c r="AP45" i="66"/>
  <c r="AO45" i="66"/>
  <c r="AN45" i="66"/>
  <c r="AM45" i="66"/>
  <c r="AL45" i="66"/>
  <c r="AK45" i="66"/>
  <c r="AJ45" i="66"/>
  <c r="AI45" i="66"/>
  <c r="AH45" i="66"/>
  <c r="AG45" i="66"/>
  <c r="AF45" i="66"/>
  <c r="AD45" i="66"/>
  <c r="AA45" i="66"/>
  <c r="BA44" i="66"/>
  <c r="AZ44" i="66"/>
  <c r="AY44" i="66"/>
  <c r="AX44" i="66"/>
  <c r="AW44" i="66"/>
  <c r="AV44" i="66"/>
  <c r="AU44" i="66"/>
  <c r="AT44" i="66"/>
  <c r="AS44" i="66"/>
  <c r="AR44" i="66"/>
  <c r="AQ44" i="66"/>
  <c r="AP44" i="66"/>
  <c r="AO44" i="66"/>
  <c r="AN44" i="66"/>
  <c r="AM44" i="66"/>
  <c r="AL44" i="66"/>
  <c r="AK44" i="66"/>
  <c r="AJ44" i="66"/>
  <c r="AI44" i="66"/>
  <c r="AH44" i="66"/>
  <c r="AG44" i="66"/>
  <c r="AF44" i="66"/>
  <c r="AD44" i="66"/>
  <c r="AA44" i="66"/>
  <c r="BA43" i="66"/>
  <c r="AZ43" i="66"/>
  <c r="AY43" i="66"/>
  <c r="AX43" i="66"/>
  <c r="AW43" i="66"/>
  <c r="AV43" i="66"/>
  <c r="AU43" i="66"/>
  <c r="AT43" i="66"/>
  <c r="AS43" i="66"/>
  <c r="AR43" i="66"/>
  <c r="AQ43" i="66"/>
  <c r="AP43" i="66"/>
  <c r="AO43" i="66"/>
  <c r="AN43" i="66"/>
  <c r="AM43" i="66"/>
  <c r="AL43" i="66"/>
  <c r="AK43" i="66"/>
  <c r="AJ43" i="66"/>
  <c r="AI43" i="66"/>
  <c r="AH43" i="66"/>
  <c r="AG43" i="66"/>
  <c r="AF43" i="66"/>
  <c r="AD43" i="66"/>
  <c r="AA43" i="66"/>
  <c r="BA42" i="66"/>
  <c r="AZ42" i="66"/>
  <c r="AY42" i="66"/>
  <c r="AX42" i="66"/>
  <c r="AW42" i="66"/>
  <c r="AV42" i="66"/>
  <c r="AU42" i="66"/>
  <c r="AT42" i="66"/>
  <c r="AS42" i="66"/>
  <c r="AR42" i="66"/>
  <c r="AQ42" i="66"/>
  <c r="AP42" i="66"/>
  <c r="AO42" i="66"/>
  <c r="AN42" i="66"/>
  <c r="AM42" i="66"/>
  <c r="AL42" i="66"/>
  <c r="AK42" i="66"/>
  <c r="AJ42" i="66"/>
  <c r="AI42" i="66"/>
  <c r="AH42" i="66"/>
  <c r="AG42" i="66"/>
  <c r="AF42" i="66"/>
  <c r="AD42" i="66"/>
  <c r="AA42" i="66"/>
  <c r="BA41" i="66"/>
  <c r="AZ41" i="66"/>
  <c r="AY41" i="66"/>
  <c r="AX41" i="66"/>
  <c r="AW41" i="66"/>
  <c r="AV41" i="66"/>
  <c r="AU41" i="66"/>
  <c r="AT41" i="66"/>
  <c r="AS41" i="66"/>
  <c r="AR41" i="66"/>
  <c r="AQ41" i="66"/>
  <c r="AP41" i="66"/>
  <c r="AO41" i="66"/>
  <c r="AN41" i="66"/>
  <c r="AM41" i="66"/>
  <c r="AL41" i="66"/>
  <c r="AK41" i="66"/>
  <c r="AJ41" i="66"/>
  <c r="AI41" i="66"/>
  <c r="AH41" i="66"/>
  <c r="AG41" i="66"/>
  <c r="AF41" i="66"/>
  <c r="AD41" i="66"/>
  <c r="AA41" i="66"/>
  <c r="BA40" i="66"/>
  <c r="AZ40" i="66"/>
  <c r="AY40" i="66"/>
  <c r="AX40" i="66"/>
  <c r="AW40" i="66"/>
  <c r="AV40" i="66"/>
  <c r="AU40" i="66"/>
  <c r="AT40" i="66"/>
  <c r="AS40" i="66"/>
  <c r="AR40" i="66"/>
  <c r="AQ40" i="66"/>
  <c r="AP40" i="66"/>
  <c r="AO40" i="66"/>
  <c r="AN40" i="66"/>
  <c r="AM40" i="66"/>
  <c r="AL40" i="66"/>
  <c r="AK40" i="66"/>
  <c r="AJ40" i="66"/>
  <c r="AI40" i="66"/>
  <c r="AH40" i="66"/>
  <c r="AG40" i="66"/>
  <c r="AF40" i="66"/>
  <c r="AD40" i="66"/>
  <c r="AA40" i="66"/>
  <c r="BA39" i="66"/>
  <c r="AZ39" i="66"/>
  <c r="AY39" i="66"/>
  <c r="AX39" i="66"/>
  <c r="AW39" i="66"/>
  <c r="AV39" i="66"/>
  <c r="AU39" i="66"/>
  <c r="AT39" i="66"/>
  <c r="AS39" i="66"/>
  <c r="AR39" i="66"/>
  <c r="AQ39" i="66"/>
  <c r="AP39" i="66"/>
  <c r="AO39" i="66"/>
  <c r="AN39" i="66"/>
  <c r="AM39" i="66"/>
  <c r="AL39" i="66"/>
  <c r="AK39" i="66"/>
  <c r="AJ39" i="66"/>
  <c r="AI39" i="66"/>
  <c r="AH39" i="66"/>
  <c r="AG39" i="66"/>
  <c r="AF39" i="66"/>
  <c r="AD39" i="66"/>
  <c r="AA39" i="66"/>
  <c r="BA38" i="66"/>
  <c r="AZ38" i="66"/>
  <c r="AY38" i="66"/>
  <c r="AX38" i="66"/>
  <c r="AW38" i="66"/>
  <c r="AV38" i="66"/>
  <c r="AU38" i="66"/>
  <c r="AT38" i="66"/>
  <c r="AS38" i="66"/>
  <c r="AR38" i="66"/>
  <c r="AQ38" i="66"/>
  <c r="AP38" i="66"/>
  <c r="AO38" i="66"/>
  <c r="AN38" i="66"/>
  <c r="AM38" i="66"/>
  <c r="AL38" i="66"/>
  <c r="AK38" i="66"/>
  <c r="AJ38" i="66"/>
  <c r="AI38" i="66"/>
  <c r="AH38" i="66"/>
  <c r="AG38" i="66"/>
  <c r="AF38" i="66"/>
  <c r="AD38" i="66"/>
  <c r="AA38" i="66"/>
  <c r="BA37" i="66"/>
  <c r="AZ37" i="66"/>
  <c r="AY37" i="66"/>
  <c r="AX37" i="66"/>
  <c r="AW37" i="66"/>
  <c r="AV37" i="66"/>
  <c r="AU37" i="66"/>
  <c r="AT37" i="66"/>
  <c r="AS37" i="66"/>
  <c r="AR37" i="66"/>
  <c r="AQ37" i="66"/>
  <c r="AP37" i="66"/>
  <c r="AO37" i="66"/>
  <c r="AN37" i="66"/>
  <c r="AM37" i="66"/>
  <c r="AL37" i="66"/>
  <c r="AK37" i="66"/>
  <c r="AJ37" i="66"/>
  <c r="AI37" i="66"/>
  <c r="AH37" i="66"/>
  <c r="AG37" i="66"/>
  <c r="AF37" i="66"/>
  <c r="AD37" i="66"/>
  <c r="AA37" i="66"/>
  <c r="BA36" i="66"/>
  <c r="AZ36" i="66"/>
  <c r="AY36" i="66"/>
  <c r="AX36" i="66"/>
  <c r="AW36" i="66"/>
  <c r="AV36" i="66"/>
  <c r="AU36" i="66"/>
  <c r="AT36" i="66"/>
  <c r="AS36" i="66"/>
  <c r="AR36" i="66"/>
  <c r="AQ36" i="66"/>
  <c r="AP36" i="66"/>
  <c r="AO36" i="66"/>
  <c r="AN36" i="66"/>
  <c r="AM36" i="66"/>
  <c r="AL36" i="66"/>
  <c r="AK36" i="66"/>
  <c r="AJ36" i="66"/>
  <c r="AI36" i="66"/>
  <c r="AH36" i="66"/>
  <c r="AG36" i="66"/>
  <c r="AF36" i="66"/>
  <c r="AD36" i="66"/>
  <c r="AA36" i="66"/>
  <c r="BA35" i="66"/>
  <c r="AZ35" i="66"/>
  <c r="AY35" i="66"/>
  <c r="AX35" i="66"/>
  <c r="AW35" i="66"/>
  <c r="AV35" i="66"/>
  <c r="AU35" i="66"/>
  <c r="AT35" i="66"/>
  <c r="AS35" i="66"/>
  <c r="AR35" i="66"/>
  <c r="AQ35" i="66"/>
  <c r="AP35" i="66"/>
  <c r="AO35" i="66"/>
  <c r="AN35" i="66"/>
  <c r="AM35" i="66"/>
  <c r="AL35" i="66"/>
  <c r="AK35" i="66"/>
  <c r="AJ35" i="66"/>
  <c r="AI35" i="66"/>
  <c r="AH35" i="66"/>
  <c r="AG35" i="66"/>
  <c r="AF35" i="66"/>
  <c r="AD35" i="66"/>
  <c r="AA35" i="66"/>
  <c r="BA34" i="66"/>
  <c r="AZ34" i="66"/>
  <c r="AY34" i="66"/>
  <c r="AX34" i="66"/>
  <c r="AW34" i="66"/>
  <c r="AV34" i="66"/>
  <c r="AU34" i="66"/>
  <c r="AT34" i="66"/>
  <c r="AS34" i="66"/>
  <c r="AR34" i="66"/>
  <c r="AQ34" i="66"/>
  <c r="AP34" i="66"/>
  <c r="AO34" i="66"/>
  <c r="AN34" i="66"/>
  <c r="AM34" i="66"/>
  <c r="AL34" i="66"/>
  <c r="AK34" i="66"/>
  <c r="AJ34" i="66"/>
  <c r="AI34" i="66"/>
  <c r="AH34" i="66"/>
  <c r="AG34" i="66"/>
  <c r="AF34" i="66"/>
  <c r="AD34" i="66"/>
  <c r="AA34" i="66"/>
  <c r="BA33" i="66"/>
  <c r="AZ33" i="66"/>
  <c r="AY33" i="66"/>
  <c r="AX33" i="66"/>
  <c r="AW33" i="66"/>
  <c r="AV33" i="66"/>
  <c r="AU33" i="66"/>
  <c r="AT33" i="66"/>
  <c r="AS33" i="66"/>
  <c r="AR33" i="66"/>
  <c r="AQ33" i="66"/>
  <c r="AP33" i="66"/>
  <c r="AO33" i="66"/>
  <c r="AN33" i="66"/>
  <c r="AM33" i="66"/>
  <c r="AL33" i="66"/>
  <c r="AK33" i="66"/>
  <c r="AJ33" i="66"/>
  <c r="AI33" i="66"/>
  <c r="AH33" i="66"/>
  <c r="AG33" i="66"/>
  <c r="AF33" i="66"/>
  <c r="AD33" i="66"/>
  <c r="AA33" i="66"/>
  <c r="BA32" i="66"/>
  <c r="AZ32" i="66"/>
  <c r="AY32" i="66"/>
  <c r="AX32" i="66"/>
  <c r="AW32" i="66"/>
  <c r="AV32" i="66"/>
  <c r="AU32" i="66"/>
  <c r="AT32" i="66"/>
  <c r="AS32" i="66"/>
  <c r="AR32" i="66"/>
  <c r="AQ32" i="66"/>
  <c r="AP32" i="66"/>
  <c r="AO32" i="66"/>
  <c r="AN32" i="66"/>
  <c r="AM32" i="66"/>
  <c r="AL32" i="66"/>
  <c r="AK32" i="66"/>
  <c r="AJ32" i="66"/>
  <c r="AI32" i="66"/>
  <c r="AH32" i="66"/>
  <c r="AG32" i="66"/>
  <c r="AF32" i="66"/>
  <c r="AD32" i="66"/>
  <c r="AA32" i="66"/>
  <c r="BA31" i="66"/>
  <c r="AZ31" i="66"/>
  <c r="AY31" i="66"/>
  <c r="AX31" i="66"/>
  <c r="AW31" i="66"/>
  <c r="AV31" i="66"/>
  <c r="AU31" i="66"/>
  <c r="AT31" i="66"/>
  <c r="AS31" i="66"/>
  <c r="AR31" i="66"/>
  <c r="AQ31" i="66"/>
  <c r="AP31" i="66"/>
  <c r="AO31" i="66"/>
  <c r="AN31" i="66"/>
  <c r="AM31" i="66"/>
  <c r="AL31" i="66"/>
  <c r="AK31" i="66"/>
  <c r="AJ31" i="66"/>
  <c r="AI31" i="66"/>
  <c r="AH31" i="66"/>
  <c r="AG31" i="66"/>
  <c r="AF31" i="66"/>
  <c r="AD31" i="66"/>
  <c r="AA31" i="66"/>
  <c r="BA30" i="66"/>
  <c r="AZ30" i="66"/>
  <c r="AY30" i="66"/>
  <c r="AX30" i="66"/>
  <c r="AW30" i="66"/>
  <c r="AV30" i="66"/>
  <c r="AU30" i="66"/>
  <c r="AT30" i="66"/>
  <c r="AS30" i="66"/>
  <c r="AR30" i="66"/>
  <c r="AQ30" i="66"/>
  <c r="AP30" i="66"/>
  <c r="AO30" i="66"/>
  <c r="AN30" i="66"/>
  <c r="AM30" i="66"/>
  <c r="AL30" i="66"/>
  <c r="AK30" i="66"/>
  <c r="AJ30" i="66"/>
  <c r="AI30" i="66"/>
  <c r="AH30" i="66"/>
  <c r="AG30" i="66"/>
  <c r="AF30" i="66"/>
  <c r="AD30" i="66"/>
  <c r="AA30" i="66"/>
  <c r="BA29" i="66"/>
  <c r="AZ29" i="66"/>
  <c r="AY29" i="66"/>
  <c r="AX29" i="66"/>
  <c r="AW29" i="66"/>
  <c r="AV29" i="66"/>
  <c r="AU29" i="66"/>
  <c r="AT29" i="66"/>
  <c r="AS29" i="66"/>
  <c r="AR29" i="66"/>
  <c r="AQ29" i="66"/>
  <c r="AP29" i="66"/>
  <c r="AO29" i="66"/>
  <c r="AN29" i="66"/>
  <c r="AM29" i="66"/>
  <c r="AL29" i="66"/>
  <c r="AK29" i="66"/>
  <c r="AJ29" i="66"/>
  <c r="AI29" i="66"/>
  <c r="AH29" i="66"/>
  <c r="AG29" i="66"/>
  <c r="AF29" i="66"/>
  <c r="AD29" i="66"/>
  <c r="AA29" i="66"/>
  <c r="BA28" i="66"/>
  <c r="AZ28" i="66"/>
  <c r="AY28" i="66"/>
  <c r="AX28" i="66"/>
  <c r="AW28" i="66"/>
  <c r="AV28" i="66"/>
  <c r="AU28" i="66"/>
  <c r="AT28" i="66"/>
  <c r="AS28" i="66"/>
  <c r="AR28" i="66"/>
  <c r="AQ28" i="66"/>
  <c r="AP28" i="66"/>
  <c r="AO28" i="66"/>
  <c r="AN28" i="66"/>
  <c r="AM28" i="66"/>
  <c r="AL28" i="66"/>
  <c r="AK28" i="66"/>
  <c r="AJ28" i="66"/>
  <c r="AI28" i="66"/>
  <c r="AH28" i="66"/>
  <c r="AG28" i="66"/>
  <c r="AF28" i="66"/>
  <c r="AD28" i="66"/>
  <c r="AA28" i="66"/>
  <c r="BA27" i="66"/>
  <c r="AZ27" i="66"/>
  <c r="AY27" i="66"/>
  <c r="AX27" i="66"/>
  <c r="AW27" i="66"/>
  <c r="AV27" i="66"/>
  <c r="AU27" i="66"/>
  <c r="AT27" i="66"/>
  <c r="AS27" i="66"/>
  <c r="AR27" i="66"/>
  <c r="AQ27" i="66"/>
  <c r="AP27" i="66"/>
  <c r="AO27" i="66"/>
  <c r="AN27" i="66"/>
  <c r="AM27" i="66"/>
  <c r="AL27" i="66"/>
  <c r="AK27" i="66"/>
  <c r="AJ27" i="66"/>
  <c r="AI27" i="66"/>
  <c r="AH27" i="66"/>
  <c r="AG27" i="66"/>
  <c r="AF27" i="66"/>
  <c r="AD27" i="66"/>
  <c r="AA27" i="66"/>
  <c r="BA26" i="66"/>
  <c r="AZ26" i="66"/>
  <c r="AY26" i="66"/>
  <c r="AX26" i="66"/>
  <c r="AW26" i="66"/>
  <c r="AV26" i="66"/>
  <c r="AU26" i="66"/>
  <c r="AT26" i="66"/>
  <c r="AS26" i="66"/>
  <c r="AR26" i="66"/>
  <c r="AQ26" i="66"/>
  <c r="AP26" i="66"/>
  <c r="AO26" i="66"/>
  <c r="AN26" i="66"/>
  <c r="AM26" i="66"/>
  <c r="AL26" i="66"/>
  <c r="AK26" i="66"/>
  <c r="AJ26" i="66"/>
  <c r="AI26" i="66"/>
  <c r="AH26" i="66"/>
  <c r="AG26" i="66"/>
  <c r="AF26" i="66"/>
  <c r="AD26" i="66"/>
  <c r="AA26" i="66"/>
  <c r="BA25" i="66"/>
  <c r="AZ25" i="66"/>
  <c r="AY25" i="66"/>
  <c r="AX25" i="66"/>
  <c r="AW25" i="66"/>
  <c r="AV25" i="66"/>
  <c r="AU25" i="66"/>
  <c r="AT25" i="66"/>
  <c r="AS25" i="66"/>
  <c r="AR25" i="66"/>
  <c r="AQ25" i="66"/>
  <c r="AP25" i="66"/>
  <c r="AO25" i="66"/>
  <c r="AN25" i="66"/>
  <c r="AM25" i="66"/>
  <c r="AL25" i="66"/>
  <c r="AK25" i="66"/>
  <c r="AJ25" i="66"/>
  <c r="AI25" i="66"/>
  <c r="AH25" i="66"/>
  <c r="AG25" i="66"/>
  <c r="AF25" i="66"/>
  <c r="AD25" i="66"/>
  <c r="AA25" i="66"/>
  <c r="BA24" i="66"/>
  <c r="AZ24" i="66"/>
  <c r="AY24" i="66"/>
  <c r="AX24" i="66"/>
  <c r="AW24" i="66"/>
  <c r="AV24" i="66"/>
  <c r="AU24" i="66"/>
  <c r="AT24" i="66"/>
  <c r="AS24" i="66"/>
  <c r="AR24" i="66"/>
  <c r="AQ24" i="66"/>
  <c r="AP24" i="66"/>
  <c r="AO24" i="66"/>
  <c r="AN24" i="66"/>
  <c r="AM24" i="66"/>
  <c r="AL24" i="66"/>
  <c r="AK24" i="66"/>
  <c r="AJ24" i="66"/>
  <c r="AI24" i="66"/>
  <c r="AH24" i="66"/>
  <c r="AG24" i="66"/>
  <c r="AF24" i="66"/>
  <c r="AD24" i="66"/>
  <c r="AA24" i="66"/>
  <c r="BA23" i="66"/>
  <c r="AZ23" i="66"/>
  <c r="AY23" i="66"/>
  <c r="AX23" i="66"/>
  <c r="AW23" i="66"/>
  <c r="AV23" i="66"/>
  <c r="AU23" i="66"/>
  <c r="AT23" i="66"/>
  <c r="AS23" i="66"/>
  <c r="AR23" i="66"/>
  <c r="AQ23" i="66"/>
  <c r="AP23" i="66"/>
  <c r="AO23" i="66"/>
  <c r="AN23" i="66"/>
  <c r="AM23" i="66"/>
  <c r="AL23" i="66"/>
  <c r="AK23" i="66"/>
  <c r="AJ23" i="66"/>
  <c r="AI23" i="66"/>
  <c r="AH23" i="66"/>
  <c r="AG23" i="66"/>
  <c r="AF23" i="66"/>
  <c r="AD23" i="66"/>
  <c r="AA23" i="66"/>
  <c r="BA22" i="66"/>
  <c r="AZ22" i="66"/>
  <c r="AY22" i="66"/>
  <c r="AX22" i="66"/>
  <c r="AW22" i="66"/>
  <c r="AV22" i="66"/>
  <c r="AU22" i="66"/>
  <c r="AT22" i="66"/>
  <c r="AS22" i="66"/>
  <c r="AR22" i="66"/>
  <c r="AQ22" i="66"/>
  <c r="AP22" i="66"/>
  <c r="AO22" i="66"/>
  <c r="AN22" i="66"/>
  <c r="AM22" i="66"/>
  <c r="AL22" i="66"/>
  <c r="AK22" i="66"/>
  <c r="AJ22" i="66"/>
  <c r="AI22" i="66"/>
  <c r="AH22" i="66"/>
  <c r="AG22" i="66"/>
  <c r="AF22" i="66"/>
  <c r="AD22" i="66"/>
  <c r="AA22" i="66"/>
  <c r="BA21" i="66"/>
  <c r="AZ21" i="66"/>
  <c r="AY21" i="66"/>
  <c r="AX21" i="66"/>
  <c r="AW21" i="66"/>
  <c r="AV21" i="66"/>
  <c r="AU21" i="66"/>
  <c r="AT21" i="66"/>
  <c r="AS21" i="66"/>
  <c r="AR21" i="66"/>
  <c r="AQ21" i="66"/>
  <c r="AP21" i="66"/>
  <c r="AO21" i="66"/>
  <c r="AN21" i="66"/>
  <c r="AM21" i="66"/>
  <c r="AL21" i="66"/>
  <c r="AK21" i="66"/>
  <c r="AJ21" i="66"/>
  <c r="AI21" i="66"/>
  <c r="AH21" i="66"/>
  <c r="AG21" i="66"/>
  <c r="AF21" i="66"/>
  <c r="AD21" i="66"/>
  <c r="AA21" i="66"/>
  <c r="BA20" i="66"/>
  <c r="AZ20" i="66"/>
  <c r="AY20" i="66"/>
  <c r="AX20" i="66"/>
  <c r="AW20" i="66"/>
  <c r="AV20" i="66"/>
  <c r="AU20" i="66"/>
  <c r="AT20" i="66"/>
  <c r="AS20" i="66"/>
  <c r="AR20" i="66"/>
  <c r="AQ20" i="66"/>
  <c r="AP20" i="66"/>
  <c r="AO20" i="66"/>
  <c r="AN20" i="66"/>
  <c r="AM20" i="66"/>
  <c r="AL20" i="66"/>
  <c r="AK20" i="66"/>
  <c r="AJ20" i="66"/>
  <c r="AI20" i="66"/>
  <c r="AH20" i="66"/>
  <c r="AG20" i="66"/>
  <c r="AF20" i="66"/>
  <c r="AD20" i="66"/>
  <c r="AA20" i="66"/>
  <c r="BA19" i="66"/>
  <c r="AZ19" i="66"/>
  <c r="AY19" i="66"/>
  <c r="AX19" i="66"/>
  <c r="AW19" i="66"/>
  <c r="AV19" i="66"/>
  <c r="AU19" i="66"/>
  <c r="AT19" i="66"/>
  <c r="AS19" i="66"/>
  <c r="AR19" i="66"/>
  <c r="AQ19" i="66"/>
  <c r="AP19" i="66"/>
  <c r="AO19" i="66"/>
  <c r="AN19" i="66"/>
  <c r="AM19" i="66"/>
  <c r="AL19" i="66"/>
  <c r="AK19" i="66"/>
  <c r="AJ19" i="66"/>
  <c r="AI19" i="66"/>
  <c r="AH19" i="66"/>
  <c r="AG19" i="66"/>
  <c r="AF19" i="66"/>
  <c r="AD19" i="66"/>
  <c r="AA19" i="66"/>
  <c r="BA18" i="66"/>
  <c r="AZ18" i="66"/>
  <c r="AY18" i="66"/>
  <c r="AX18" i="66"/>
  <c r="AW18" i="66"/>
  <c r="AV18" i="66"/>
  <c r="AU18" i="66"/>
  <c r="AT18" i="66"/>
  <c r="AS18" i="66"/>
  <c r="AR18" i="66"/>
  <c r="AQ18" i="66"/>
  <c r="AP18" i="66"/>
  <c r="AO18" i="66"/>
  <c r="AN18" i="66"/>
  <c r="AM18" i="66"/>
  <c r="AL18" i="66"/>
  <c r="AK18" i="66"/>
  <c r="AJ18" i="66"/>
  <c r="AI18" i="66"/>
  <c r="AH18" i="66"/>
  <c r="AG18" i="66"/>
  <c r="AF18" i="66"/>
  <c r="AD18" i="66"/>
  <c r="AA18" i="66"/>
  <c r="BA17" i="66"/>
  <c r="AZ17" i="66"/>
  <c r="AY17" i="66"/>
  <c r="AX17" i="66"/>
  <c r="AW17" i="66"/>
  <c r="AV17" i="66"/>
  <c r="AU17" i="66"/>
  <c r="AT17" i="66"/>
  <c r="AS17" i="66"/>
  <c r="AR17" i="66"/>
  <c r="AQ17" i="66"/>
  <c r="AP17" i="66"/>
  <c r="AO17" i="66"/>
  <c r="AN17" i="66"/>
  <c r="AM17" i="66"/>
  <c r="AL17" i="66"/>
  <c r="AK17" i="66"/>
  <c r="AJ17" i="66"/>
  <c r="AI17" i="66"/>
  <c r="AH17" i="66"/>
  <c r="AG17" i="66"/>
  <c r="AF17" i="66"/>
  <c r="AD17" i="66"/>
  <c r="AA17" i="66"/>
  <c r="BA16" i="66"/>
  <c r="AZ16" i="66"/>
  <c r="AY16" i="66"/>
  <c r="AX16" i="66"/>
  <c r="AW16" i="66"/>
  <c r="AV16" i="66"/>
  <c r="AU16" i="66"/>
  <c r="AT16" i="66"/>
  <c r="AS16" i="66"/>
  <c r="AR16" i="66"/>
  <c r="AQ16" i="66"/>
  <c r="AP16" i="66"/>
  <c r="AO16" i="66"/>
  <c r="AN16" i="66"/>
  <c r="AM16" i="66"/>
  <c r="AL16" i="66"/>
  <c r="AK16" i="66"/>
  <c r="AJ16" i="66"/>
  <c r="AI16" i="66"/>
  <c r="AH16" i="66"/>
  <c r="AG16" i="66"/>
  <c r="AF16" i="66"/>
  <c r="AD16" i="66"/>
  <c r="AA16" i="66"/>
  <c r="BA15" i="66"/>
  <c r="AZ15" i="66"/>
  <c r="AY15" i="66"/>
  <c r="AX15" i="66"/>
  <c r="AW15" i="66"/>
  <c r="AV15" i="66"/>
  <c r="AU15" i="66"/>
  <c r="AT15" i="66"/>
  <c r="AS15" i="66"/>
  <c r="AR15" i="66"/>
  <c r="AQ15" i="66"/>
  <c r="AP15" i="66"/>
  <c r="AO15" i="66"/>
  <c r="AN15" i="66"/>
  <c r="AM15" i="66"/>
  <c r="AL15" i="66"/>
  <c r="AK15" i="66"/>
  <c r="AJ15" i="66"/>
  <c r="AI15" i="66"/>
  <c r="AH15" i="66"/>
  <c r="AG15" i="66"/>
  <c r="AF15" i="66"/>
  <c r="AD15" i="66"/>
  <c r="AA15" i="66"/>
  <c r="BA14" i="66"/>
  <c r="AZ14" i="66"/>
  <c r="AY14" i="66"/>
  <c r="AX14" i="66"/>
  <c r="AW14" i="66"/>
  <c r="AV14" i="66"/>
  <c r="AU14" i="66"/>
  <c r="AT14" i="66"/>
  <c r="AS14" i="66"/>
  <c r="AR14" i="66"/>
  <c r="AQ14" i="66"/>
  <c r="AP14" i="66"/>
  <c r="AO14" i="66"/>
  <c r="AN14" i="66"/>
  <c r="AM14" i="66"/>
  <c r="AL14" i="66"/>
  <c r="AK14" i="66"/>
  <c r="AJ14" i="66"/>
  <c r="AI14" i="66"/>
  <c r="AH14" i="66"/>
  <c r="AG14" i="66"/>
  <c r="AF14" i="66"/>
  <c r="AD14" i="66"/>
  <c r="AA14" i="66"/>
  <c r="BA13" i="66"/>
  <c r="AZ13" i="66"/>
  <c r="AY13" i="66"/>
  <c r="AX13" i="66"/>
  <c r="AW13" i="66"/>
  <c r="AV13" i="66"/>
  <c r="AU13" i="66"/>
  <c r="AT13" i="66"/>
  <c r="AS13" i="66"/>
  <c r="AR13" i="66"/>
  <c r="AQ13" i="66"/>
  <c r="AP13" i="66"/>
  <c r="AO13" i="66"/>
  <c r="AN13" i="66"/>
  <c r="AM13" i="66"/>
  <c r="AL13" i="66"/>
  <c r="AK13" i="66"/>
  <c r="AJ13" i="66"/>
  <c r="AI13" i="66"/>
  <c r="AH13" i="66"/>
  <c r="AG13" i="66"/>
  <c r="AF13" i="66"/>
  <c r="AD13" i="66"/>
  <c r="AA13" i="66"/>
  <c r="BA12" i="66"/>
  <c r="AZ12" i="66"/>
  <c r="AY12" i="66"/>
  <c r="AX12" i="66"/>
  <c r="AW12" i="66"/>
  <c r="AV12" i="66"/>
  <c r="AU12" i="66"/>
  <c r="AT12" i="66"/>
  <c r="AS12" i="66"/>
  <c r="AR12" i="66"/>
  <c r="AQ12" i="66"/>
  <c r="AP12" i="66"/>
  <c r="AO12" i="66"/>
  <c r="AN12" i="66"/>
  <c r="AM12" i="66"/>
  <c r="AL12" i="66"/>
  <c r="AK12" i="66"/>
  <c r="AJ12" i="66"/>
  <c r="AI12" i="66"/>
  <c r="AH12" i="66"/>
  <c r="AG12" i="66"/>
  <c r="AF12" i="66"/>
  <c r="AD12" i="66"/>
  <c r="AA12" i="66"/>
  <c r="BA11" i="66"/>
  <c r="AZ11" i="66"/>
  <c r="AY11" i="66"/>
  <c r="AX11" i="66"/>
  <c r="AW11" i="66"/>
  <c r="AV11" i="66"/>
  <c r="AU11" i="66"/>
  <c r="AT11" i="66"/>
  <c r="AS11" i="66"/>
  <c r="AR11" i="66"/>
  <c r="AQ11" i="66"/>
  <c r="AP11" i="66"/>
  <c r="AO11" i="66"/>
  <c r="AN11" i="66"/>
  <c r="AM11" i="66"/>
  <c r="AL11" i="66"/>
  <c r="AK11" i="66"/>
  <c r="AJ11" i="66"/>
  <c r="AI11" i="66"/>
  <c r="AH11" i="66"/>
  <c r="AG11" i="66"/>
  <c r="AF11" i="66"/>
  <c r="AD11" i="66"/>
  <c r="AA11" i="66"/>
  <c r="BA10" i="66"/>
  <c r="AZ10" i="66"/>
  <c r="AY10" i="66"/>
  <c r="AX10" i="66"/>
  <c r="AW10" i="66"/>
  <c r="AV10" i="66"/>
  <c r="AU10" i="66"/>
  <c r="AT10" i="66"/>
  <c r="AS10" i="66"/>
  <c r="AR10" i="66"/>
  <c r="AQ10" i="66"/>
  <c r="AP10" i="66"/>
  <c r="AO10" i="66"/>
  <c r="AN10" i="66"/>
  <c r="AM10" i="66"/>
  <c r="AL10" i="66"/>
  <c r="AK10" i="66"/>
  <c r="AJ10" i="66"/>
  <c r="AI10" i="66"/>
  <c r="AH10" i="66"/>
  <c r="AG10" i="66"/>
  <c r="AF10" i="66"/>
  <c r="AD10" i="66"/>
  <c r="AA10" i="66"/>
  <c r="BA9" i="66"/>
  <c r="AZ9" i="66"/>
  <c r="AY9" i="66"/>
  <c r="AX9" i="66"/>
  <c r="AW9" i="66"/>
  <c r="AV9" i="66"/>
  <c r="AU9" i="66"/>
  <c r="AT9" i="66"/>
  <c r="AS9" i="66"/>
  <c r="AR9" i="66"/>
  <c r="AQ9" i="66"/>
  <c r="AP9" i="66"/>
  <c r="AO9" i="66"/>
  <c r="AN9" i="66"/>
  <c r="AM9" i="66"/>
  <c r="AL9" i="66"/>
  <c r="AK9" i="66"/>
  <c r="AJ9" i="66"/>
  <c r="AI9" i="66"/>
  <c r="AH9" i="66"/>
  <c r="AG9" i="66"/>
  <c r="AF9" i="66"/>
  <c r="AD9" i="66"/>
  <c r="AA9" i="66"/>
  <c r="BA8" i="66"/>
  <c r="AZ8" i="66"/>
  <c r="AY8" i="66"/>
  <c r="AX8" i="66"/>
  <c r="AW8" i="66"/>
  <c r="AV8" i="66"/>
  <c r="AU8" i="66"/>
  <c r="AT8" i="66"/>
  <c r="AS8" i="66"/>
  <c r="AR8" i="66"/>
  <c r="AQ8" i="66"/>
  <c r="AP8" i="66"/>
  <c r="AO8" i="66"/>
  <c r="AN8" i="66"/>
  <c r="AM8" i="66"/>
  <c r="AL8" i="66"/>
  <c r="AK8" i="66"/>
  <c r="AJ8" i="66"/>
  <c r="AI8" i="66"/>
  <c r="AH8" i="66"/>
  <c r="AG8" i="66"/>
  <c r="AF8" i="66"/>
  <c r="AD8" i="66"/>
  <c r="AA8" i="66"/>
  <c r="BA7" i="66"/>
  <c r="AZ7" i="66"/>
  <c r="AY7" i="66"/>
  <c r="AX7" i="66"/>
  <c r="AW7" i="66"/>
  <c r="AV7" i="66"/>
  <c r="AU7" i="66"/>
  <c r="AT7" i="66"/>
  <c r="AS7" i="66"/>
  <c r="AR7" i="66"/>
  <c r="AQ7" i="66"/>
  <c r="AP7" i="66"/>
  <c r="AO7" i="66"/>
  <c r="AN7" i="66"/>
  <c r="AM7" i="66"/>
  <c r="AL7" i="66"/>
  <c r="AK7" i="66"/>
  <c r="AJ7" i="66"/>
  <c r="AI7" i="66"/>
  <c r="AH7" i="66"/>
  <c r="AG7" i="66"/>
  <c r="AF7" i="66"/>
  <c r="AD7" i="66"/>
  <c r="AA7" i="66"/>
  <c r="AG6" i="66"/>
  <c r="AH6" i="66" s="1"/>
  <c r="AI6" i="66" s="1"/>
  <c r="AJ6" i="66" s="1"/>
  <c r="AK6" i="66" s="1"/>
  <c r="AL6" i="66" s="1"/>
  <c r="AM6" i="66" s="1"/>
  <c r="AN6" i="66" s="1"/>
  <c r="AO6" i="66" s="1"/>
  <c r="AP6" i="66" s="1"/>
  <c r="AQ6" i="66" s="1"/>
  <c r="AR6" i="66" s="1"/>
  <c r="AS6" i="66" s="1"/>
  <c r="AT6" i="66" s="1"/>
  <c r="AU6" i="66" s="1"/>
  <c r="AV6" i="66" s="1"/>
  <c r="AW6" i="66" s="1"/>
  <c r="AX6" i="66" s="1"/>
  <c r="AY6" i="66" s="1"/>
  <c r="AZ6" i="66" s="1"/>
  <c r="BA6" i="66" s="1"/>
  <c r="BB6" i="66" s="1"/>
  <c r="AA93" i="66" l="1"/>
  <c r="AE87" i="66"/>
  <c r="AB87" i="66" s="1"/>
  <c r="AE90" i="66"/>
  <c r="AB90" i="66" s="1"/>
  <c r="AE89" i="66"/>
  <c r="AB89" i="66" s="1"/>
  <c r="AE88" i="66"/>
  <c r="AB88" i="66"/>
  <c r="AP51" i="58" l="1"/>
  <c r="M51" i="61"/>
  <c r="AP51" i="61" s="1"/>
  <c r="L51" i="61"/>
  <c r="M51" i="63"/>
  <c r="AP51" i="63" s="1"/>
  <c r="L51" i="63"/>
  <c r="AA51" i="63" l="1"/>
  <c r="AA93" i="63" s="1"/>
  <c r="AO51" i="63"/>
  <c r="AN51" i="63"/>
  <c r="Z51" i="61"/>
  <c r="BB51" i="61" s="1"/>
  <c r="AA51" i="61"/>
  <c r="AA93" i="61" s="1"/>
  <c r="AN51" i="61"/>
  <c r="AO51" i="61"/>
  <c r="AA51" i="58"/>
  <c r="AA93" i="58" s="1"/>
  <c r="AN51" i="58"/>
  <c r="AO51" i="58"/>
  <c r="B93" i="69"/>
  <c r="AE51" i="61" l="1"/>
  <c r="AB51" i="61" s="1"/>
  <c r="Y93" i="74"/>
  <c r="X93" i="74"/>
  <c r="W93" i="74"/>
  <c r="V93" i="74"/>
  <c r="U93" i="74"/>
  <c r="T93" i="74"/>
  <c r="S93" i="74"/>
  <c r="R93" i="74"/>
  <c r="Q93" i="74"/>
  <c r="P93" i="74"/>
  <c r="O93" i="74"/>
  <c r="N93" i="74"/>
  <c r="M93" i="74"/>
  <c r="L93" i="74"/>
  <c r="K93" i="74"/>
  <c r="J93" i="74"/>
  <c r="I93" i="74"/>
  <c r="H93" i="74"/>
  <c r="G93" i="74"/>
  <c r="F93" i="74"/>
  <c r="E93" i="74"/>
  <c r="D93" i="74"/>
  <c r="C93" i="74"/>
  <c r="B93" i="74"/>
  <c r="Z86" i="74"/>
  <c r="Z85" i="74"/>
  <c r="Z84" i="74"/>
  <c r="Z83" i="74"/>
  <c r="Z82" i="74"/>
  <c r="Z81" i="74"/>
  <c r="Z80" i="74"/>
  <c r="Z79" i="74"/>
  <c r="Z78" i="74"/>
  <c r="Z77" i="74"/>
  <c r="Z76" i="74"/>
  <c r="Z75" i="74"/>
  <c r="Z74" i="74"/>
  <c r="Z73" i="74"/>
  <c r="Z72" i="74"/>
  <c r="Z71" i="74"/>
  <c r="Z70" i="74"/>
  <c r="Z69" i="74"/>
  <c r="Z68" i="74"/>
  <c r="Z67" i="74"/>
  <c r="Z66" i="74"/>
  <c r="Z65" i="74"/>
  <c r="Z64" i="74"/>
  <c r="Z63" i="74"/>
  <c r="Z62" i="74"/>
  <c r="Z61" i="74"/>
  <c r="Z60" i="74"/>
  <c r="Z59" i="74"/>
  <c r="Z58" i="74"/>
  <c r="Z57" i="74"/>
  <c r="Z56" i="74"/>
  <c r="Z55" i="74"/>
  <c r="Z54" i="74"/>
  <c r="Z53" i="74"/>
  <c r="Z52" i="74"/>
  <c r="Z51" i="74"/>
  <c r="Z50" i="74"/>
  <c r="Z49" i="74"/>
  <c r="Z48" i="74"/>
  <c r="Z47" i="74"/>
  <c r="Z46" i="74"/>
  <c r="Z45" i="74"/>
  <c r="Z44" i="74"/>
  <c r="Z43" i="74"/>
  <c r="Z42" i="74"/>
  <c r="Z41" i="74"/>
  <c r="Z40" i="74"/>
  <c r="Z39" i="74"/>
  <c r="Z38" i="74"/>
  <c r="Z37" i="74"/>
  <c r="Z36" i="74"/>
  <c r="Z35" i="74"/>
  <c r="Z34" i="74"/>
  <c r="Z33" i="74"/>
  <c r="Z32" i="74"/>
  <c r="Z31" i="74"/>
  <c r="Z30" i="74"/>
  <c r="Z29" i="74"/>
  <c r="Z28" i="74"/>
  <c r="Z27" i="74"/>
  <c r="Z26" i="74"/>
  <c r="Z25" i="74"/>
  <c r="Z24" i="74"/>
  <c r="Z23" i="74"/>
  <c r="Z22" i="74"/>
  <c r="Z21" i="74"/>
  <c r="Z20" i="74"/>
  <c r="Z19" i="74"/>
  <c r="Z18" i="74"/>
  <c r="Z17" i="74"/>
  <c r="Z16" i="74"/>
  <c r="Z15" i="74"/>
  <c r="Z14" i="74"/>
  <c r="Z13" i="74"/>
  <c r="Z12" i="74"/>
  <c r="Z11" i="74"/>
  <c r="Z10" i="74"/>
  <c r="Z9" i="74"/>
  <c r="Z8" i="74"/>
  <c r="Z7" i="74"/>
  <c r="Y93" i="73"/>
  <c r="X93" i="73"/>
  <c r="W93" i="73"/>
  <c r="V93" i="73"/>
  <c r="U93" i="73"/>
  <c r="T93" i="73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C93" i="73"/>
  <c r="B93" i="73"/>
  <c r="Z86" i="73"/>
  <c r="Z85" i="73"/>
  <c r="Z84" i="73"/>
  <c r="Z83" i="73"/>
  <c r="Z82" i="73"/>
  <c r="Z81" i="73"/>
  <c r="Z80" i="73"/>
  <c r="Z79" i="73"/>
  <c r="Z78" i="73"/>
  <c r="Z77" i="73"/>
  <c r="Z76" i="73"/>
  <c r="Z75" i="73"/>
  <c r="Z74" i="73"/>
  <c r="Z73" i="73"/>
  <c r="Z72" i="73"/>
  <c r="Z71" i="73"/>
  <c r="Z70" i="73"/>
  <c r="Z69" i="73"/>
  <c r="Z68" i="73"/>
  <c r="Z67" i="73"/>
  <c r="Z66" i="73"/>
  <c r="Z65" i="73"/>
  <c r="Z64" i="73"/>
  <c r="Z63" i="73"/>
  <c r="Z62" i="73"/>
  <c r="Z61" i="73"/>
  <c r="Z60" i="73"/>
  <c r="Z59" i="73"/>
  <c r="Z58" i="73"/>
  <c r="Z57" i="73"/>
  <c r="Z56" i="73"/>
  <c r="Z55" i="73"/>
  <c r="Z54" i="73"/>
  <c r="Z53" i="73"/>
  <c r="Z52" i="73"/>
  <c r="Z51" i="73"/>
  <c r="Z50" i="73"/>
  <c r="Z49" i="73"/>
  <c r="Z48" i="73"/>
  <c r="Z47" i="73"/>
  <c r="Z46" i="73"/>
  <c r="Z45" i="73"/>
  <c r="Z44" i="73"/>
  <c r="Z43" i="73"/>
  <c r="Z42" i="73"/>
  <c r="Z41" i="73"/>
  <c r="Z40" i="73"/>
  <c r="Z39" i="73"/>
  <c r="Z38" i="73"/>
  <c r="Z37" i="73"/>
  <c r="Z36" i="73"/>
  <c r="Z35" i="73"/>
  <c r="Z34" i="73"/>
  <c r="Z33" i="73"/>
  <c r="Z32" i="73"/>
  <c r="Z31" i="73"/>
  <c r="Z30" i="73"/>
  <c r="Z29" i="73"/>
  <c r="Z28" i="73"/>
  <c r="Z27" i="73"/>
  <c r="Z26" i="73"/>
  <c r="Z25" i="73"/>
  <c r="Z24" i="73"/>
  <c r="Z23" i="73"/>
  <c r="Z22" i="73"/>
  <c r="Z21" i="73"/>
  <c r="Z20" i="73"/>
  <c r="Z19" i="73"/>
  <c r="Z18" i="73"/>
  <c r="Z17" i="73"/>
  <c r="Z16" i="73"/>
  <c r="Z15" i="73"/>
  <c r="Z14" i="73"/>
  <c r="Z13" i="73"/>
  <c r="Z12" i="73"/>
  <c r="Z11" i="73"/>
  <c r="Z10" i="73"/>
  <c r="Z9" i="73"/>
  <c r="Z8" i="73"/>
  <c r="Z7" i="73"/>
  <c r="Y93" i="72"/>
  <c r="X93" i="72"/>
  <c r="W93" i="72"/>
  <c r="V93" i="72"/>
  <c r="U93" i="72"/>
  <c r="T93" i="72"/>
  <c r="S93" i="72"/>
  <c r="R93" i="72"/>
  <c r="Q93" i="72"/>
  <c r="P93" i="72"/>
  <c r="O93" i="72"/>
  <c r="N93" i="72"/>
  <c r="M93" i="72"/>
  <c r="L93" i="72"/>
  <c r="K93" i="72"/>
  <c r="J93" i="72"/>
  <c r="I93" i="72"/>
  <c r="H93" i="72"/>
  <c r="G93" i="72"/>
  <c r="F93" i="72"/>
  <c r="E93" i="72"/>
  <c r="D93" i="72"/>
  <c r="C93" i="72"/>
  <c r="B93" i="72"/>
  <c r="Z90" i="72"/>
  <c r="Z89" i="72"/>
  <c r="Z88" i="72"/>
  <c r="Z87" i="72"/>
  <c r="Z86" i="72"/>
  <c r="Z85" i="72"/>
  <c r="Z84" i="72"/>
  <c r="Z83" i="72"/>
  <c r="Z82" i="72"/>
  <c r="Z81" i="72"/>
  <c r="Z80" i="72"/>
  <c r="Z79" i="72"/>
  <c r="Z78" i="72"/>
  <c r="Z77" i="72"/>
  <c r="Z76" i="72"/>
  <c r="Z75" i="72"/>
  <c r="Z74" i="72"/>
  <c r="Z73" i="72"/>
  <c r="Z72" i="72"/>
  <c r="Z71" i="72"/>
  <c r="Z70" i="72"/>
  <c r="Z69" i="72"/>
  <c r="Z68" i="72"/>
  <c r="Z67" i="72"/>
  <c r="Z66" i="72"/>
  <c r="Z65" i="72"/>
  <c r="Z64" i="72"/>
  <c r="Z63" i="72"/>
  <c r="Z62" i="72"/>
  <c r="Z61" i="72"/>
  <c r="Z60" i="72"/>
  <c r="Z59" i="72"/>
  <c r="Z58" i="72"/>
  <c r="Z57" i="72"/>
  <c r="Z56" i="72"/>
  <c r="Z55" i="72"/>
  <c r="Z54" i="72"/>
  <c r="Z53" i="72"/>
  <c r="Z52" i="72"/>
  <c r="Z50" i="72"/>
  <c r="Z49" i="72"/>
  <c r="Z48" i="72"/>
  <c r="Z47" i="72"/>
  <c r="Z46" i="72"/>
  <c r="Z45" i="72"/>
  <c r="Z44" i="72"/>
  <c r="Z43" i="72"/>
  <c r="Z42" i="72"/>
  <c r="Z41" i="72"/>
  <c r="Z40" i="72"/>
  <c r="Z39" i="72"/>
  <c r="Z38" i="72"/>
  <c r="Z37" i="72"/>
  <c r="Z36" i="72"/>
  <c r="Z35" i="72"/>
  <c r="Z34" i="72"/>
  <c r="Z33" i="72"/>
  <c r="Z32" i="72"/>
  <c r="Z31" i="72"/>
  <c r="Z30" i="72"/>
  <c r="Z29" i="72"/>
  <c r="Z28" i="72"/>
  <c r="Z27" i="72"/>
  <c r="Z26" i="72"/>
  <c r="Z25" i="72"/>
  <c r="Z24" i="72"/>
  <c r="Z23" i="72"/>
  <c r="Z22" i="72"/>
  <c r="Z21" i="72"/>
  <c r="Z20" i="72"/>
  <c r="Z19" i="72"/>
  <c r="Z18" i="72"/>
  <c r="Z17" i="72"/>
  <c r="Z16" i="72"/>
  <c r="Z15" i="72"/>
  <c r="Z14" i="72"/>
  <c r="Z13" i="72"/>
  <c r="Z12" i="72"/>
  <c r="Z11" i="72"/>
  <c r="Z10" i="72"/>
  <c r="Z9" i="72"/>
  <c r="Z8" i="72"/>
  <c r="Z7" i="72"/>
  <c r="Y93" i="71"/>
  <c r="X93" i="71"/>
  <c r="W93" i="71"/>
  <c r="V93" i="71"/>
  <c r="U93" i="71"/>
  <c r="T93" i="71"/>
  <c r="S93" i="71"/>
  <c r="R93" i="71"/>
  <c r="Q93" i="71"/>
  <c r="P93" i="71"/>
  <c r="O93" i="71"/>
  <c r="N93" i="71"/>
  <c r="M93" i="71"/>
  <c r="L93" i="71"/>
  <c r="K93" i="71"/>
  <c r="J93" i="71"/>
  <c r="I93" i="71"/>
  <c r="H93" i="71"/>
  <c r="G93" i="71"/>
  <c r="F93" i="71"/>
  <c r="E93" i="71"/>
  <c r="D93" i="71"/>
  <c r="C93" i="71"/>
  <c r="B93" i="71"/>
  <c r="Z90" i="71"/>
  <c r="Z89" i="71"/>
  <c r="Z88" i="71"/>
  <c r="Z87" i="71"/>
  <c r="Z86" i="71"/>
  <c r="Z85" i="71"/>
  <c r="Z84" i="71"/>
  <c r="Z83" i="71"/>
  <c r="Z82" i="71"/>
  <c r="Z81" i="71"/>
  <c r="Z80" i="71"/>
  <c r="Z79" i="71"/>
  <c r="Z78" i="71"/>
  <c r="Z77" i="71"/>
  <c r="Z76" i="71"/>
  <c r="Z75" i="71"/>
  <c r="Z74" i="71"/>
  <c r="Z73" i="71"/>
  <c r="Z72" i="71"/>
  <c r="Z71" i="71"/>
  <c r="Z70" i="71"/>
  <c r="Z69" i="71"/>
  <c r="Z68" i="71"/>
  <c r="Z67" i="71"/>
  <c r="Z66" i="71"/>
  <c r="Z65" i="71"/>
  <c r="Z64" i="71"/>
  <c r="Z63" i="71"/>
  <c r="Z62" i="71"/>
  <c r="Z61" i="71"/>
  <c r="Z60" i="71"/>
  <c r="Z59" i="71"/>
  <c r="Z58" i="71"/>
  <c r="Z57" i="71"/>
  <c r="Z56" i="71"/>
  <c r="Z55" i="71"/>
  <c r="Z54" i="71"/>
  <c r="Z53" i="71"/>
  <c r="Z52" i="71"/>
  <c r="Z51" i="71"/>
  <c r="Z50" i="71"/>
  <c r="Z49" i="71"/>
  <c r="Z48" i="71"/>
  <c r="Z47" i="71"/>
  <c r="Z46" i="71"/>
  <c r="Z45" i="71"/>
  <c r="Z44" i="71"/>
  <c r="Z43" i="71"/>
  <c r="Z42" i="71"/>
  <c r="Z41" i="71"/>
  <c r="Z40" i="71"/>
  <c r="Z39" i="71"/>
  <c r="Z38" i="71"/>
  <c r="Z37" i="71"/>
  <c r="Z36" i="71"/>
  <c r="Z35" i="71"/>
  <c r="Z34" i="71"/>
  <c r="Z33" i="71"/>
  <c r="Z32" i="71"/>
  <c r="Z31" i="71"/>
  <c r="Z30" i="71"/>
  <c r="Z29" i="71"/>
  <c r="Z28" i="71"/>
  <c r="Z27" i="71"/>
  <c r="Z26" i="71"/>
  <c r="Z25" i="71"/>
  <c r="Z24" i="71"/>
  <c r="Z23" i="71"/>
  <c r="Z22" i="71"/>
  <c r="Z21" i="71"/>
  <c r="Z20" i="71"/>
  <c r="Z19" i="71"/>
  <c r="Z18" i="71"/>
  <c r="Z17" i="71"/>
  <c r="Z16" i="71"/>
  <c r="Z15" i="71"/>
  <c r="Z14" i="71"/>
  <c r="Z13" i="71"/>
  <c r="Z12" i="71"/>
  <c r="Z11" i="71"/>
  <c r="Z10" i="71"/>
  <c r="Z9" i="71"/>
  <c r="Z8" i="71"/>
  <c r="Z7" i="71"/>
  <c r="Y93" i="70"/>
  <c r="X93" i="70"/>
  <c r="W93" i="70"/>
  <c r="V93" i="70"/>
  <c r="U93" i="70"/>
  <c r="T93" i="70"/>
  <c r="S93" i="70"/>
  <c r="R93" i="70"/>
  <c r="Q93" i="70"/>
  <c r="P93" i="70"/>
  <c r="O93" i="70"/>
  <c r="N93" i="70"/>
  <c r="M93" i="70"/>
  <c r="L93" i="70"/>
  <c r="K93" i="70"/>
  <c r="J93" i="70"/>
  <c r="I93" i="70"/>
  <c r="H93" i="70"/>
  <c r="G93" i="70"/>
  <c r="F93" i="70"/>
  <c r="E93" i="70"/>
  <c r="D93" i="70"/>
  <c r="C93" i="70"/>
  <c r="B93" i="70"/>
  <c r="Z90" i="70"/>
  <c r="Z89" i="70"/>
  <c r="Z88" i="70"/>
  <c r="Z87" i="70"/>
  <c r="Z86" i="70"/>
  <c r="Z85" i="70"/>
  <c r="Z84" i="70"/>
  <c r="Z83" i="70"/>
  <c r="Z82" i="70"/>
  <c r="Z81" i="70"/>
  <c r="Z80" i="70"/>
  <c r="Z79" i="70"/>
  <c r="Z78" i="70"/>
  <c r="Z77" i="70"/>
  <c r="Z76" i="70"/>
  <c r="Z75" i="70"/>
  <c r="Z74" i="70"/>
  <c r="Z73" i="70"/>
  <c r="Z72" i="70"/>
  <c r="Z71" i="70"/>
  <c r="Z70" i="70"/>
  <c r="Z69" i="70"/>
  <c r="Z68" i="70"/>
  <c r="Z67" i="70"/>
  <c r="Z66" i="70"/>
  <c r="Z65" i="70"/>
  <c r="Z64" i="70"/>
  <c r="Z63" i="70"/>
  <c r="Z62" i="70"/>
  <c r="Z61" i="70"/>
  <c r="Z60" i="70"/>
  <c r="Z59" i="70"/>
  <c r="Z58" i="70"/>
  <c r="Z57" i="70"/>
  <c r="Z56" i="70"/>
  <c r="Z55" i="70"/>
  <c r="Z54" i="70"/>
  <c r="Z53" i="70"/>
  <c r="Z52" i="70"/>
  <c r="Z51" i="70"/>
  <c r="Z50" i="70"/>
  <c r="Z49" i="70"/>
  <c r="Z48" i="70"/>
  <c r="Z47" i="70"/>
  <c r="Z46" i="70"/>
  <c r="Z45" i="70"/>
  <c r="Z44" i="70"/>
  <c r="Z43" i="70"/>
  <c r="Z42" i="70"/>
  <c r="Z41" i="70"/>
  <c r="Z40" i="70"/>
  <c r="Z39" i="70"/>
  <c r="Z38" i="70"/>
  <c r="Z37" i="70"/>
  <c r="Z36" i="70"/>
  <c r="Z35" i="70"/>
  <c r="Z34" i="70"/>
  <c r="Z33" i="70"/>
  <c r="Z32" i="70"/>
  <c r="Z31" i="70"/>
  <c r="Z30" i="70"/>
  <c r="Z29" i="70"/>
  <c r="Z28" i="70"/>
  <c r="Z27" i="70"/>
  <c r="Z26" i="70"/>
  <c r="Z25" i="70"/>
  <c r="Z24" i="70"/>
  <c r="Z23" i="70"/>
  <c r="Z22" i="70"/>
  <c r="Z21" i="70"/>
  <c r="Z20" i="70"/>
  <c r="Z19" i="70"/>
  <c r="Z18" i="70"/>
  <c r="Z17" i="70"/>
  <c r="Z16" i="70"/>
  <c r="Z15" i="70"/>
  <c r="Z14" i="70"/>
  <c r="Z13" i="70"/>
  <c r="Z12" i="70"/>
  <c r="Z11" i="70"/>
  <c r="Z10" i="70"/>
  <c r="Z9" i="70"/>
  <c r="Z8" i="70"/>
  <c r="Z7" i="70"/>
  <c r="Y93" i="69"/>
  <c r="X93" i="69"/>
  <c r="W93" i="69"/>
  <c r="V93" i="69"/>
  <c r="U93" i="69"/>
  <c r="T93" i="69"/>
  <c r="S93" i="69"/>
  <c r="R93" i="69"/>
  <c r="Q93" i="69"/>
  <c r="P93" i="69"/>
  <c r="O93" i="69"/>
  <c r="N93" i="69"/>
  <c r="M93" i="69"/>
  <c r="L93" i="69"/>
  <c r="K93" i="69"/>
  <c r="J93" i="69"/>
  <c r="I93" i="69"/>
  <c r="H93" i="69"/>
  <c r="G93" i="69"/>
  <c r="F93" i="69"/>
  <c r="E93" i="69"/>
  <c r="D93" i="69"/>
  <c r="C93" i="69"/>
  <c r="Z90" i="69"/>
  <c r="Z89" i="69"/>
  <c r="Z88" i="69"/>
  <c r="Z87" i="69"/>
  <c r="Z86" i="69"/>
  <c r="Z85" i="69"/>
  <c r="Z84" i="69"/>
  <c r="Z83" i="69"/>
  <c r="Z82" i="69"/>
  <c r="Z81" i="69"/>
  <c r="Z80" i="69"/>
  <c r="Z79" i="69"/>
  <c r="Z78" i="69"/>
  <c r="Z77" i="69"/>
  <c r="Z76" i="69"/>
  <c r="Z75" i="69"/>
  <c r="Z74" i="69"/>
  <c r="Z73" i="69"/>
  <c r="Z72" i="69"/>
  <c r="Z71" i="69"/>
  <c r="Z70" i="69"/>
  <c r="Z69" i="69"/>
  <c r="Z68" i="69"/>
  <c r="Z67" i="69"/>
  <c r="Z66" i="69"/>
  <c r="Z65" i="69"/>
  <c r="Z64" i="69"/>
  <c r="Z63" i="69"/>
  <c r="Z62" i="69"/>
  <c r="Z61" i="69"/>
  <c r="Z60" i="69"/>
  <c r="Z59" i="69"/>
  <c r="Z58" i="69"/>
  <c r="Z57" i="69"/>
  <c r="Z56" i="69"/>
  <c r="Z55" i="69"/>
  <c r="Z54" i="69"/>
  <c r="Z53" i="69"/>
  <c r="Z52" i="69"/>
  <c r="Z51" i="69"/>
  <c r="Z50" i="69"/>
  <c r="Z49" i="69"/>
  <c r="Z48" i="69"/>
  <c r="Z47" i="69"/>
  <c r="Z46" i="69"/>
  <c r="Z45" i="69"/>
  <c r="Z44" i="69"/>
  <c r="Z43" i="69"/>
  <c r="Z42" i="69"/>
  <c r="Z41" i="69"/>
  <c r="Z40" i="69"/>
  <c r="Z39" i="69"/>
  <c r="Z38" i="69"/>
  <c r="Z37" i="69"/>
  <c r="Z36" i="69"/>
  <c r="Z35" i="69"/>
  <c r="Z34" i="69"/>
  <c r="Z33" i="69"/>
  <c r="Z32" i="69"/>
  <c r="Z31" i="69"/>
  <c r="Z30" i="69"/>
  <c r="Z29" i="69"/>
  <c r="Z28" i="69"/>
  <c r="Z27" i="69"/>
  <c r="Z26" i="69"/>
  <c r="Z25" i="69"/>
  <c r="Z24" i="69"/>
  <c r="Z23" i="69"/>
  <c r="Z22" i="69"/>
  <c r="Z21" i="69"/>
  <c r="Z20" i="69"/>
  <c r="Z19" i="69"/>
  <c r="Z18" i="69"/>
  <c r="Z17" i="69"/>
  <c r="Z16" i="69"/>
  <c r="Z15" i="69"/>
  <c r="Z14" i="69"/>
  <c r="Z13" i="69"/>
  <c r="Z12" i="69"/>
  <c r="Z11" i="69"/>
  <c r="Z10" i="69"/>
  <c r="Z9" i="69"/>
  <c r="Z8" i="69"/>
  <c r="Z7" i="69"/>
  <c r="Y96" i="68"/>
  <c r="X96" i="68"/>
  <c r="W96" i="68"/>
  <c r="V96" i="68"/>
  <c r="U96" i="68"/>
  <c r="T96" i="68"/>
  <c r="S96" i="68"/>
  <c r="R96" i="68"/>
  <c r="Q96" i="68"/>
  <c r="P96" i="68"/>
  <c r="O96" i="68"/>
  <c r="N96" i="68"/>
  <c r="M96" i="68"/>
  <c r="L96" i="68"/>
  <c r="K96" i="68"/>
  <c r="J96" i="68"/>
  <c r="I96" i="68"/>
  <c r="H96" i="68"/>
  <c r="G96" i="68"/>
  <c r="F96" i="68"/>
  <c r="E96" i="68"/>
  <c r="D96" i="68"/>
  <c r="C96" i="68"/>
  <c r="B96" i="68"/>
  <c r="Z93" i="68"/>
  <c r="Z92" i="68"/>
  <c r="Z91" i="68"/>
  <c r="Z90" i="68"/>
  <c r="Z89" i="68"/>
  <c r="Z88" i="68"/>
  <c r="Z87" i="68"/>
  <c r="Z86" i="68"/>
  <c r="Z85" i="68"/>
  <c r="Z84" i="68"/>
  <c r="Z83" i="68"/>
  <c r="Z82" i="68"/>
  <c r="Z81" i="68"/>
  <c r="Z80" i="68"/>
  <c r="Z79" i="68"/>
  <c r="Z78" i="68"/>
  <c r="Z77" i="68"/>
  <c r="Z76" i="68"/>
  <c r="Z75" i="68"/>
  <c r="Z74" i="68"/>
  <c r="Z73" i="68"/>
  <c r="Z72" i="68"/>
  <c r="Z71" i="68"/>
  <c r="Z70" i="68"/>
  <c r="Z69" i="68"/>
  <c r="Z68" i="68"/>
  <c r="Z67" i="68"/>
  <c r="Z66" i="68"/>
  <c r="Z65" i="68"/>
  <c r="Z64" i="68"/>
  <c r="Z63" i="68"/>
  <c r="Z62" i="68"/>
  <c r="Z61" i="68"/>
  <c r="Z60" i="68"/>
  <c r="Z59" i="68"/>
  <c r="Z58" i="68"/>
  <c r="Z57" i="68"/>
  <c r="Z56" i="68"/>
  <c r="Z55" i="68"/>
  <c r="Z54" i="68"/>
  <c r="Z53" i="68"/>
  <c r="Z52" i="68"/>
  <c r="Z51" i="68"/>
  <c r="Z50" i="68"/>
  <c r="Z49" i="68"/>
  <c r="Z48" i="68"/>
  <c r="Z47" i="68"/>
  <c r="Z46" i="68"/>
  <c r="Z45" i="68"/>
  <c r="Z44" i="68"/>
  <c r="Z43" i="68"/>
  <c r="Z42" i="68"/>
  <c r="Z41" i="68"/>
  <c r="Z40" i="68"/>
  <c r="Z39" i="68"/>
  <c r="Z38" i="68"/>
  <c r="Z37" i="68"/>
  <c r="Z36" i="68"/>
  <c r="Z35" i="68"/>
  <c r="Z34" i="68"/>
  <c r="Z33" i="68"/>
  <c r="Z32" i="68"/>
  <c r="Z31" i="68"/>
  <c r="Z30" i="68"/>
  <c r="Z29" i="68"/>
  <c r="Z28" i="68"/>
  <c r="Z27" i="68"/>
  <c r="Z26" i="68"/>
  <c r="Z25" i="68"/>
  <c r="Z24" i="68"/>
  <c r="Z23" i="68"/>
  <c r="Z22" i="68"/>
  <c r="Z21" i="68"/>
  <c r="Z20" i="68"/>
  <c r="Z19" i="68"/>
  <c r="Z18" i="68"/>
  <c r="Z17" i="68"/>
  <c r="Z16" i="68"/>
  <c r="Z15" i="68"/>
  <c r="Z14" i="68"/>
  <c r="Z13" i="68"/>
  <c r="Z12" i="68"/>
  <c r="Z11" i="68"/>
  <c r="Z10" i="68"/>
  <c r="Y96" i="67"/>
  <c r="X96" i="67"/>
  <c r="W96" i="67"/>
  <c r="V96" i="67"/>
  <c r="U96" i="67"/>
  <c r="T96" i="67"/>
  <c r="S96" i="67"/>
  <c r="R96" i="67"/>
  <c r="Q96" i="67"/>
  <c r="P96" i="67"/>
  <c r="O96" i="67"/>
  <c r="N96" i="67"/>
  <c r="M96" i="67"/>
  <c r="L96" i="67"/>
  <c r="K96" i="67"/>
  <c r="J96" i="67"/>
  <c r="I96" i="67"/>
  <c r="H96" i="67"/>
  <c r="G96" i="67"/>
  <c r="F96" i="67"/>
  <c r="E96" i="67"/>
  <c r="D96" i="67"/>
  <c r="C96" i="67"/>
  <c r="B96" i="67"/>
  <c r="Z93" i="67"/>
  <c r="Z92" i="67"/>
  <c r="Z91" i="67"/>
  <c r="Z90" i="67"/>
  <c r="Z89" i="67"/>
  <c r="Z88" i="67"/>
  <c r="Z87" i="67"/>
  <c r="Z86" i="67"/>
  <c r="Z85" i="67"/>
  <c r="Z84" i="67"/>
  <c r="Z83" i="67"/>
  <c r="Z82" i="67"/>
  <c r="Z81" i="67"/>
  <c r="Z80" i="67"/>
  <c r="Z79" i="67"/>
  <c r="Z78" i="67"/>
  <c r="Z77" i="67"/>
  <c r="Z76" i="67"/>
  <c r="Z75" i="67"/>
  <c r="Z74" i="67"/>
  <c r="Z73" i="67"/>
  <c r="Z72" i="67"/>
  <c r="Z71" i="67"/>
  <c r="Z70" i="67"/>
  <c r="Z69" i="67"/>
  <c r="Z68" i="67"/>
  <c r="Z67" i="67"/>
  <c r="Z66" i="67"/>
  <c r="Z65" i="67"/>
  <c r="Z64" i="67"/>
  <c r="Z63" i="67"/>
  <c r="Z62" i="67"/>
  <c r="Z61" i="67"/>
  <c r="Z60" i="67"/>
  <c r="Z59" i="67"/>
  <c r="Z58" i="67"/>
  <c r="Z57" i="67"/>
  <c r="Z56" i="67"/>
  <c r="Z55" i="67"/>
  <c r="Z54" i="67"/>
  <c r="Z53" i="67"/>
  <c r="Z52" i="67"/>
  <c r="Z51" i="67"/>
  <c r="Z50" i="67"/>
  <c r="Z49" i="67"/>
  <c r="Z48" i="67"/>
  <c r="Z47" i="67"/>
  <c r="Z46" i="67"/>
  <c r="Z45" i="67"/>
  <c r="Z44" i="67"/>
  <c r="Z43" i="67"/>
  <c r="Z42" i="67"/>
  <c r="Z41" i="67"/>
  <c r="Z40" i="67"/>
  <c r="Z39" i="67"/>
  <c r="Z38" i="67"/>
  <c r="Z37" i="67"/>
  <c r="Z36" i="67"/>
  <c r="Z35" i="67"/>
  <c r="Z34" i="67"/>
  <c r="Z33" i="67"/>
  <c r="Z32" i="67"/>
  <c r="Z31" i="67"/>
  <c r="Z30" i="67"/>
  <c r="Z29" i="67"/>
  <c r="Z28" i="67"/>
  <c r="Z27" i="67"/>
  <c r="Z26" i="67"/>
  <c r="Z25" i="67"/>
  <c r="Z24" i="67"/>
  <c r="Z23" i="67"/>
  <c r="Z22" i="67"/>
  <c r="Z21" i="67"/>
  <c r="Z20" i="67"/>
  <c r="Z19" i="67"/>
  <c r="Z18" i="67"/>
  <c r="Z17" i="67"/>
  <c r="Z16" i="67"/>
  <c r="Z15" i="67"/>
  <c r="Z14" i="67"/>
  <c r="Z13" i="67"/>
  <c r="Z12" i="67"/>
  <c r="Z11" i="67"/>
  <c r="Z10" i="67"/>
  <c r="Y93" i="66"/>
  <c r="X93" i="66"/>
  <c r="W93" i="66"/>
  <c r="V93" i="66"/>
  <c r="U93" i="66"/>
  <c r="T93" i="66"/>
  <c r="S93" i="66"/>
  <c r="R93" i="66"/>
  <c r="Q93" i="66"/>
  <c r="P93" i="66"/>
  <c r="O93" i="66"/>
  <c r="N93" i="66"/>
  <c r="M93" i="66"/>
  <c r="L93" i="66"/>
  <c r="K93" i="66"/>
  <c r="J93" i="66"/>
  <c r="I93" i="66"/>
  <c r="H93" i="66"/>
  <c r="G93" i="66"/>
  <c r="F93" i="66"/>
  <c r="E93" i="66"/>
  <c r="D93" i="66"/>
  <c r="C93" i="66"/>
  <c r="B93" i="66"/>
  <c r="Z86" i="66"/>
  <c r="BB86" i="66" s="1"/>
  <c r="AE86" i="66" s="1"/>
  <c r="AB86" i="66" s="1"/>
  <c r="Z85" i="66"/>
  <c r="BB85" i="66" s="1"/>
  <c r="AE85" i="66" s="1"/>
  <c r="AB85" i="66" s="1"/>
  <c r="Z84" i="66"/>
  <c r="BB84" i="66" s="1"/>
  <c r="AE84" i="66" s="1"/>
  <c r="AB84" i="66" s="1"/>
  <c r="Z83" i="66"/>
  <c r="BB83" i="66" s="1"/>
  <c r="AE83" i="66" s="1"/>
  <c r="AB83" i="66" s="1"/>
  <c r="Z82" i="66"/>
  <c r="BB82" i="66" s="1"/>
  <c r="AE82" i="66" s="1"/>
  <c r="AB82" i="66" s="1"/>
  <c r="Z81" i="66"/>
  <c r="BB81" i="66" s="1"/>
  <c r="AE81" i="66" s="1"/>
  <c r="AB81" i="66" s="1"/>
  <c r="Z80" i="66"/>
  <c r="BB80" i="66" s="1"/>
  <c r="AE80" i="66" s="1"/>
  <c r="AB80" i="66" s="1"/>
  <c r="Z79" i="66"/>
  <c r="BB79" i="66" s="1"/>
  <c r="AE79" i="66" s="1"/>
  <c r="AB79" i="66" s="1"/>
  <c r="Z78" i="66"/>
  <c r="BB78" i="66" s="1"/>
  <c r="AE78" i="66" s="1"/>
  <c r="AB78" i="66" s="1"/>
  <c r="Z77" i="66"/>
  <c r="BB77" i="66" s="1"/>
  <c r="AE77" i="66" s="1"/>
  <c r="AB77" i="66" s="1"/>
  <c r="Z76" i="66"/>
  <c r="BB76" i="66" s="1"/>
  <c r="AE76" i="66" s="1"/>
  <c r="AB76" i="66" s="1"/>
  <c r="Z75" i="66"/>
  <c r="BB75" i="66" s="1"/>
  <c r="AE75" i="66" s="1"/>
  <c r="AB75" i="66" s="1"/>
  <c r="Z74" i="66"/>
  <c r="BB74" i="66" s="1"/>
  <c r="AE74" i="66" s="1"/>
  <c r="AB74" i="66" s="1"/>
  <c r="Z73" i="66"/>
  <c r="BB73" i="66" s="1"/>
  <c r="AE73" i="66" s="1"/>
  <c r="AB73" i="66" s="1"/>
  <c r="Z72" i="66"/>
  <c r="BB72" i="66" s="1"/>
  <c r="AE72" i="66" s="1"/>
  <c r="AB72" i="66" s="1"/>
  <c r="Z71" i="66"/>
  <c r="BB71" i="66" s="1"/>
  <c r="AE71" i="66" s="1"/>
  <c r="AB71" i="66" s="1"/>
  <c r="Z70" i="66"/>
  <c r="BB70" i="66" s="1"/>
  <c r="AE70" i="66" s="1"/>
  <c r="AB70" i="66" s="1"/>
  <c r="Z69" i="66"/>
  <c r="BB69" i="66" s="1"/>
  <c r="AE69" i="66" s="1"/>
  <c r="AB69" i="66" s="1"/>
  <c r="Z68" i="66"/>
  <c r="BB68" i="66" s="1"/>
  <c r="AE68" i="66" s="1"/>
  <c r="AB68" i="66" s="1"/>
  <c r="Z67" i="66"/>
  <c r="BB67" i="66" s="1"/>
  <c r="AE67" i="66" s="1"/>
  <c r="AB67" i="66" s="1"/>
  <c r="Z66" i="66"/>
  <c r="BB66" i="66" s="1"/>
  <c r="AE66" i="66" s="1"/>
  <c r="AB66" i="66" s="1"/>
  <c r="Z65" i="66"/>
  <c r="BB65" i="66" s="1"/>
  <c r="AE65" i="66" s="1"/>
  <c r="AB65" i="66" s="1"/>
  <c r="Z64" i="66"/>
  <c r="BB64" i="66" s="1"/>
  <c r="AE64" i="66" s="1"/>
  <c r="AB64" i="66" s="1"/>
  <c r="Z63" i="66"/>
  <c r="BB63" i="66" s="1"/>
  <c r="AE63" i="66" s="1"/>
  <c r="AB63" i="66" s="1"/>
  <c r="Z62" i="66"/>
  <c r="BB62" i="66" s="1"/>
  <c r="AE62" i="66" s="1"/>
  <c r="AB62" i="66" s="1"/>
  <c r="Z61" i="66"/>
  <c r="BB61" i="66" s="1"/>
  <c r="AE61" i="66" s="1"/>
  <c r="AB61" i="66" s="1"/>
  <c r="Z60" i="66"/>
  <c r="BB60" i="66" s="1"/>
  <c r="AE60" i="66" s="1"/>
  <c r="AB60" i="66" s="1"/>
  <c r="Z59" i="66"/>
  <c r="BB59" i="66" s="1"/>
  <c r="AE59" i="66" s="1"/>
  <c r="AB59" i="66" s="1"/>
  <c r="Z58" i="66"/>
  <c r="BB58" i="66" s="1"/>
  <c r="AE58" i="66" s="1"/>
  <c r="AB58" i="66" s="1"/>
  <c r="Z57" i="66"/>
  <c r="BB57" i="66" s="1"/>
  <c r="AE57" i="66" s="1"/>
  <c r="AB57" i="66" s="1"/>
  <c r="Z56" i="66"/>
  <c r="BB56" i="66" s="1"/>
  <c r="AE56" i="66" s="1"/>
  <c r="AB56" i="66" s="1"/>
  <c r="Z55" i="66"/>
  <c r="BB55" i="66" s="1"/>
  <c r="AE55" i="66" s="1"/>
  <c r="AB55" i="66" s="1"/>
  <c r="Z54" i="66"/>
  <c r="BB54" i="66" s="1"/>
  <c r="AE54" i="66" s="1"/>
  <c r="AB54" i="66" s="1"/>
  <c r="Z53" i="66"/>
  <c r="BB53" i="66" s="1"/>
  <c r="AE53" i="66" s="1"/>
  <c r="AB53" i="66" s="1"/>
  <c r="Z52" i="66"/>
  <c r="BB52" i="66" s="1"/>
  <c r="AE52" i="66" s="1"/>
  <c r="AB52" i="66" s="1"/>
  <c r="Z51" i="66"/>
  <c r="BB51" i="66" s="1"/>
  <c r="AE51" i="66" s="1"/>
  <c r="AB51" i="66" s="1"/>
  <c r="Z50" i="66"/>
  <c r="BB50" i="66" s="1"/>
  <c r="AE50" i="66" s="1"/>
  <c r="AB50" i="66" s="1"/>
  <c r="Z49" i="66"/>
  <c r="BB49" i="66" s="1"/>
  <c r="AE49" i="66" s="1"/>
  <c r="AB49" i="66" s="1"/>
  <c r="Z48" i="66"/>
  <c r="BB48" i="66" s="1"/>
  <c r="AE48" i="66" s="1"/>
  <c r="AB48" i="66" s="1"/>
  <c r="Z47" i="66"/>
  <c r="BB47" i="66" s="1"/>
  <c r="AE47" i="66" s="1"/>
  <c r="AB47" i="66" s="1"/>
  <c r="Z46" i="66"/>
  <c r="BB46" i="66" s="1"/>
  <c r="AE46" i="66" s="1"/>
  <c r="AB46" i="66" s="1"/>
  <c r="Z45" i="66"/>
  <c r="BB45" i="66" s="1"/>
  <c r="AE45" i="66" s="1"/>
  <c r="AB45" i="66" s="1"/>
  <c r="Z44" i="66"/>
  <c r="BB44" i="66" s="1"/>
  <c r="AE44" i="66" s="1"/>
  <c r="AB44" i="66" s="1"/>
  <c r="Z43" i="66"/>
  <c r="BB43" i="66" s="1"/>
  <c r="AE43" i="66" s="1"/>
  <c r="AB43" i="66" s="1"/>
  <c r="Z42" i="66"/>
  <c r="BB42" i="66" s="1"/>
  <c r="AE42" i="66" s="1"/>
  <c r="AB42" i="66" s="1"/>
  <c r="Z41" i="66"/>
  <c r="BB41" i="66" s="1"/>
  <c r="AE41" i="66" s="1"/>
  <c r="AB41" i="66" s="1"/>
  <c r="Z40" i="66"/>
  <c r="BB40" i="66" s="1"/>
  <c r="AE40" i="66" s="1"/>
  <c r="AB40" i="66" s="1"/>
  <c r="Z39" i="66"/>
  <c r="BB39" i="66" s="1"/>
  <c r="AE39" i="66" s="1"/>
  <c r="AB39" i="66" s="1"/>
  <c r="Z38" i="66"/>
  <c r="BB38" i="66" s="1"/>
  <c r="AE38" i="66" s="1"/>
  <c r="AB38" i="66" s="1"/>
  <c r="Z37" i="66"/>
  <c r="BB37" i="66" s="1"/>
  <c r="AE37" i="66" s="1"/>
  <c r="AB37" i="66" s="1"/>
  <c r="Z36" i="66"/>
  <c r="BB36" i="66" s="1"/>
  <c r="AE36" i="66" s="1"/>
  <c r="AB36" i="66" s="1"/>
  <c r="Z35" i="66"/>
  <c r="BB35" i="66" s="1"/>
  <c r="AE35" i="66" s="1"/>
  <c r="AB35" i="66" s="1"/>
  <c r="Z34" i="66"/>
  <c r="BB34" i="66" s="1"/>
  <c r="AE34" i="66" s="1"/>
  <c r="AB34" i="66" s="1"/>
  <c r="Z33" i="66"/>
  <c r="BB33" i="66" s="1"/>
  <c r="AE33" i="66" s="1"/>
  <c r="AB33" i="66" s="1"/>
  <c r="Z32" i="66"/>
  <c r="BB32" i="66" s="1"/>
  <c r="AE32" i="66" s="1"/>
  <c r="AB32" i="66" s="1"/>
  <c r="Z31" i="66"/>
  <c r="BB31" i="66" s="1"/>
  <c r="AE31" i="66" s="1"/>
  <c r="AB31" i="66" s="1"/>
  <c r="Z30" i="66"/>
  <c r="BB30" i="66" s="1"/>
  <c r="AE30" i="66" s="1"/>
  <c r="AB30" i="66" s="1"/>
  <c r="Z29" i="66"/>
  <c r="BB29" i="66" s="1"/>
  <c r="AE29" i="66" s="1"/>
  <c r="AB29" i="66" s="1"/>
  <c r="Z28" i="66"/>
  <c r="BB28" i="66" s="1"/>
  <c r="AE28" i="66" s="1"/>
  <c r="AB28" i="66" s="1"/>
  <c r="Z27" i="66"/>
  <c r="BB27" i="66" s="1"/>
  <c r="AE27" i="66" s="1"/>
  <c r="AB27" i="66" s="1"/>
  <c r="Z26" i="66"/>
  <c r="BB26" i="66" s="1"/>
  <c r="AE26" i="66" s="1"/>
  <c r="AB26" i="66" s="1"/>
  <c r="Z25" i="66"/>
  <c r="BB25" i="66" s="1"/>
  <c r="AE25" i="66" s="1"/>
  <c r="AB25" i="66" s="1"/>
  <c r="Z24" i="66"/>
  <c r="BB24" i="66" s="1"/>
  <c r="AE24" i="66" s="1"/>
  <c r="AB24" i="66" s="1"/>
  <c r="Z23" i="66"/>
  <c r="BB23" i="66" s="1"/>
  <c r="AE23" i="66" s="1"/>
  <c r="AB23" i="66" s="1"/>
  <c r="Z22" i="66"/>
  <c r="BB22" i="66" s="1"/>
  <c r="AE22" i="66" s="1"/>
  <c r="AB22" i="66" s="1"/>
  <c r="Z21" i="66"/>
  <c r="BB21" i="66" s="1"/>
  <c r="AE21" i="66" s="1"/>
  <c r="AB21" i="66" s="1"/>
  <c r="Z20" i="66"/>
  <c r="BB20" i="66" s="1"/>
  <c r="AE20" i="66" s="1"/>
  <c r="AB20" i="66" s="1"/>
  <c r="Z19" i="66"/>
  <c r="BB19" i="66" s="1"/>
  <c r="AE19" i="66" s="1"/>
  <c r="AB19" i="66" s="1"/>
  <c r="Z18" i="66"/>
  <c r="BB18" i="66" s="1"/>
  <c r="AE18" i="66" s="1"/>
  <c r="AB18" i="66" s="1"/>
  <c r="Z17" i="66"/>
  <c r="BB17" i="66" s="1"/>
  <c r="AE17" i="66" s="1"/>
  <c r="AB17" i="66" s="1"/>
  <c r="Z16" i="66"/>
  <c r="BB16" i="66" s="1"/>
  <c r="AE16" i="66" s="1"/>
  <c r="AB16" i="66" s="1"/>
  <c r="Z15" i="66"/>
  <c r="BB15" i="66" s="1"/>
  <c r="AE15" i="66" s="1"/>
  <c r="AB15" i="66" s="1"/>
  <c r="Z14" i="66"/>
  <c r="BB14" i="66" s="1"/>
  <c r="AE14" i="66" s="1"/>
  <c r="AB14" i="66" s="1"/>
  <c r="Z13" i="66"/>
  <c r="BB13" i="66" s="1"/>
  <c r="AE13" i="66" s="1"/>
  <c r="AB13" i="66" s="1"/>
  <c r="Z12" i="66"/>
  <c r="BB12" i="66" s="1"/>
  <c r="AE12" i="66" s="1"/>
  <c r="AB12" i="66" s="1"/>
  <c r="Z11" i="66"/>
  <c r="BB11" i="66" s="1"/>
  <c r="AE11" i="66" s="1"/>
  <c r="AB11" i="66" s="1"/>
  <c r="Z10" i="66"/>
  <c r="BB10" i="66" s="1"/>
  <c r="AE10" i="66" s="1"/>
  <c r="AB10" i="66" s="1"/>
  <c r="Z9" i="66"/>
  <c r="BB9" i="66" s="1"/>
  <c r="AE9" i="66" s="1"/>
  <c r="AB9" i="66" s="1"/>
  <c r="Z8" i="66"/>
  <c r="BB8" i="66" s="1"/>
  <c r="AE8" i="66" s="1"/>
  <c r="AB8" i="66" s="1"/>
  <c r="Z7" i="66"/>
  <c r="BB7" i="66" s="1"/>
  <c r="AE7" i="66" s="1"/>
  <c r="AB7" i="66" s="1"/>
  <c r="Z96" i="68" l="1"/>
  <c r="AB93" i="66"/>
  <c r="AC93" i="66" s="1"/>
  <c r="Z96" i="67"/>
  <c r="AA15" i="68"/>
  <c r="AA23" i="68"/>
  <c r="AA11" i="68"/>
  <c r="AA19" i="68"/>
  <c r="AA13" i="68"/>
  <c r="AA17" i="68"/>
  <c r="AA21" i="68"/>
  <c r="AA25" i="68"/>
  <c r="Z93" i="72"/>
  <c r="AA12" i="72" s="1"/>
  <c r="AA27" i="68"/>
  <c r="AA29" i="68"/>
  <c r="AA31" i="68"/>
  <c r="AA33" i="68"/>
  <c r="AA35" i="68"/>
  <c r="AA37" i="68"/>
  <c r="AA39" i="68"/>
  <c r="AA41" i="68"/>
  <c r="AA43" i="68"/>
  <c r="AA45" i="68"/>
  <c r="AA47" i="68"/>
  <c r="AA49" i="68"/>
  <c r="AA51" i="68"/>
  <c r="AA53" i="68"/>
  <c r="AA55" i="68"/>
  <c r="AA57" i="68"/>
  <c r="AA59" i="68"/>
  <c r="AA61" i="68"/>
  <c r="AA63" i="68"/>
  <c r="AA65" i="68"/>
  <c r="AA67" i="68"/>
  <c r="AA69" i="68"/>
  <c r="AA71" i="68"/>
  <c r="AA73" i="68"/>
  <c r="AA75" i="68"/>
  <c r="AA77" i="68"/>
  <c r="AA79" i="68"/>
  <c r="AA81" i="68"/>
  <c r="AA83" i="68"/>
  <c r="AA85" i="68"/>
  <c r="AA87" i="68"/>
  <c r="AA89" i="68"/>
  <c r="AA91" i="68"/>
  <c r="AA93" i="68"/>
  <c r="C97" i="68"/>
  <c r="E97" i="68"/>
  <c r="G97" i="68"/>
  <c r="I97" i="68"/>
  <c r="K97" i="68"/>
  <c r="M97" i="68"/>
  <c r="O97" i="68"/>
  <c r="Q97" i="68"/>
  <c r="S97" i="68"/>
  <c r="U97" i="68"/>
  <c r="W97" i="68"/>
  <c r="Y97" i="68"/>
  <c r="AC7" i="74"/>
  <c r="AC8" i="74" s="1"/>
  <c r="AC9" i="74" s="1"/>
  <c r="AC10" i="74" s="1"/>
  <c r="AC11" i="74" s="1"/>
  <c r="AC12" i="74" s="1"/>
  <c r="AC13" i="74" s="1"/>
  <c r="AC14" i="74" s="1"/>
  <c r="AC15" i="74" s="1"/>
  <c r="AC16" i="74" s="1"/>
  <c r="AC17" i="74" s="1"/>
  <c r="AC18" i="74" s="1"/>
  <c r="AC19" i="74" s="1"/>
  <c r="AC20" i="74" s="1"/>
  <c r="AC21" i="74" s="1"/>
  <c r="AC22" i="74" s="1"/>
  <c r="AC23" i="74" s="1"/>
  <c r="AC24" i="74" s="1"/>
  <c r="AC25" i="74" s="1"/>
  <c r="AC26" i="74" s="1"/>
  <c r="AC27" i="74" s="1"/>
  <c r="AC28" i="74" s="1"/>
  <c r="AC29" i="74" s="1"/>
  <c r="AC30" i="74" s="1"/>
  <c r="AC31" i="74" s="1"/>
  <c r="AC32" i="74" s="1"/>
  <c r="AC33" i="74" s="1"/>
  <c r="AC34" i="74" s="1"/>
  <c r="AC35" i="74" s="1"/>
  <c r="AC36" i="74" s="1"/>
  <c r="AC37" i="74" s="1"/>
  <c r="AC38" i="74" s="1"/>
  <c r="AC39" i="74" s="1"/>
  <c r="AC40" i="74" s="1"/>
  <c r="AC41" i="74" s="1"/>
  <c r="AC42" i="74" s="1"/>
  <c r="AC43" i="74" s="1"/>
  <c r="AC44" i="74" s="1"/>
  <c r="AC45" i="74" s="1"/>
  <c r="AC46" i="74" s="1"/>
  <c r="AC47" i="74" s="1"/>
  <c r="AC48" i="74" s="1"/>
  <c r="AC49" i="74" s="1"/>
  <c r="AC50" i="74" s="1"/>
  <c r="AC51" i="74" s="1"/>
  <c r="AC52" i="74" s="1"/>
  <c r="AC53" i="74" s="1"/>
  <c r="AC54" i="74" s="1"/>
  <c r="AC55" i="74" s="1"/>
  <c r="AC56" i="74" s="1"/>
  <c r="AC57" i="74" s="1"/>
  <c r="AC58" i="74" s="1"/>
  <c r="AC59" i="74" s="1"/>
  <c r="AC60" i="74" s="1"/>
  <c r="AC61" i="74" s="1"/>
  <c r="AC62" i="74" s="1"/>
  <c r="AC63" i="74" s="1"/>
  <c r="AC64" i="74" s="1"/>
  <c r="AC65" i="74" s="1"/>
  <c r="AC66" i="74" s="1"/>
  <c r="AC67" i="74" s="1"/>
  <c r="AC68" i="74" s="1"/>
  <c r="AC69" i="74" s="1"/>
  <c r="AC70" i="74" s="1"/>
  <c r="AC71" i="74" s="1"/>
  <c r="AC72" i="74" s="1"/>
  <c r="AC73" i="74" s="1"/>
  <c r="AC74" i="74" s="1"/>
  <c r="AC75" i="74" s="1"/>
  <c r="AC76" i="74" s="1"/>
  <c r="AC77" i="74" s="1"/>
  <c r="AC78" i="74" s="1"/>
  <c r="AC79" i="74" s="1"/>
  <c r="AC80" i="74" s="1"/>
  <c r="AC81" i="74" s="1"/>
  <c r="AC82" i="74" s="1"/>
  <c r="AC83" i="74" s="1"/>
  <c r="AC84" i="74" s="1"/>
  <c r="AC85" i="74" s="1"/>
  <c r="AC86" i="74" s="1"/>
  <c r="AC87" i="74" s="1"/>
  <c r="AC88" i="74" s="1"/>
  <c r="AC89" i="74" s="1"/>
  <c r="AC90" i="74" s="1"/>
  <c r="Z93" i="74"/>
  <c r="C94" i="74" s="1"/>
  <c r="AC7" i="73"/>
  <c r="AC8" i="73" s="1"/>
  <c r="AC9" i="73" s="1"/>
  <c r="AC10" i="73" s="1"/>
  <c r="AC11" i="73" s="1"/>
  <c r="AC12" i="73" s="1"/>
  <c r="AC13" i="73" s="1"/>
  <c r="AC14" i="73" s="1"/>
  <c r="AC15" i="73" s="1"/>
  <c r="AC16" i="73" s="1"/>
  <c r="AC17" i="73" s="1"/>
  <c r="AC18" i="73" s="1"/>
  <c r="AC19" i="73" s="1"/>
  <c r="AC20" i="73" s="1"/>
  <c r="AC21" i="73" s="1"/>
  <c r="AC22" i="73" s="1"/>
  <c r="AC23" i="73" s="1"/>
  <c r="AC24" i="73" s="1"/>
  <c r="AC25" i="73" s="1"/>
  <c r="AC26" i="73" s="1"/>
  <c r="AC27" i="73" s="1"/>
  <c r="AC28" i="73" s="1"/>
  <c r="AC29" i="73" s="1"/>
  <c r="AC30" i="73" s="1"/>
  <c r="AC31" i="73" s="1"/>
  <c r="AC32" i="73" s="1"/>
  <c r="AC33" i="73" s="1"/>
  <c r="AC34" i="73" s="1"/>
  <c r="AC35" i="73" s="1"/>
  <c r="AC36" i="73" s="1"/>
  <c r="AC37" i="73" s="1"/>
  <c r="AC38" i="73" s="1"/>
  <c r="AC39" i="73" s="1"/>
  <c r="AC40" i="73" s="1"/>
  <c r="AC41" i="73" s="1"/>
  <c r="AC42" i="73" s="1"/>
  <c r="AC43" i="73" s="1"/>
  <c r="AC44" i="73" s="1"/>
  <c r="AC45" i="73" s="1"/>
  <c r="AC46" i="73" s="1"/>
  <c r="AC47" i="73" s="1"/>
  <c r="AC48" i="73" s="1"/>
  <c r="AC49" i="73" s="1"/>
  <c r="AC50" i="73" s="1"/>
  <c r="AC51" i="73" s="1"/>
  <c r="AC52" i="73" s="1"/>
  <c r="AC53" i="73" s="1"/>
  <c r="AC54" i="73" s="1"/>
  <c r="AC55" i="73" s="1"/>
  <c r="AC56" i="73" s="1"/>
  <c r="AC57" i="73" s="1"/>
  <c r="AC58" i="73" s="1"/>
  <c r="AC59" i="73" s="1"/>
  <c r="AC60" i="73" s="1"/>
  <c r="AC61" i="73" s="1"/>
  <c r="AC62" i="73" s="1"/>
  <c r="AC63" i="73" s="1"/>
  <c r="AC64" i="73" s="1"/>
  <c r="AC65" i="73" s="1"/>
  <c r="AC66" i="73" s="1"/>
  <c r="AC67" i="73" s="1"/>
  <c r="AC68" i="73" s="1"/>
  <c r="AC69" i="73" s="1"/>
  <c r="AC70" i="73" s="1"/>
  <c r="AC71" i="73" s="1"/>
  <c r="AC72" i="73" s="1"/>
  <c r="AC73" i="73" s="1"/>
  <c r="AC74" i="73" s="1"/>
  <c r="AC75" i="73" s="1"/>
  <c r="AC76" i="73" s="1"/>
  <c r="AC77" i="73" s="1"/>
  <c r="AC78" i="73" s="1"/>
  <c r="AC79" i="73" s="1"/>
  <c r="AC80" i="73" s="1"/>
  <c r="AC81" i="73" s="1"/>
  <c r="AC82" i="73" s="1"/>
  <c r="AC83" i="73" s="1"/>
  <c r="AC84" i="73" s="1"/>
  <c r="AC85" i="73" s="1"/>
  <c r="AC86" i="73" s="1"/>
  <c r="AC87" i="73" s="1"/>
  <c r="AC88" i="73" s="1"/>
  <c r="AC89" i="73" s="1"/>
  <c r="AC90" i="73" s="1"/>
  <c r="Z93" i="73"/>
  <c r="AA36" i="73" s="1"/>
  <c r="AC7" i="72"/>
  <c r="AC8" i="72" s="1"/>
  <c r="AC9" i="72" s="1"/>
  <c r="AC10" i="72" s="1"/>
  <c r="AC11" i="72" s="1"/>
  <c r="AC12" i="72" s="1"/>
  <c r="AC13" i="72" s="1"/>
  <c r="AC14" i="72" s="1"/>
  <c r="AC15" i="72" s="1"/>
  <c r="AC16" i="72" s="1"/>
  <c r="AC17" i="72" s="1"/>
  <c r="AC18" i="72" s="1"/>
  <c r="AC19" i="72" s="1"/>
  <c r="AC20" i="72" s="1"/>
  <c r="AC21" i="72" s="1"/>
  <c r="AC22" i="72" s="1"/>
  <c r="AC23" i="72" s="1"/>
  <c r="AC24" i="72" s="1"/>
  <c r="AC25" i="72" s="1"/>
  <c r="AC26" i="72" s="1"/>
  <c r="AC27" i="72" s="1"/>
  <c r="AC28" i="72" s="1"/>
  <c r="AC29" i="72" s="1"/>
  <c r="AC30" i="72" s="1"/>
  <c r="AC31" i="72" s="1"/>
  <c r="AC32" i="72" s="1"/>
  <c r="AC33" i="72" s="1"/>
  <c r="AC34" i="72" s="1"/>
  <c r="AC35" i="72" s="1"/>
  <c r="AC36" i="72" s="1"/>
  <c r="AC37" i="72" s="1"/>
  <c r="AC38" i="72" s="1"/>
  <c r="AC39" i="72" s="1"/>
  <c r="AC40" i="72" s="1"/>
  <c r="AC41" i="72" s="1"/>
  <c r="AC42" i="72" s="1"/>
  <c r="AC43" i="72" s="1"/>
  <c r="AC44" i="72" s="1"/>
  <c r="AC45" i="72" s="1"/>
  <c r="AC46" i="72" s="1"/>
  <c r="AC47" i="72" s="1"/>
  <c r="AC48" i="72" s="1"/>
  <c r="AC49" i="72" s="1"/>
  <c r="AC50" i="72" s="1"/>
  <c r="AC51" i="72" s="1"/>
  <c r="AC52" i="72" s="1"/>
  <c r="AC53" i="72" s="1"/>
  <c r="AC54" i="72" s="1"/>
  <c r="AC55" i="72" s="1"/>
  <c r="AC56" i="72" s="1"/>
  <c r="AC57" i="72" s="1"/>
  <c r="AC58" i="72" s="1"/>
  <c r="AC59" i="72" s="1"/>
  <c r="AC60" i="72" s="1"/>
  <c r="AC61" i="72" s="1"/>
  <c r="AC62" i="72" s="1"/>
  <c r="AC63" i="72" s="1"/>
  <c r="AC64" i="72" s="1"/>
  <c r="AC65" i="72" s="1"/>
  <c r="AC66" i="72" s="1"/>
  <c r="AC67" i="72" s="1"/>
  <c r="AC68" i="72" s="1"/>
  <c r="AC69" i="72" s="1"/>
  <c r="AC70" i="72" s="1"/>
  <c r="AC71" i="72" s="1"/>
  <c r="AC72" i="72" s="1"/>
  <c r="AC73" i="72" s="1"/>
  <c r="AC74" i="72" s="1"/>
  <c r="AC75" i="72" s="1"/>
  <c r="AC76" i="72" s="1"/>
  <c r="AC77" i="72" s="1"/>
  <c r="AC78" i="72" s="1"/>
  <c r="AC79" i="72" s="1"/>
  <c r="AC80" i="72" s="1"/>
  <c r="AC81" i="72" s="1"/>
  <c r="AC82" i="72" s="1"/>
  <c r="AC83" i="72" s="1"/>
  <c r="AC84" i="72" s="1"/>
  <c r="AC85" i="72" s="1"/>
  <c r="AC86" i="72" s="1"/>
  <c r="AC87" i="72" s="1"/>
  <c r="AC88" i="72" s="1"/>
  <c r="AC89" i="72" s="1"/>
  <c r="AC90" i="72" s="1"/>
  <c r="AC7" i="71"/>
  <c r="AC8" i="71" s="1"/>
  <c r="AC9" i="71" s="1"/>
  <c r="AC10" i="71" s="1"/>
  <c r="AC11" i="71" s="1"/>
  <c r="AC12" i="71" s="1"/>
  <c r="AC13" i="71" s="1"/>
  <c r="AC14" i="71" s="1"/>
  <c r="AC15" i="71" s="1"/>
  <c r="AC16" i="71" s="1"/>
  <c r="AC17" i="71" s="1"/>
  <c r="AC18" i="71" s="1"/>
  <c r="AC19" i="71" s="1"/>
  <c r="AC20" i="71" s="1"/>
  <c r="AC21" i="71" s="1"/>
  <c r="AC22" i="71" s="1"/>
  <c r="AC23" i="71" s="1"/>
  <c r="AC24" i="71" s="1"/>
  <c r="AC25" i="71" s="1"/>
  <c r="AC26" i="71" s="1"/>
  <c r="AC27" i="71" s="1"/>
  <c r="AC28" i="71" s="1"/>
  <c r="AC29" i="71" s="1"/>
  <c r="AC30" i="71" s="1"/>
  <c r="AC31" i="71" s="1"/>
  <c r="AC32" i="71" s="1"/>
  <c r="AC33" i="71" s="1"/>
  <c r="AC34" i="71" s="1"/>
  <c r="AC35" i="71" s="1"/>
  <c r="AC36" i="71" s="1"/>
  <c r="AC37" i="71" s="1"/>
  <c r="AC38" i="71" s="1"/>
  <c r="AC39" i="71" s="1"/>
  <c r="AC40" i="71" s="1"/>
  <c r="AC41" i="71" s="1"/>
  <c r="AC42" i="71" s="1"/>
  <c r="AC43" i="71" s="1"/>
  <c r="AC44" i="71" s="1"/>
  <c r="AC45" i="71" s="1"/>
  <c r="AC46" i="71" s="1"/>
  <c r="AC47" i="71" s="1"/>
  <c r="AC48" i="71" s="1"/>
  <c r="AC49" i="71" s="1"/>
  <c r="AC50" i="71" s="1"/>
  <c r="AC51" i="71" s="1"/>
  <c r="AC52" i="71" s="1"/>
  <c r="AC53" i="71" s="1"/>
  <c r="AC54" i="71" s="1"/>
  <c r="AC55" i="71" s="1"/>
  <c r="AC56" i="71" s="1"/>
  <c r="AC57" i="71" s="1"/>
  <c r="AC58" i="71" s="1"/>
  <c r="AC59" i="71" s="1"/>
  <c r="AC60" i="71" s="1"/>
  <c r="AC61" i="71" s="1"/>
  <c r="AC62" i="71" s="1"/>
  <c r="AC63" i="71" s="1"/>
  <c r="AC64" i="71" s="1"/>
  <c r="AC65" i="71" s="1"/>
  <c r="AC66" i="71" s="1"/>
  <c r="AC67" i="71" s="1"/>
  <c r="AC68" i="71" s="1"/>
  <c r="AC69" i="71" s="1"/>
  <c r="AC70" i="71" s="1"/>
  <c r="AC71" i="71" s="1"/>
  <c r="AC72" i="71" s="1"/>
  <c r="AC73" i="71" s="1"/>
  <c r="AC74" i="71" s="1"/>
  <c r="AC75" i="71" s="1"/>
  <c r="AC76" i="71" s="1"/>
  <c r="AC77" i="71" s="1"/>
  <c r="AC78" i="71" s="1"/>
  <c r="AC79" i="71" s="1"/>
  <c r="AC80" i="71" s="1"/>
  <c r="AC81" i="71" s="1"/>
  <c r="AC82" i="71" s="1"/>
  <c r="AC83" i="71" s="1"/>
  <c r="AC84" i="71" s="1"/>
  <c r="AC85" i="71" s="1"/>
  <c r="AC86" i="71" s="1"/>
  <c r="AC87" i="71" s="1"/>
  <c r="AC88" i="71" s="1"/>
  <c r="AC89" i="71" s="1"/>
  <c r="AC90" i="71" s="1"/>
  <c r="Z93" i="71"/>
  <c r="AA7" i="71" s="1"/>
  <c r="AC7" i="70"/>
  <c r="AC8" i="70" s="1"/>
  <c r="AC9" i="70" s="1"/>
  <c r="AC10" i="70" s="1"/>
  <c r="AC11" i="70" s="1"/>
  <c r="AC12" i="70" s="1"/>
  <c r="AC13" i="70" s="1"/>
  <c r="AC14" i="70" s="1"/>
  <c r="AC15" i="70" s="1"/>
  <c r="AC16" i="70" s="1"/>
  <c r="AC17" i="70" s="1"/>
  <c r="AC18" i="70" s="1"/>
  <c r="AC19" i="70" s="1"/>
  <c r="AC20" i="70" s="1"/>
  <c r="AC21" i="70" s="1"/>
  <c r="AC22" i="70" s="1"/>
  <c r="AC23" i="70" s="1"/>
  <c r="AC24" i="70" s="1"/>
  <c r="AC25" i="70" s="1"/>
  <c r="AC26" i="70" s="1"/>
  <c r="AC27" i="70" s="1"/>
  <c r="AC28" i="70" s="1"/>
  <c r="AC29" i="70" s="1"/>
  <c r="AC30" i="70" s="1"/>
  <c r="AC31" i="70" s="1"/>
  <c r="AC32" i="70" s="1"/>
  <c r="AC33" i="70" s="1"/>
  <c r="AC34" i="70" s="1"/>
  <c r="AC35" i="70" s="1"/>
  <c r="AC36" i="70" s="1"/>
  <c r="AC37" i="70" s="1"/>
  <c r="AC38" i="70" s="1"/>
  <c r="AC39" i="70" s="1"/>
  <c r="AC40" i="70" s="1"/>
  <c r="AC41" i="70" s="1"/>
  <c r="AC42" i="70" s="1"/>
  <c r="AC43" i="70" s="1"/>
  <c r="AC44" i="70" s="1"/>
  <c r="AC45" i="70" s="1"/>
  <c r="AC46" i="70" s="1"/>
  <c r="AC47" i="70" s="1"/>
  <c r="AC48" i="70" s="1"/>
  <c r="AC49" i="70" s="1"/>
  <c r="AC50" i="70" s="1"/>
  <c r="AC51" i="70" s="1"/>
  <c r="AC52" i="70" s="1"/>
  <c r="AC53" i="70" s="1"/>
  <c r="AC54" i="70" s="1"/>
  <c r="AC55" i="70" s="1"/>
  <c r="AC56" i="70" s="1"/>
  <c r="AC57" i="70" s="1"/>
  <c r="AC58" i="70" s="1"/>
  <c r="AC59" i="70" s="1"/>
  <c r="AC60" i="70" s="1"/>
  <c r="AC61" i="70" s="1"/>
  <c r="AC62" i="70" s="1"/>
  <c r="AC63" i="70" s="1"/>
  <c r="AC64" i="70" s="1"/>
  <c r="AC65" i="70" s="1"/>
  <c r="AC66" i="70" s="1"/>
  <c r="AC67" i="70" s="1"/>
  <c r="AC68" i="70" s="1"/>
  <c r="AC69" i="70" s="1"/>
  <c r="AC70" i="70" s="1"/>
  <c r="AC71" i="70" s="1"/>
  <c r="AC72" i="70" s="1"/>
  <c r="AC73" i="70" s="1"/>
  <c r="AC74" i="70" s="1"/>
  <c r="AC75" i="70" s="1"/>
  <c r="AC76" i="70" s="1"/>
  <c r="AC77" i="70" s="1"/>
  <c r="AC78" i="70" s="1"/>
  <c r="AC79" i="70" s="1"/>
  <c r="AC80" i="70" s="1"/>
  <c r="AC81" i="70" s="1"/>
  <c r="AC82" i="70" s="1"/>
  <c r="AC83" i="70" s="1"/>
  <c r="AC84" i="70" s="1"/>
  <c r="AC85" i="70" s="1"/>
  <c r="AC86" i="70" s="1"/>
  <c r="AC87" i="70" s="1"/>
  <c r="AC88" i="70" s="1"/>
  <c r="AC89" i="70" s="1"/>
  <c r="AC90" i="70" s="1"/>
  <c r="Z93" i="70"/>
  <c r="AA7" i="70" s="1"/>
  <c r="Z93" i="69"/>
  <c r="AC7" i="69"/>
  <c r="AC8" i="69" s="1"/>
  <c r="AC9" i="69" s="1"/>
  <c r="AC10" i="69" s="1"/>
  <c r="AC11" i="69" s="1"/>
  <c r="AC12" i="69" s="1"/>
  <c r="AC13" i="69" s="1"/>
  <c r="AC14" i="69" s="1"/>
  <c r="AC15" i="69" s="1"/>
  <c r="AC16" i="69" s="1"/>
  <c r="AC17" i="69" s="1"/>
  <c r="AC18" i="69" s="1"/>
  <c r="AC19" i="69" s="1"/>
  <c r="AC20" i="69" s="1"/>
  <c r="AC21" i="69" s="1"/>
  <c r="AC22" i="69" s="1"/>
  <c r="AC23" i="69" s="1"/>
  <c r="AC24" i="69" s="1"/>
  <c r="AC25" i="69" s="1"/>
  <c r="AC26" i="69" s="1"/>
  <c r="AC27" i="69" s="1"/>
  <c r="AC28" i="69" s="1"/>
  <c r="AC29" i="69" s="1"/>
  <c r="AC30" i="69" s="1"/>
  <c r="AC31" i="69" s="1"/>
  <c r="AC32" i="69" s="1"/>
  <c r="AC33" i="69" s="1"/>
  <c r="AC34" i="69" s="1"/>
  <c r="AC35" i="69" s="1"/>
  <c r="AC36" i="69" s="1"/>
  <c r="AC37" i="69" s="1"/>
  <c r="AC38" i="69" s="1"/>
  <c r="AC39" i="69" s="1"/>
  <c r="AC40" i="69" s="1"/>
  <c r="AC41" i="69" s="1"/>
  <c r="AC42" i="69" s="1"/>
  <c r="AC43" i="69" s="1"/>
  <c r="AC44" i="69" s="1"/>
  <c r="AC45" i="69" s="1"/>
  <c r="AC46" i="69" s="1"/>
  <c r="AC47" i="69" s="1"/>
  <c r="AC48" i="69" s="1"/>
  <c r="AC49" i="69" s="1"/>
  <c r="AC50" i="69" s="1"/>
  <c r="AC51" i="69" s="1"/>
  <c r="AC52" i="69" s="1"/>
  <c r="AC53" i="69" s="1"/>
  <c r="AC54" i="69" s="1"/>
  <c r="AC55" i="69" s="1"/>
  <c r="AC56" i="69" s="1"/>
  <c r="AC57" i="69" s="1"/>
  <c r="AC58" i="69" s="1"/>
  <c r="AC59" i="69" s="1"/>
  <c r="AC60" i="69" s="1"/>
  <c r="AC61" i="69" s="1"/>
  <c r="AC62" i="69" s="1"/>
  <c r="AC63" i="69" s="1"/>
  <c r="AC64" i="69" s="1"/>
  <c r="AC65" i="69" s="1"/>
  <c r="AC66" i="69" s="1"/>
  <c r="AC67" i="69" s="1"/>
  <c r="AC68" i="69" s="1"/>
  <c r="AC69" i="69" s="1"/>
  <c r="AC70" i="69" s="1"/>
  <c r="AC71" i="69" s="1"/>
  <c r="AC72" i="69" s="1"/>
  <c r="AC73" i="69" s="1"/>
  <c r="AC74" i="69" s="1"/>
  <c r="AC75" i="69" s="1"/>
  <c r="AC76" i="69" s="1"/>
  <c r="AC77" i="69" s="1"/>
  <c r="AC78" i="69" s="1"/>
  <c r="AC79" i="69" s="1"/>
  <c r="AC80" i="69" s="1"/>
  <c r="AC81" i="69" s="1"/>
  <c r="AC82" i="69" s="1"/>
  <c r="AC83" i="69" s="1"/>
  <c r="AC84" i="69" s="1"/>
  <c r="AC85" i="69" s="1"/>
  <c r="AC86" i="69" s="1"/>
  <c r="AC87" i="69" s="1"/>
  <c r="AC88" i="69" s="1"/>
  <c r="AC89" i="69" s="1"/>
  <c r="AC90" i="69" s="1"/>
  <c r="AA92" i="68"/>
  <c r="AA90" i="68"/>
  <c r="AA88" i="68"/>
  <c r="AA86" i="68"/>
  <c r="AA84" i="68"/>
  <c r="AA82" i="68"/>
  <c r="AA80" i="68"/>
  <c r="AA78" i="68"/>
  <c r="AA76" i="68"/>
  <c r="AA74" i="68"/>
  <c r="AA72" i="68"/>
  <c r="AA70" i="68"/>
  <c r="AA68" i="68"/>
  <c r="AA66" i="68"/>
  <c r="AA64" i="68"/>
  <c r="AA62" i="68"/>
  <c r="AA60" i="68"/>
  <c r="AA58" i="68"/>
  <c r="AA56" i="68"/>
  <c r="AA54" i="68"/>
  <c r="AA52" i="68"/>
  <c r="AA50" i="68"/>
  <c r="AA48" i="68"/>
  <c r="AA46" i="68"/>
  <c r="AA44" i="68"/>
  <c r="AA42" i="68"/>
  <c r="AA40" i="68"/>
  <c r="AA38" i="68"/>
  <c r="AA36" i="68"/>
  <c r="AA34" i="68"/>
  <c r="AA32" i="68"/>
  <c r="AA30" i="68"/>
  <c r="AA28" i="68"/>
  <c r="AA26" i="68"/>
  <c r="AA24" i="68"/>
  <c r="AA22" i="68"/>
  <c r="AA20" i="68"/>
  <c r="AA18" i="68"/>
  <c r="AA16" i="68"/>
  <c r="AA14" i="68"/>
  <c r="AA12" i="68"/>
  <c r="AA10" i="68"/>
  <c r="B97" i="68"/>
  <c r="D97" i="68"/>
  <c r="F97" i="68"/>
  <c r="H97" i="68"/>
  <c r="J97" i="68"/>
  <c r="L97" i="68"/>
  <c r="N97" i="68"/>
  <c r="P97" i="68"/>
  <c r="R97" i="68"/>
  <c r="T97" i="68"/>
  <c r="V97" i="68"/>
  <c r="X97" i="68"/>
  <c r="AC10" i="68"/>
  <c r="AC11" i="68" s="1"/>
  <c r="AC12" i="68" s="1"/>
  <c r="AC13" i="68" s="1"/>
  <c r="AC14" i="68" s="1"/>
  <c r="AC15" i="68" s="1"/>
  <c r="AC16" i="68" s="1"/>
  <c r="AC17" i="68" s="1"/>
  <c r="AC18" i="68" s="1"/>
  <c r="AC19" i="68" s="1"/>
  <c r="AC20" i="68" s="1"/>
  <c r="AC21" i="68" s="1"/>
  <c r="AC22" i="68" s="1"/>
  <c r="AC23" i="68" s="1"/>
  <c r="AC24" i="68" s="1"/>
  <c r="AC25" i="68" s="1"/>
  <c r="AC26" i="68" s="1"/>
  <c r="AC27" i="68" s="1"/>
  <c r="AC28" i="68" s="1"/>
  <c r="AC29" i="68" s="1"/>
  <c r="AC30" i="68" s="1"/>
  <c r="AC31" i="68" s="1"/>
  <c r="AC32" i="68" s="1"/>
  <c r="AC33" i="68" s="1"/>
  <c r="AC34" i="68" s="1"/>
  <c r="AC35" i="68" s="1"/>
  <c r="AC36" i="68" s="1"/>
  <c r="AC37" i="68" s="1"/>
  <c r="AC38" i="68" s="1"/>
  <c r="AC39" i="68" s="1"/>
  <c r="AC40" i="68" s="1"/>
  <c r="AC41" i="68" s="1"/>
  <c r="AC42" i="68" s="1"/>
  <c r="AC43" i="68" s="1"/>
  <c r="AC44" i="68" s="1"/>
  <c r="AC45" i="68" s="1"/>
  <c r="AC46" i="68" s="1"/>
  <c r="AC47" i="68" s="1"/>
  <c r="AC48" i="68" s="1"/>
  <c r="AC49" i="68" s="1"/>
  <c r="AC50" i="68" s="1"/>
  <c r="AC51" i="68" s="1"/>
  <c r="AC52" i="68" s="1"/>
  <c r="AC53" i="68" s="1"/>
  <c r="AC54" i="68" s="1"/>
  <c r="AC55" i="68" s="1"/>
  <c r="AC56" i="68" s="1"/>
  <c r="AC57" i="68" s="1"/>
  <c r="AC58" i="68" s="1"/>
  <c r="AC59" i="68" s="1"/>
  <c r="AC60" i="68" s="1"/>
  <c r="AC61" i="68" s="1"/>
  <c r="AC62" i="68" s="1"/>
  <c r="AC63" i="68" s="1"/>
  <c r="AC64" i="68" s="1"/>
  <c r="AC65" i="68" s="1"/>
  <c r="AC66" i="68" s="1"/>
  <c r="AC67" i="68" s="1"/>
  <c r="AC68" i="68" s="1"/>
  <c r="AC69" i="68" s="1"/>
  <c r="AC70" i="68" s="1"/>
  <c r="AC71" i="68" s="1"/>
  <c r="AC72" i="68" s="1"/>
  <c r="AC73" i="68" s="1"/>
  <c r="AC74" i="68" s="1"/>
  <c r="AC75" i="68" s="1"/>
  <c r="AC76" i="68" s="1"/>
  <c r="AC77" i="68" s="1"/>
  <c r="AC78" i="68" s="1"/>
  <c r="AC79" i="68" s="1"/>
  <c r="AC80" i="68" s="1"/>
  <c r="AC81" i="68" s="1"/>
  <c r="AC82" i="68" s="1"/>
  <c r="AC83" i="68" s="1"/>
  <c r="AC84" i="68" s="1"/>
  <c r="AC85" i="68" s="1"/>
  <c r="AC86" i="68" s="1"/>
  <c r="AC87" i="68" s="1"/>
  <c r="AC88" i="68" s="1"/>
  <c r="AC89" i="68" s="1"/>
  <c r="AC90" i="68" s="1"/>
  <c r="AC91" i="68" s="1"/>
  <c r="AC92" i="68" s="1"/>
  <c r="AC93" i="68" s="1"/>
  <c r="AA11" i="67"/>
  <c r="AA13" i="67"/>
  <c r="AA15" i="67"/>
  <c r="AA17" i="67"/>
  <c r="AA19" i="67"/>
  <c r="AA21" i="67"/>
  <c r="AA23" i="67"/>
  <c r="AA25" i="67"/>
  <c r="AA27" i="67"/>
  <c r="AA29" i="67"/>
  <c r="AA31" i="67"/>
  <c r="AA33" i="67"/>
  <c r="AA35" i="67"/>
  <c r="AA37" i="67"/>
  <c r="AA39" i="67"/>
  <c r="AA41" i="67"/>
  <c r="AA43" i="67"/>
  <c r="AA45" i="67"/>
  <c r="AA47" i="67"/>
  <c r="AA49" i="67"/>
  <c r="AA51" i="67"/>
  <c r="AA53" i="67"/>
  <c r="AA55" i="67"/>
  <c r="AA57" i="67"/>
  <c r="AA59" i="67"/>
  <c r="AA61" i="67"/>
  <c r="AA63" i="67"/>
  <c r="AA65" i="67"/>
  <c r="AA67" i="67"/>
  <c r="AA69" i="67"/>
  <c r="AA71" i="67"/>
  <c r="AA73" i="67"/>
  <c r="AA75" i="67"/>
  <c r="AA77" i="67"/>
  <c r="AA79" i="67"/>
  <c r="AA81" i="67"/>
  <c r="AA83" i="67"/>
  <c r="AA85" i="67"/>
  <c r="AA87" i="67"/>
  <c r="AA89" i="67"/>
  <c r="AA91" i="67"/>
  <c r="AA93" i="67"/>
  <c r="C97" i="67"/>
  <c r="E97" i="67"/>
  <c r="G97" i="67"/>
  <c r="I97" i="67"/>
  <c r="K97" i="67"/>
  <c r="M97" i="67"/>
  <c r="O97" i="67"/>
  <c r="Q97" i="67"/>
  <c r="S97" i="67"/>
  <c r="U97" i="67"/>
  <c r="W97" i="67"/>
  <c r="Y97" i="67"/>
  <c r="AA92" i="67"/>
  <c r="AA90" i="67"/>
  <c r="AA88" i="67"/>
  <c r="AA86" i="67"/>
  <c r="AA84" i="67"/>
  <c r="AA82" i="67"/>
  <c r="AA80" i="67"/>
  <c r="AA78" i="67"/>
  <c r="AA76" i="67"/>
  <c r="AA74" i="67"/>
  <c r="AA72" i="67"/>
  <c r="AA70" i="67"/>
  <c r="AA68" i="67"/>
  <c r="AA66" i="67"/>
  <c r="AA64" i="67"/>
  <c r="AA62" i="67"/>
  <c r="AA60" i="67"/>
  <c r="AA58" i="67"/>
  <c r="AA56" i="67"/>
  <c r="AA54" i="67"/>
  <c r="AA52" i="67"/>
  <c r="AA50" i="67"/>
  <c r="AA48" i="67"/>
  <c r="AA46" i="67"/>
  <c r="AA44" i="67"/>
  <c r="AA42" i="67"/>
  <c r="AA40" i="67"/>
  <c r="AA38" i="67"/>
  <c r="AA36" i="67"/>
  <c r="AA34" i="67"/>
  <c r="AA32" i="67"/>
  <c r="AA30" i="67"/>
  <c r="AA28" i="67"/>
  <c r="AA26" i="67"/>
  <c r="AA24" i="67"/>
  <c r="AA22" i="67"/>
  <c r="AA20" i="67"/>
  <c r="AA18" i="67"/>
  <c r="AA16" i="67"/>
  <c r="AA14" i="67"/>
  <c r="AA12" i="67"/>
  <c r="AA10" i="67"/>
  <c r="B97" i="67"/>
  <c r="D97" i="67"/>
  <c r="F97" i="67"/>
  <c r="H97" i="67"/>
  <c r="J97" i="67"/>
  <c r="L97" i="67"/>
  <c r="N97" i="67"/>
  <c r="P97" i="67"/>
  <c r="R97" i="67"/>
  <c r="T97" i="67"/>
  <c r="V97" i="67"/>
  <c r="X97" i="67"/>
  <c r="AC10" i="67"/>
  <c r="AC11" i="67" s="1"/>
  <c r="AC12" i="67" s="1"/>
  <c r="AC13" i="67" s="1"/>
  <c r="AC14" i="67" s="1"/>
  <c r="AC15" i="67" s="1"/>
  <c r="AC16" i="67" s="1"/>
  <c r="AC17" i="67" s="1"/>
  <c r="AC18" i="67" s="1"/>
  <c r="AC19" i="67" s="1"/>
  <c r="AC20" i="67" s="1"/>
  <c r="AC21" i="67" s="1"/>
  <c r="AC22" i="67" s="1"/>
  <c r="AC23" i="67" s="1"/>
  <c r="AC24" i="67" s="1"/>
  <c r="AC25" i="67" s="1"/>
  <c r="AC26" i="67" s="1"/>
  <c r="AC27" i="67" s="1"/>
  <c r="AC28" i="67" s="1"/>
  <c r="AC29" i="67" s="1"/>
  <c r="AC30" i="67" s="1"/>
  <c r="AC31" i="67" s="1"/>
  <c r="AC32" i="67" s="1"/>
  <c r="AC33" i="67" s="1"/>
  <c r="AC34" i="67" s="1"/>
  <c r="AC35" i="67" s="1"/>
  <c r="AC36" i="67" s="1"/>
  <c r="AC37" i="67" s="1"/>
  <c r="AC38" i="67" s="1"/>
  <c r="AC39" i="67" s="1"/>
  <c r="AC40" i="67" s="1"/>
  <c r="AC41" i="67" s="1"/>
  <c r="AC42" i="67" s="1"/>
  <c r="AC43" i="67" s="1"/>
  <c r="AC44" i="67" s="1"/>
  <c r="AC45" i="67" s="1"/>
  <c r="AC46" i="67" s="1"/>
  <c r="AC47" i="67" s="1"/>
  <c r="AC48" i="67" s="1"/>
  <c r="AC49" i="67" s="1"/>
  <c r="AC50" i="67" s="1"/>
  <c r="AC51" i="67" s="1"/>
  <c r="AC52" i="67" s="1"/>
  <c r="AC53" i="67" s="1"/>
  <c r="AC54" i="67" s="1"/>
  <c r="AC55" i="67" s="1"/>
  <c r="AC56" i="67" s="1"/>
  <c r="AC57" i="67" s="1"/>
  <c r="AC58" i="67" s="1"/>
  <c r="AC59" i="67" s="1"/>
  <c r="AC60" i="67" s="1"/>
  <c r="AC61" i="67" s="1"/>
  <c r="AC62" i="67" s="1"/>
  <c r="AC63" i="67" s="1"/>
  <c r="AC64" i="67" s="1"/>
  <c r="AC65" i="67" s="1"/>
  <c r="AC66" i="67" s="1"/>
  <c r="AC67" i="67" s="1"/>
  <c r="AC68" i="67" s="1"/>
  <c r="AC69" i="67" s="1"/>
  <c r="AC70" i="67" s="1"/>
  <c r="AC71" i="67" s="1"/>
  <c r="AC72" i="67" s="1"/>
  <c r="AC73" i="67" s="1"/>
  <c r="AC74" i="67" s="1"/>
  <c r="AC75" i="67" s="1"/>
  <c r="AC76" i="67" s="1"/>
  <c r="AC77" i="67" s="1"/>
  <c r="AC78" i="67" s="1"/>
  <c r="AC79" i="67" s="1"/>
  <c r="AC80" i="67" s="1"/>
  <c r="AC81" i="67" s="1"/>
  <c r="AC82" i="67" s="1"/>
  <c r="AC83" i="67" s="1"/>
  <c r="AC84" i="67" s="1"/>
  <c r="AC85" i="67" s="1"/>
  <c r="AC86" i="67" s="1"/>
  <c r="AC87" i="67" s="1"/>
  <c r="AC88" i="67" s="1"/>
  <c r="AC89" i="67" s="1"/>
  <c r="AC90" i="67" s="1"/>
  <c r="AC91" i="67" s="1"/>
  <c r="AC92" i="67" s="1"/>
  <c r="AC93" i="67" s="1"/>
  <c r="Z93" i="66"/>
  <c r="C94" i="66" s="1"/>
  <c r="D94" i="72" l="1"/>
  <c r="AA56" i="72"/>
  <c r="AA55" i="72"/>
  <c r="AA20" i="72"/>
  <c r="AA7" i="72"/>
  <c r="E94" i="72"/>
  <c r="AA63" i="72"/>
  <c r="AA23" i="72"/>
  <c r="AA48" i="72"/>
  <c r="AA10" i="72"/>
  <c r="X94" i="72"/>
  <c r="AA37" i="72"/>
  <c r="AA73" i="72"/>
  <c r="W94" i="72"/>
  <c r="AA74" i="72"/>
  <c r="AA38" i="72"/>
  <c r="AA21" i="72"/>
  <c r="AA84" i="72"/>
  <c r="N94" i="72"/>
  <c r="AA45" i="72"/>
  <c r="AA83" i="72"/>
  <c r="M94" i="72"/>
  <c r="AA66" i="72"/>
  <c r="AA30" i="72"/>
  <c r="T94" i="72"/>
  <c r="L94" i="72"/>
  <c r="B94" i="72"/>
  <c r="AA29" i="72"/>
  <c r="AA39" i="72"/>
  <c r="AA47" i="72"/>
  <c r="AA57" i="72"/>
  <c r="AA67" i="72"/>
  <c r="AA75" i="72"/>
  <c r="AA85" i="72"/>
  <c r="AA9" i="72"/>
  <c r="AA25" i="72"/>
  <c r="U94" i="72"/>
  <c r="K94" i="72"/>
  <c r="AA90" i="72"/>
  <c r="AA82" i="72"/>
  <c r="AA72" i="72"/>
  <c r="AA64" i="72"/>
  <c r="AA54" i="72"/>
  <c r="AA46" i="72"/>
  <c r="AA36" i="72"/>
  <c r="AA26" i="72"/>
  <c r="AA18" i="72"/>
  <c r="AA8" i="72"/>
  <c r="R94" i="72"/>
  <c r="J94" i="72"/>
  <c r="AA11" i="72"/>
  <c r="AA31" i="72"/>
  <c r="AA41" i="72"/>
  <c r="AA51" i="72"/>
  <c r="AA59" i="72"/>
  <c r="AA69" i="72"/>
  <c r="AA77" i="72"/>
  <c r="AA87" i="72"/>
  <c r="AA13" i="72"/>
  <c r="AA27" i="72"/>
  <c r="Q94" i="72"/>
  <c r="I94" i="72"/>
  <c r="AA88" i="72"/>
  <c r="AA80" i="72"/>
  <c r="AA70" i="72"/>
  <c r="AA62" i="72"/>
  <c r="AA52" i="72"/>
  <c r="AA42" i="72"/>
  <c r="AA34" i="72"/>
  <c r="AA24" i="72"/>
  <c r="AA16" i="72"/>
  <c r="P94" i="72"/>
  <c r="H94" i="72"/>
  <c r="AA15" i="72"/>
  <c r="AA35" i="72"/>
  <c r="AA43" i="72"/>
  <c r="AA53" i="72"/>
  <c r="AA61" i="72"/>
  <c r="AA71" i="72"/>
  <c r="AA79" i="72"/>
  <c r="AA89" i="72"/>
  <c r="AA19" i="72"/>
  <c r="Y94" i="72"/>
  <c r="O94" i="72"/>
  <c r="G94" i="72"/>
  <c r="AA86" i="72"/>
  <c r="AA78" i="72"/>
  <c r="AA68" i="72"/>
  <c r="AA58" i="72"/>
  <c r="AA50" i="72"/>
  <c r="AA40" i="72"/>
  <c r="AA32" i="72"/>
  <c r="AA22" i="72"/>
  <c r="AA14" i="72"/>
  <c r="V94" i="72"/>
  <c r="F94" i="72"/>
  <c r="AA33" i="72"/>
  <c r="AA49" i="72"/>
  <c r="AA65" i="72"/>
  <c r="AA81" i="72"/>
  <c r="AA17" i="72"/>
  <c r="S94" i="72"/>
  <c r="C94" i="72"/>
  <c r="AA76" i="72"/>
  <c r="AA60" i="72"/>
  <c r="AA44" i="72"/>
  <c r="AA28" i="72"/>
  <c r="F100" i="67"/>
  <c r="AA96" i="67"/>
  <c r="AA39" i="69"/>
  <c r="B94" i="69"/>
  <c r="AA96" i="68"/>
  <c r="T94" i="69"/>
  <c r="L94" i="69"/>
  <c r="D94" i="69"/>
  <c r="AA85" i="69"/>
  <c r="AA77" i="69"/>
  <c r="AA67" i="69"/>
  <c r="AA57" i="69"/>
  <c r="AA41" i="69"/>
  <c r="AA23" i="69"/>
  <c r="Y94" i="69"/>
  <c r="Q94" i="69"/>
  <c r="I94" i="69"/>
  <c r="AA75" i="69"/>
  <c r="AA47" i="69"/>
  <c r="X94" i="69"/>
  <c r="P94" i="69"/>
  <c r="H94" i="69"/>
  <c r="AA89" i="69"/>
  <c r="AA81" i="69"/>
  <c r="AA71" i="69"/>
  <c r="AA63" i="69"/>
  <c r="AA49" i="69"/>
  <c r="AA31" i="69"/>
  <c r="AA15" i="69"/>
  <c r="U94" i="69"/>
  <c r="M94" i="69"/>
  <c r="E94" i="69"/>
  <c r="AA55" i="69"/>
  <c r="V94" i="74"/>
  <c r="R94" i="74"/>
  <c r="N94" i="74"/>
  <c r="J94" i="74"/>
  <c r="F94" i="74"/>
  <c r="B94" i="74"/>
  <c r="AA83" i="74"/>
  <c r="AA79" i="74"/>
  <c r="AA75" i="74"/>
  <c r="AA71" i="74"/>
  <c r="AA67" i="74"/>
  <c r="AA63" i="74"/>
  <c r="AA59" i="74"/>
  <c r="AA55" i="74"/>
  <c r="AA51" i="74"/>
  <c r="AA47" i="74"/>
  <c r="AA43" i="74"/>
  <c r="AA39" i="74"/>
  <c r="AA35" i="74"/>
  <c r="AA31" i="74"/>
  <c r="AA27" i="74"/>
  <c r="AA23" i="74"/>
  <c r="AA19" i="74"/>
  <c r="AA15" i="74"/>
  <c r="AA11" i="74"/>
  <c r="AA7" i="74"/>
  <c r="W94" i="74"/>
  <c r="S94" i="74"/>
  <c r="O94" i="74"/>
  <c r="K94" i="74"/>
  <c r="G94" i="74"/>
  <c r="AA30" i="74"/>
  <c r="AA20" i="74"/>
  <c r="AA18" i="74"/>
  <c r="AA12" i="74"/>
  <c r="AA10" i="74"/>
  <c r="AA90" i="74"/>
  <c r="AA89" i="74"/>
  <c r="AA88" i="74"/>
  <c r="AA87" i="74"/>
  <c r="AA86" i="74"/>
  <c r="AA84" i="74"/>
  <c r="AA82" i="74"/>
  <c r="AA80" i="74"/>
  <c r="AA78" i="74"/>
  <c r="AA76" i="74"/>
  <c r="AA74" i="74"/>
  <c r="AA72" i="74"/>
  <c r="AA70" i="74"/>
  <c r="AA68" i="74"/>
  <c r="AA66" i="74"/>
  <c r="AA64" i="74"/>
  <c r="AA62" i="74"/>
  <c r="AA60" i="74"/>
  <c r="AA58" i="74"/>
  <c r="AA56" i="74"/>
  <c r="AA54" i="74"/>
  <c r="AA52" i="74"/>
  <c r="AA50" i="74"/>
  <c r="AA48" i="74"/>
  <c r="AA46" i="74"/>
  <c r="AA44" i="74"/>
  <c r="AA42" i="74"/>
  <c r="AA40" i="74"/>
  <c r="AA38" i="74"/>
  <c r="AA36" i="74"/>
  <c r="AA34" i="74"/>
  <c r="AA32" i="74"/>
  <c r="AA28" i="74"/>
  <c r="AA26" i="74"/>
  <c r="AA24" i="74"/>
  <c r="AA22" i="74"/>
  <c r="AA16" i="74"/>
  <c r="AA14" i="74"/>
  <c r="AA8" i="74"/>
  <c r="X94" i="74"/>
  <c r="T94" i="74"/>
  <c r="P94" i="74"/>
  <c r="L94" i="74"/>
  <c r="H94" i="74"/>
  <c r="D94" i="74"/>
  <c r="AA85" i="74"/>
  <c r="AA81" i="74"/>
  <c r="AA77" i="74"/>
  <c r="AA73" i="74"/>
  <c r="AA69" i="74"/>
  <c r="AA65" i="74"/>
  <c r="AA61" i="74"/>
  <c r="AA57" i="74"/>
  <c r="AA53" i="74"/>
  <c r="AA49" i="74"/>
  <c r="AA45" i="74"/>
  <c r="AA41" i="74"/>
  <c r="AA37" i="74"/>
  <c r="AA33" i="74"/>
  <c r="AA29" i="74"/>
  <c r="AA25" i="74"/>
  <c r="AA21" i="74"/>
  <c r="AA17" i="74"/>
  <c r="AA13" i="74"/>
  <c r="AA9" i="74"/>
  <c r="Y94" i="74"/>
  <c r="U94" i="74"/>
  <c r="Q94" i="74"/>
  <c r="M94" i="74"/>
  <c r="I94" i="74"/>
  <c r="E94" i="74"/>
  <c r="V94" i="73"/>
  <c r="R94" i="73"/>
  <c r="N94" i="73"/>
  <c r="J94" i="73"/>
  <c r="F94" i="73"/>
  <c r="B94" i="73"/>
  <c r="AA83" i="73"/>
  <c r="AA79" i="73"/>
  <c r="AA75" i="73"/>
  <c r="AA71" i="73"/>
  <c r="AA67" i="73"/>
  <c r="AA63" i="73"/>
  <c r="AA59" i="73"/>
  <c r="AA55" i="73"/>
  <c r="AA51" i="73"/>
  <c r="AA47" i="73"/>
  <c r="AA43" i="73"/>
  <c r="AA39" i="73"/>
  <c r="AA35" i="73"/>
  <c r="AA31" i="73"/>
  <c r="AA27" i="73"/>
  <c r="AA23" i="73"/>
  <c r="AA19" i="73"/>
  <c r="AA15" i="73"/>
  <c r="AA11" i="73"/>
  <c r="AA7" i="73"/>
  <c r="W94" i="73"/>
  <c r="S94" i="73"/>
  <c r="O94" i="73"/>
  <c r="K94" i="73"/>
  <c r="G94" i="73"/>
  <c r="C94" i="73"/>
  <c r="AA84" i="73"/>
  <c r="AA80" i="73"/>
  <c r="AA76" i="73"/>
  <c r="AA72" i="73"/>
  <c r="AA68" i="73"/>
  <c r="AA64" i="73"/>
  <c r="AA60" i="73"/>
  <c r="AA56" i="73"/>
  <c r="AA52" i="73"/>
  <c r="AA48" i="73"/>
  <c r="AA44" i="73"/>
  <c r="AA40" i="73"/>
  <c r="AA90" i="73"/>
  <c r="AA89" i="73"/>
  <c r="AA88" i="73"/>
  <c r="AA87" i="73"/>
  <c r="AA34" i="73"/>
  <c r="AA32" i="73"/>
  <c r="AA30" i="73"/>
  <c r="AA28" i="73"/>
  <c r="AA26" i="73"/>
  <c r="AA24" i="73"/>
  <c r="AA22" i="73"/>
  <c r="AA20" i="73"/>
  <c r="AA18" i="73"/>
  <c r="AA16" i="73"/>
  <c r="AA14" i="73"/>
  <c r="AA12" i="73"/>
  <c r="AA10" i="73"/>
  <c r="AA8" i="73"/>
  <c r="X94" i="73"/>
  <c r="T94" i="73"/>
  <c r="P94" i="73"/>
  <c r="L94" i="73"/>
  <c r="H94" i="73"/>
  <c r="D94" i="73"/>
  <c r="AA85" i="73"/>
  <c r="AA81" i="73"/>
  <c r="AA77" i="73"/>
  <c r="AA73" i="73"/>
  <c r="AA69" i="73"/>
  <c r="AA65" i="73"/>
  <c r="AA61" i="73"/>
  <c r="AA57" i="73"/>
  <c r="AA53" i="73"/>
  <c r="AA49" i="73"/>
  <c r="AA45" i="73"/>
  <c r="AA41" i="73"/>
  <c r="AA37" i="73"/>
  <c r="AA33" i="73"/>
  <c r="AA29" i="73"/>
  <c r="AA25" i="73"/>
  <c r="AA21" i="73"/>
  <c r="AA17" i="73"/>
  <c r="AA13" i="73"/>
  <c r="AA9" i="73"/>
  <c r="Y94" i="73"/>
  <c r="U94" i="73"/>
  <c r="Q94" i="73"/>
  <c r="M94" i="73"/>
  <c r="I94" i="73"/>
  <c r="E94" i="73"/>
  <c r="AA86" i="73"/>
  <c r="AA82" i="73"/>
  <c r="AA78" i="73"/>
  <c r="AA74" i="73"/>
  <c r="AA70" i="73"/>
  <c r="AA66" i="73"/>
  <c r="AA62" i="73"/>
  <c r="AA58" i="73"/>
  <c r="AA54" i="73"/>
  <c r="AA50" i="73"/>
  <c r="AA46" i="73"/>
  <c r="AA42" i="73"/>
  <c r="AA38" i="73"/>
  <c r="V94" i="71"/>
  <c r="R94" i="71"/>
  <c r="N94" i="71"/>
  <c r="J94" i="71"/>
  <c r="F94" i="71"/>
  <c r="B94" i="71"/>
  <c r="AA87" i="71"/>
  <c r="AA83" i="71"/>
  <c r="AA79" i="71"/>
  <c r="AA75" i="71"/>
  <c r="AA71" i="71"/>
  <c r="AA67" i="71"/>
  <c r="AA63" i="71"/>
  <c r="AA59" i="71"/>
  <c r="AA55" i="71"/>
  <c r="AA51" i="71"/>
  <c r="AA47" i="71"/>
  <c r="AA43" i="71"/>
  <c r="AA39" i="71"/>
  <c r="AA35" i="71"/>
  <c r="AA31" i="71"/>
  <c r="AA27" i="71"/>
  <c r="AA23" i="71"/>
  <c r="AA19" i="71"/>
  <c r="AA15" i="71"/>
  <c r="AA11" i="71"/>
  <c r="Y94" i="71"/>
  <c r="U94" i="71"/>
  <c r="Q94" i="71"/>
  <c r="M94" i="71"/>
  <c r="I94" i="71"/>
  <c r="E94" i="71"/>
  <c r="AA90" i="71"/>
  <c r="AA88" i="71"/>
  <c r="AA86" i="71"/>
  <c r="AA84" i="71"/>
  <c r="AA82" i="71"/>
  <c r="AA80" i="71"/>
  <c r="AA78" i="71"/>
  <c r="AA76" i="71"/>
  <c r="AA74" i="71"/>
  <c r="AA72" i="71"/>
  <c r="AA70" i="71"/>
  <c r="AA68" i="71"/>
  <c r="AA66" i="71"/>
  <c r="AA64" i="71"/>
  <c r="AA62" i="71"/>
  <c r="AA60" i="71"/>
  <c r="AA58" i="71"/>
  <c r="AA56" i="71"/>
  <c r="AA54" i="71"/>
  <c r="AA52" i="71"/>
  <c r="AA50" i="71"/>
  <c r="AA48" i="71"/>
  <c r="AA46" i="71"/>
  <c r="AA44" i="71"/>
  <c r="AA42" i="71"/>
  <c r="AA40" i="71"/>
  <c r="AA38" i="71"/>
  <c r="AA36" i="71"/>
  <c r="AA34" i="71"/>
  <c r="AA32" i="71"/>
  <c r="AA30" i="71"/>
  <c r="AA28" i="71"/>
  <c r="AA26" i="71"/>
  <c r="AA24" i="71"/>
  <c r="AA22" i="71"/>
  <c r="AA20" i="71"/>
  <c r="AA18" i="71"/>
  <c r="AA16" i="71"/>
  <c r="AA14" i="71"/>
  <c r="AA12" i="71"/>
  <c r="AA10" i="71"/>
  <c r="AA8" i="71"/>
  <c r="X94" i="71"/>
  <c r="T94" i="71"/>
  <c r="P94" i="71"/>
  <c r="L94" i="71"/>
  <c r="H94" i="71"/>
  <c r="D94" i="71"/>
  <c r="AA89" i="71"/>
  <c r="AA85" i="71"/>
  <c r="AA81" i="71"/>
  <c r="AA77" i="71"/>
  <c r="AA73" i="71"/>
  <c r="AA69" i="71"/>
  <c r="AA65" i="71"/>
  <c r="AA61" i="71"/>
  <c r="AA57" i="71"/>
  <c r="AA53" i="71"/>
  <c r="AA49" i="71"/>
  <c r="AA45" i="71"/>
  <c r="AA41" i="71"/>
  <c r="AA37" i="71"/>
  <c r="AA33" i="71"/>
  <c r="AA29" i="71"/>
  <c r="AA25" i="71"/>
  <c r="AA21" i="71"/>
  <c r="AA17" i="71"/>
  <c r="AA13" i="71"/>
  <c r="AA9" i="71"/>
  <c r="W94" i="71"/>
  <c r="S94" i="71"/>
  <c r="O94" i="71"/>
  <c r="K94" i="71"/>
  <c r="G94" i="71"/>
  <c r="C94" i="71"/>
  <c r="V94" i="70"/>
  <c r="R94" i="70"/>
  <c r="N94" i="70"/>
  <c r="J94" i="70"/>
  <c r="F94" i="70"/>
  <c r="B94" i="70"/>
  <c r="AA87" i="70"/>
  <c r="AA83" i="70"/>
  <c r="AA79" i="70"/>
  <c r="AA75" i="70"/>
  <c r="AA71" i="70"/>
  <c r="AA67" i="70"/>
  <c r="AA63" i="70"/>
  <c r="AA59" i="70"/>
  <c r="AA55" i="70"/>
  <c r="AA51" i="70"/>
  <c r="AA47" i="70"/>
  <c r="AA43" i="70"/>
  <c r="AA39" i="70"/>
  <c r="AA35" i="70"/>
  <c r="AA29" i="70"/>
  <c r="AA25" i="70"/>
  <c r="AA21" i="70"/>
  <c r="AA17" i="70"/>
  <c r="AA9" i="70"/>
  <c r="W94" i="70"/>
  <c r="S94" i="70"/>
  <c r="O94" i="70"/>
  <c r="K94" i="70"/>
  <c r="G94" i="70"/>
  <c r="C94" i="70"/>
  <c r="AA15" i="70"/>
  <c r="AA90" i="70"/>
  <c r="AA88" i="70"/>
  <c r="AA86" i="70"/>
  <c r="AA84" i="70"/>
  <c r="AA82" i="70"/>
  <c r="AA80" i="70"/>
  <c r="AA78" i="70"/>
  <c r="AA76" i="70"/>
  <c r="AA74" i="70"/>
  <c r="AA72" i="70"/>
  <c r="AA70" i="70"/>
  <c r="AA68" i="70"/>
  <c r="AA66" i="70"/>
  <c r="AA64" i="70"/>
  <c r="AA62" i="70"/>
  <c r="AA60" i="70"/>
  <c r="AA58" i="70"/>
  <c r="AA56" i="70"/>
  <c r="AA54" i="70"/>
  <c r="AA52" i="70"/>
  <c r="AA50" i="70"/>
  <c r="AA48" i="70"/>
  <c r="AA46" i="70"/>
  <c r="AA44" i="70"/>
  <c r="AA42" i="70"/>
  <c r="AA40" i="70"/>
  <c r="AA38" i="70"/>
  <c r="AA36" i="70"/>
  <c r="AA34" i="70"/>
  <c r="AA32" i="70"/>
  <c r="AA30" i="70"/>
  <c r="AA28" i="70"/>
  <c r="AA26" i="70"/>
  <c r="AA24" i="70"/>
  <c r="AA22" i="70"/>
  <c r="AA20" i="70"/>
  <c r="AA18" i="70"/>
  <c r="AA16" i="70"/>
  <c r="AA14" i="70"/>
  <c r="AA12" i="70"/>
  <c r="AA10" i="70"/>
  <c r="AA8" i="70"/>
  <c r="X94" i="70"/>
  <c r="T94" i="70"/>
  <c r="P94" i="70"/>
  <c r="L94" i="70"/>
  <c r="H94" i="70"/>
  <c r="D94" i="70"/>
  <c r="AA89" i="70"/>
  <c r="AA85" i="70"/>
  <c r="AA81" i="70"/>
  <c r="AA77" i="70"/>
  <c r="AA73" i="70"/>
  <c r="AA69" i="70"/>
  <c r="AA65" i="70"/>
  <c r="AA61" i="70"/>
  <c r="AA57" i="70"/>
  <c r="AA53" i="70"/>
  <c r="AA49" i="70"/>
  <c r="AA45" i="70"/>
  <c r="AA41" i="70"/>
  <c r="AA37" i="70"/>
  <c r="AA31" i="70"/>
  <c r="AA27" i="70"/>
  <c r="AA23" i="70"/>
  <c r="AA19" i="70"/>
  <c r="AA13" i="70"/>
  <c r="Y94" i="70"/>
  <c r="U94" i="70"/>
  <c r="Q94" i="70"/>
  <c r="M94" i="70"/>
  <c r="I94" i="70"/>
  <c r="E94" i="70"/>
  <c r="AA33" i="70"/>
  <c r="AA11" i="70"/>
  <c r="AA46" i="69"/>
  <c r="AA42" i="69"/>
  <c r="AA36" i="69"/>
  <c r="AA32" i="69"/>
  <c r="AA30" i="69"/>
  <c r="AA24" i="69"/>
  <c r="AA20" i="69"/>
  <c r="AA16" i="69"/>
  <c r="AA12" i="69"/>
  <c r="AA8" i="69"/>
  <c r="AA90" i="69"/>
  <c r="AA88" i="69"/>
  <c r="AA86" i="69"/>
  <c r="AA84" i="69"/>
  <c r="AA82" i="69"/>
  <c r="AA80" i="69"/>
  <c r="AA78" i="69"/>
  <c r="AA76" i="69"/>
  <c r="AA74" i="69"/>
  <c r="AA72" i="69"/>
  <c r="AA70" i="69"/>
  <c r="AA68" i="69"/>
  <c r="AA66" i="69"/>
  <c r="AA64" i="69"/>
  <c r="AA62" i="69"/>
  <c r="AA60" i="69"/>
  <c r="AA58" i="69"/>
  <c r="AA56" i="69"/>
  <c r="AA54" i="69"/>
  <c r="AA52" i="69"/>
  <c r="AA50" i="69"/>
  <c r="AA48" i="69"/>
  <c r="AA44" i="69"/>
  <c r="AA40" i="69"/>
  <c r="AA38" i="69"/>
  <c r="AA34" i="69"/>
  <c r="AA28" i="69"/>
  <c r="AA26" i="69"/>
  <c r="AA22" i="69"/>
  <c r="AA18" i="69"/>
  <c r="AA14" i="69"/>
  <c r="AA10" i="69"/>
  <c r="V94" i="69"/>
  <c r="R94" i="69"/>
  <c r="N94" i="69"/>
  <c r="J94" i="69"/>
  <c r="F94" i="69"/>
  <c r="AA87" i="69"/>
  <c r="AA83" i="69"/>
  <c r="AA79" i="69"/>
  <c r="AA73" i="69"/>
  <c r="AA69" i="69"/>
  <c r="AA65" i="69"/>
  <c r="AA61" i="69"/>
  <c r="AA53" i="69"/>
  <c r="AA45" i="69"/>
  <c r="AA35" i="69"/>
  <c r="AA27" i="69"/>
  <c r="AA19" i="69"/>
  <c r="AA9" i="69"/>
  <c r="W94" i="69"/>
  <c r="S94" i="69"/>
  <c r="O94" i="69"/>
  <c r="K94" i="69"/>
  <c r="G94" i="69"/>
  <c r="C94" i="69"/>
  <c r="AA59" i="69"/>
  <c r="AA51" i="69"/>
  <c r="AA43" i="69"/>
  <c r="AA37" i="69"/>
  <c r="AA29" i="69"/>
  <c r="AA21" i="69"/>
  <c r="AA13" i="69"/>
  <c r="AA7" i="69"/>
  <c r="AA33" i="69"/>
  <c r="AA25" i="69"/>
  <c r="AA17" i="69"/>
  <c r="AA11" i="69"/>
  <c r="Z97" i="68"/>
  <c r="Z97" i="67"/>
  <c r="V94" i="66"/>
  <c r="R94" i="66"/>
  <c r="N94" i="66"/>
  <c r="J94" i="66"/>
  <c r="F94" i="66"/>
  <c r="B94" i="66"/>
  <c r="W94" i="66"/>
  <c r="S94" i="66"/>
  <c r="O94" i="66"/>
  <c r="K94" i="66"/>
  <c r="G94" i="66"/>
  <c r="X94" i="66"/>
  <c r="T94" i="66"/>
  <c r="P94" i="66"/>
  <c r="L94" i="66"/>
  <c r="H94" i="66"/>
  <c r="D94" i="66"/>
  <c r="Y94" i="66"/>
  <c r="U94" i="66"/>
  <c r="Q94" i="66"/>
  <c r="M94" i="66"/>
  <c r="I94" i="66"/>
  <c r="E94" i="66"/>
  <c r="Z94" i="72" l="1"/>
  <c r="AA93" i="72"/>
  <c r="F97" i="69"/>
  <c r="F97" i="71"/>
  <c r="AA93" i="70"/>
  <c r="AA93" i="71"/>
  <c r="AA93" i="74"/>
  <c r="Z94" i="74"/>
  <c r="AA93" i="73"/>
  <c r="Z94" i="73"/>
  <c r="Z94" i="71"/>
  <c r="Z94" i="70"/>
  <c r="Z94" i="69"/>
  <c r="AA93" i="69"/>
  <c r="Z94" i="66"/>
  <c r="Y93" i="63" l="1"/>
  <c r="X93" i="63"/>
  <c r="W93" i="63"/>
  <c r="V93" i="63"/>
  <c r="U93" i="63"/>
  <c r="T93" i="63"/>
  <c r="S93" i="63"/>
  <c r="R93" i="63"/>
  <c r="Q93" i="63"/>
  <c r="P93" i="63"/>
  <c r="O93" i="63"/>
  <c r="N93" i="63"/>
  <c r="K93" i="63"/>
  <c r="J93" i="63"/>
  <c r="I93" i="63"/>
  <c r="H93" i="63"/>
  <c r="G93" i="63"/>
  <c r="F93" i="63"/>
  <c r="E93" i="63"/>
  <c r="D93" i="63"/>
  <c r="C93" i="63"/>
  <c r="B93" i="63"/>
  <c r="Z90" i="63"/>
  <c r="BB90" i="63" s="1"/>
  <c r="AE90" i="63" s="1"/>
  <c r="AB90" i="63" s="1"/>
  <c r="Z89" i="63"/>
  <c r="BB89" i="63" s="1"/>
  <c r="AE89" i="63" s="1"/>
  <c r="AB89" i="63" s="1"/>
  <c r="Z88" i="63"/>
  <c r="BB88" i="63" s="1"/>
  <c r="AE88" i="63" s="1"/>
  <c r="AB88" i="63" s="1"/>
  <c r="Z87" i="63"/>
  <c r="BB87" i="63" s="1"/>
  <c r="AE87" i="63" s="1"/>
  <c r="AB87" i="63" s="1"/>
  <c r="Z86" i="63"/>
  <c r="BB86" i="63" s="1"/>
  <c r="AE86" i="63" s="1"/>
  <c r="AB86" i="63" s="1"/>
  <c r="Z85" i="63"/>
  <c r="BB85" i="63" s="1"/>
  <c r="AE85" i="63" s="1"/>
  <c r="AB85" i="63" s="1"/>
  <c r="Z84" i="63"/>
  <c r="BB84" i="63" s="1"/>
  <c r="AE84" i="63" s="1"/>
  <c r="AB84" i="63" s="1"/>
  <c r="Z83" i="63"/>
  <c r="BB83" i="63" s="1"/>
  <c r="AE83" i="63" s="1"/>
  <c r="AB83" i="63" s="1"/>
  <c r="Z82" i="63"/>
  <c r="BB82" i="63" s="1"/>
  <c r="AE82" i="63" s="1"/>
  <c r="AB82" i="63" s="1"/>
  <c r="Z81" i="63"/>
  <c r="BB81" i="63" s="1"/>
  <c r="AE81" i="63" s="1"/>
  <c r="AB81" i="63" s="1"/>
  <c r="Z80" i="63"/>
  <c r="BB80" i="63" s="1"/>
  <c r="AE80" i="63" s="1"/>
  <c r="AB80" i="63" s="1"/>
  <c r="Z79" i="63"/>
  <c r="BB79" i="63" s="1"/>
  <c r="AE79" i="63" s="1"/>
  <c r="AB79" i="63" s="1"/>
  <c r="Z78" i="63"/>
  <c r="BB78" i="63" s="1"/>
  <c r="AE78" i="63" s="1"/>
  <c r="AB78" i="63" s="1"/>
  <c r="Z77" i="63"/>
  <c r="BB77" i="63" s="1"/>
  <c r="AE77" i="63" s="1"/>
  <c r="AB77" i="63" s="1"/>
  <c r="Z76" i="63"/>
  <c r="BB76" i="63" s="1"/>
  <c r="AE76" i="63" s="1"/>
  <c r="AB76" i="63" s="1"/>
  <c r="Z75" i="63"/>
  <c r="BB75" i="63" s="1"/>
  <c r="AE75" i="63" s="1"/>
  <c r="AB75" i="63" s="1"/>
  <c r="Z74" i="63"/>
  <c r="BB74" i="63" s="1"/>
  <c r="AE74" i="63" s="1"/>
  <c r="AB74" i="63" s="1"/>
  <c r="Z73" i="63"/>
  <c r="BB73" i="63" s="1"/>
  <c r="AE73" i="63" s="1"/>
  <c r="AB73" i="63" s="1"/>
  <c r="Z72" i="63"/>
  <c r="BB72" i="63" s="1"/>
  <c r="AE72" i="63" s="1"/>
  <c r="AB72" i="63" s="1"/>
  <c r="Z71" i="63"/>
  <c r="BB71" i="63" s="1"/>
  <c r="AE71" i="63" s="1"/>
  <c r="AB71" i="63" s="1"/>
  <c r="Z70" i="63"/>
  <c r="BB70" i="63" s="1"/>
  <c r="AE70" i="63" s="1"/>
  <c r="AB70" i="63" s="1"/>
  <c r="Z69" i="63"/>
  <c r="BB69" i="63" s="1"/>
  <c r="AE69" i="63" s="1"/>
  <c r="AB69" i="63" s="1"/>
  <c r="Z68" i="63"/>
  <c r="BB68" i="63" s="1"/>
  <c r="AE68" i="63" s="1"/>
  <c r="AB68" i="63" s="1"/>
  <c r="Z67" i="63"/>
  <c r="BB67" i="63" s="1"/>
  <c r="AE67" i="63" s="1"/>
  <c r="AB67" i="63" s="1"/>
  <c r="Z66" i="63"/>
  <c r="BB66" i="63" s="1"/>
  <c r="AE66" i="63" s="1"/>
  <c r="AB66" i="63" s="1"/>
  <c r="Z65" i="63"/>
  <c r="BB65" i="63" s="1"/>
  <c r="AE65" i="63" s="1"/>
  <c r="AB65" i="63" s="1"/>
  <c r="Z64" i="63"/>
  <c r="BB64" i="63" s="1"/>
  <c r="AE64" i="63" s="1"/>
  <c r="AB64" i="63" s="1"/>
  <c r="Z63" i="63"/>
  <c r="BB63" i="63" s="1"/>
  <c r="AE63" i="63" s="1"/>
  <c r="AB63" i="63" s="1"/>
  <c r="Z62" i="63"/>
  <c r="BB62" i="63" s="1"/>
  <c r="AE62" i="63" s="1"/>
  <c r="AB62" i="63" s="1"/>
  <c r="Z61" i="63"/>
  <c r="BB61" i="63" s="1"/>
  <c r="AE61" i="63" s="1"/>
  <c r="AB61" i="63" s="1"/>
  <c r="Z60" i="63"/>
  <c r="BB60" i="63" s="1"/>
  <c r="AE60" i="63" s="1"/>
  <c r="AB60" i="63" s="1"/>
  <c r="Z59" i="63"/>
  <c r="BB59" i="63" s="1"/>
  <c r="AE59" i="63" s="1"/>
  <c r="AB59" i="63" s="1"/>
  <c r="Z58" i="63"/>
  <c r="BB58" i="63" s="1"/>
  <c r="AE58" i="63" s="1"/>
  <c r="AB58" i="63" s="1"/>
  <c r="Z57" i="63"/>
  <c r="BB57" i="63" s="1"/>
  <c r="AE57" i="63" s="1"/>
  <c r="AB57" i="63" s="1"/>
  <c r="Z56" i="63"/>
  <c r="BB56" i="63" s="1"/>
  <c r="AE56" i="63" s="1"/>
  <c r="AB56" i="63" s="1"/>
  <c r="Z55" i="63"/>
  <c r="BB55" i="63" s="1"/>
  <c r="AE55" i="63" s="1"/>
  <c r="AB55" i="63" s="1"/>
  <c r="Z54" i="63"/>
  <c r="BB54" i="63" s="1"/>
  <c r="AE54" i="63" s="1"/>
  <c r="AB54" i="63" s="1"/>
  <c r="Z53" i="63"/>
  <c r="BB53" i="63" s="1"/>
  <c r="AE53" i="63" s="1"/>
  <c r="AB53" i="63" s="1"/>
  <c r="Z52" i="63"/>
  <c r="BB52" i="63" s="1"/>
  <c r="AE52" i="63" s="1"/>
  <c r="AB52" i="63" s="1"/>
  <c r="Z50" i="63"/>
  <c r="BB50" i="63" s="1"/>
  <c r="AE50" i="63" s="1"/>
  <c r="AB50" i="63" s="1"/>
  <c r="Z49" i="63"/>
  <c r="BB49" i="63" s="1"/>
  <c r="AE49" i="63" s="1"/>
  <c r="AB49" i="63" s="1"/>
  <c r="Z48" i="63"/>
  <c r="BB48" i="63" s="1"/>
  <c r="AE48" i="63" s="1"/>
  <c r="AB48" i="63" s="1"/>
  <c r="Z47" i="63"/>
  <c r="BB47" i="63" s="1"/>
  <c r="AE47" i="63" s="1"/>
  <c r="AB47" i="63" s="1"/>
  <c r="Z46" i="63"/>
  <c r="BB46" i="63" s="1"/>
  <c r="AE46" i="63" s="1"/>
  <c r="AB46" i="63" s="1"/>
  <c r="Z45" i="63"/>
  <c r="BB45" i="63" s="1"/>
  <c r="AE45" i="63" s="1"/>
  <c r="AB45" i="63" s="1"/>
  <c r="Z44" i="63"/>
  <c r="BB44" i="63" s="1"/>
  <c r="AE44" i="63" s="1"/>
  <c r="AB44" i="63" s="1"/>
  <c r="Z43" i="63"/>
  <c r="BB43" i="63" s="1"/>
  <c r="AE43" i="63" s="1"/>
  <c r="AB43" i="63" s="1"/>
  <c r="Z42" i="63"/>
  <c r="BB42" i="63" s="1"/>
  <c r="AE42" i="63" s="1"/>
  <c r="AB42" i="63" s="1"/>
  <c r="Z41" i="63"/>
  <c r="BB41" i="63" s="1"/>
  <c r="AE41" i="63" s="1"/>
  <c r="AB41" i="63" s="1"/>
  <c r="Z40" i="63"/>
  <c r="BB40" i="63" s="1"/>
  <c r="AE40" i="63" s="1"/>
  <c r="AB40" i="63" s="1"/>
  <c r="Z39" i="63"/>
  <c r="BB39" i="63" s="1"/>
  <c r="AE39" i="63" s="1"/>
  <c r="AB39" i="63" s="1"/>
  <c r="Z38" i="63"/>
  <c r="BB38" i="63" s="1"/>
  <c r="AE38" i="63" s="1"/>
  <c r="AB38" i="63" s="1"/>
  <c r="Z37" i="63"/>
  <c r="BB37" i="63" s="1"/>
  <c r="AE37" i="63" s="1"/>
  <c r="AB37" i="63" s="1"/>
  <c r="Z36" i="63"/>
  <c r="BB36" i="63" s="1"/>
  <c r="AE36" i="63" s="1"/>
  <c r="AB36" i="63" s="1"/>
  <c r="Z35" i="63"/>
  <c r="BB35" i="63" s="1"/>
  <c r="AE35" i="63" s="1"/>
  <c r="AB35" i="63" s="1"/>
  <c r="Z34" i="63"/>
  <c r="BB34" i="63" s="1"/>
  <c r="AE34" i="63" s="1"/>
  <c r="AB34" i="63" s="1"/>
  <c r="Z33" i="63"/>
  <c r="BB33" i="63" s="1"/>
  <c r="AE33" i="63" s="1"/>
  <c r="AB33" i="63" s="1"/>
  <c r="Z32" i="63"/>
  <c r="BB32" i="63" s="1"/>
  <c r="AE32" i="63" s="1"/>
  <c r="AB32" i="63" s="1"/>
  <c r="Z31" i="63"/>
  <c r="BB31" i="63" s="1"/>
  <c r="AE31" i="63" s="1"/>
  <c r="AB31" i="63" s="1"/>
  <c r="Z30" i="63"/>
  <c r="BB30" i="63" s="1"/>
  <c r="AE30" i="63" s="1"/>
  <c r="AB30" i="63" s="1"/>
  <c r="Z29" i="63"/>
  <c r="BB29" i="63" s="1"/>
  <c r="AE29" i="63" s="1"/>
  <c r="AB29" i="63" s="1"/>
  <c r="Z28" i="63"/>
  <c r="BB28" i="63" s="1"/>
  <c r="AE28" i="63" s="1"/>
  <c r="AB28" i="63" s="1"/>
  <c r="Z27" i="63"/>
  <c r="BB27" i="63" s="1"/>
  <c r="AE27" i="63" s="1"/>
  <c r="AB27" i="63" s="1"/>
  <c r="Z26" i="63"/>
  <c r="BB26" i="63" s="1"/>
  <c r="AE26" i="63" s="1"/>
  <c r="AB26" i="63" s="1"/>
  <c r="Z25" i="63"/>
  <c r="BB25" i="63" s="1"/>
  <c r="AE25" i="63" s="1"/>
  <c r="AB25" i="63" s="1"/>
  <c r="Z24" i="63"/>
  <c r="BB24" i="63" s="1"/>
  <c r="AE24" i="63" s="1"/>
  <c r="AB24" i="63" s="1"/>
  <c r="Z23" i="63"/>
  <c r="BB23" i="63" s="1"/>
  <c r="AE23" i="63" s="1"/>
  <c r="AB23" i="63" s="1"/>
  <c r="Z22" i="63"/>
  <c r="BB22" i="63" s="1"/>
  <c r="AE22" i="63" s="1"/>
  <c r="AB22" i="63" s="1"/>
  <c r="Z21" i="63"/>
  <c r="BB21" i="63" s="1"/>
  <c r="AE21" i="63" s="1"/>
  <c r="AB21" i="63" s="1"/>
  <c r="Z20" i="63"/>
  <c r="BB20" i="63" s="1"/>
  <c r="AE20" i="63" s="1"/>
  <c r="AB20" i="63" s="1"/>
  <c r="Z19" i="63"/>
  <c r="BB19" i="63" s="1"/>
  <c r="AE19" i="63" s="1"/>
  <c r="AB19" i="63" s="1"/>
  <c r="Z18" i="63"/>
  <c r="BB18" i="63" s="1"/>
  <c r="AE18" i="63" s="1"/>
  <c r="AB18" i="63" s="1"/>
  <c r="Z17" i="63"/>
  <c r="BB17" i="63" s="1"/>
  <c r="AE17" i="63" s="1"/>
  <c r="AB17" i="63" s="1"/>
  <c r="Z16" i="63"/>
  <c r="BB16" i="63" s="1"/>
  <c r="AE16" i="63" s="1"/>
  <c r="AB16" i="63" s="1"/>
  <c r="Z15" i="63"/>
  <c r="BB15" i="63" s="1"/>
  <c r="AE15" i="63" s="1"/>
  <c r="AB15" i="63" s="1"/>
  <c r="Z14" i="63"/>
  <c r="BB14" i="63" s="1"/>
  <c r="AE14" i="63" s="1"/>
  <c r="AB14" i="63" s="1"/>
  <c r="Z13" i="63"/>
  <c r="BB13" i="63" s="1"/>
  <c r="AE13" i="63" s="1"/>
  <c r="AB13" i="63" s="1"/>
  <c r="Z12" i="63"/>
  <c r="BB12" i="63" s="1"/>
  <c r="AE12" i="63" s="1"/>
  <c r="AB12" i="63" s="1"/>
  <c r="Z11" i="63"/>
  <c r="BB11" i="63" s="1"/>
  <c r="AE11" i="63" s="1"/>
  <c r="AB11" i="63" s="1"/>
  <c r="Z10" i="63"/>
  <c r="BB10" i="63" s="1"/>
  <c r="AE10" i="63" s="1"/>
  <c r="AB10" i="63" s="1"/>
  <c r="Z9" i="63"/>
  <c r="BB9" i="63" s="1"/>
  <c r="AE9" i="63" s="1"/>
  <c r="AB9" i="63" s="1"/>
  <c r="Z8" i="63"/>
  <c r="BB8" i="63" s="1"/>
  <c r="AE8" i="63" s="1"/>
  <c r="AB8" i="63" s="1"/>
  <c r="Z7" i="63"/>
  <c r="BB7" i="63" s="1"/>
  <c r="AE7" i="63" s="1"/>
  <c r="AB7" i="63" s="1"/>
  <c r="Y93" i="61"/>
  <c r="X93" i="61"/>
  <c r="W93" i="61"/>
  <c r="V93" i="61"/>
  <c r="U93" i="61"/>
  <c r="T93" i="61"/>
  <c r="S93" i="61"/>
  <c r="R93" i="61"/>
  <c r="Q93" i="61"/>
  <c r="P93" i="61"/>
  <c r="O93" i="61"/>
  <c r="N93" i="61"/>
  <c r="L93" i="61"/>
  <c r="K93" i="61"/>
  <c r="J93" i="61"/>
  <c r="I93" i="61"/>
  <c r="H93" i="61"/>
  <c r="G93" i="61"/>
  <c r="F93" i="61"/>
  <c r="E93" i="61"/>
  <c r="D93" i="61"/>
  <c r="C93" i="61"/>
  <c r="B93" i="61"/>
  <c r="Z90" i="61"/>
  <c r="BB90" i="61" s="1"/>
  <c r="AE90" i="61" s="1"/>
  <c r="AB90" i="61" s="1"/>
  <c r="Z89" i="61"/>
  <c r="BB89" i="61" s="1"/>
  <c r="AE89" i="61" s="1"/>
  <c r="AB89" i="61" s="1"/>
  <c r="Z88" i="61"/>
  <c r="BB88" i="61" s="1"/>
  <c r="AE88" i="61" s="1"/>
  <c r="AB88" i="61" s="1"/>
  <c r="Z87" i="61"/>
  <c r="BB87" i="61" s="1"/>
  <c r="AE87" i="61" s="1"/>
  <c r="AB87" i="61" s="1"/>
  <c r="Z86" i="61"/>
  <c r="BB86" i="61" s="1"/>
  <c r="AE86" i="61" s="1"/>
  <c r="AB86" i="61" s="1"/>
  <c r="Z85" i="61"/>
  <c r="BB85" i="61" s="1"/>
  <c r="AE85" i="61" s="1"/>
  <c r="AB85" i="61" s="1"/>
  <c r="Z84" i="61"/>
  <c r="BB84" i="61" s="1"/>
  <c r="AE84" i="61" s="1"/>
  <c r="AB84" i="61" s="1"/>
  <c r="Z83" i="61"/>
  <c r="BB83" i="61" s="1"/>
  <c r="AE83" i="61" s="1"/>
  <c r="AB83" i="61" s="1"/>
  <c r="Z82" i="61"/>
  <c r="BB82" i="61" s="1"/>
  <c r="AE82" i="61" s="1"/>
  <c r="AB82" i="61" s="1"/>
  <c r="Z81" i="61"/>
  <c r="BB81" i="61" s="1"/>
  <c r="AE81" i="61" s="1"/>
  <c r="AB81" i="61" s="1"/>
  <c r="Z80" i="61"/>
  <c r="BB80" i="61" s="1"/>
  <c r="AE80" i="61" s="1"/>
  <c r="AB80" i="61" s="1"/>
  <c r="Z79" i="61"/>
  <c r="BB79" i="61" s="1"/>
  <c r="AE79" i="61" s="1"/>
  <c r="AB79" i="61" s="1"/>
  <c r="Z78" i="61"/>
  <c r="BB78" i="61" s="1"/>
  <c r="AE78" i="61" s="1"/>
  <c r="AB78" i="61" s="1"/>
  <c r="Z77" i="61"/>
  <c r="BB77" i="61" s="1"/>
  <c r="AE77" i="61" s="1"/>
  <c r="AB77" i="61" s="1"/>
  <c r="Z76" i="61"/>
  <c r="BB76" i="61" s="1"/>
  <c r="AE76" i="61" s="1"/>
  <c r="AB76" i="61" s="1"/>
  <c r="Z75" i="61"/>
  <c r="BB75" i="61" s="1"/>
  <c r="AE75" i="61" s="1"/>
  <c r="AB75" i="61" s="1"/>
  <c r="Z74" i="61"/>
  <c r="BB74" i="61" s="1"/>
  <c r="AE74" i="61" s="1"/>
  <c r="AB74" i="61" s="1"/>
  <c r="Z73" i="61"/>
  <c r="BB73" i="61" s="1"/>
  <c r="AE73" i="61" s="1"/>
  <c r="AB73" i="61" s="1"/>
  <c r="Z72" i="61"/>
  <c r="BB72" i="61" s="1"/>
  <c r="AE72" i="61" s="1"/>
  <c r="AB72" i="61" s="1"/>
  <c r="Z71" i="61"/>
  <c r="BB71" i="61" s="1"/>
  <c r="AE71" i="61" s="1"/>
  <c r="AB71" i="61" s="1"/>
  <c r="Z70" i="61"/>
  <c r="BB70" i="61" s="1"/>
  <c r="AE70" i="61" s="1"/>
  <c r="AB70" i="61" s="1"/>
  <c r="Z69" i="61"/>
  <c r="BB69" i="61" s="1"/>
  <c r="AE69" i="61" s="1"/>
  <c r="AB69" i="61" s="1"/>
  <c r="Z68" i="61"/>
  <c r="BB68" i="61" s="1"/>
  <c r="AE68" i="61" s="1"/>
  <c r="AB68" i="61" s="1"/>
  <c r="Z67" i="61"/>
  <c r="BB67" i="61" s="1"/>
  <c r="AE67" i="61" s="1"/>
  <c r="AB67" i="61" s="1"/>
  <c r="Z66" i="61"/>
  <c r="BB66" i="61" s="1"/>
  <c r="AE66" i="61" s="1"/>
  <c r="AB66" i="61" s="1"/>
  <c r="Z65" i="61"/>
  <c r="BB65" i="61" s="1"/>
  <c r="AE65" i="61" s="1"/>
  <c r="AB65" i="61" s="1"/>
  <c r="Z64" i="61"/>
  <c r="BB64" i="61" s="1"/>
  <c r="AE64" i="61" s="1"/>
  <c r="AB64" i="61" s="1"/>
  <c r="Z63" i="61"/>
  <c r="BB63" i="61" s="1"/>
  <c r="AE63" i="61" s="1"/>
  <c r="AB63" i="61" s="1"/>
  <c r="Z62" i="61"/>
  <c r="BB62" i="61" s="1"/>
  <c r="AE62" i="61" s="1"/>
  <c r="AB62" i="61" s="1"/>
  <c r="Z61" i="61"/>
  <c r="BB61" i="61" s="1"/>
  <c r="AE61" i="61" s="1"/>
  <c r="AB61" i="61" s="1"/>
  <c r="Z60" i="61"/>
  <c r="BB60" i="61" s="1"/>
  <c r="AE60" i="61" s="1"/>
  <c r="AB60" i="61" s="1"/>
  <c r="Z59" i="61"/>
  <c r="BB59" i="61" s="1"/>
  <c r="AE59" i="61" s="1"/>
  <c r="AB59" i="61" s="1"/>
  <c r="Z58" i="61"/>
  <c r="BB58" i="61" s="1"/>
  <c r="AE58" i="61" s="1"/>
  <c r="AB58" i="61" s="1"/>
  <c r="Z57" i="61"/>
  <c r="BB57" i="61" s="1"/>
  <c r="AE57" i="61" s="1"/>
  <c r="AB57" i="61" s="1"/>
  <c r="Z56" i="61"/>
  <c r="BB56" i="61" s="1"/>
  <c r="AE56" i="61" s="1"/>
  <c r="AB56" i="61" s="1"/>
  <c r="Z55" i="61"/>
  <c r="BB55" i="61" s="1"/>
  <c r="AE55" i="61" s="1"/>
  <c r="AB55" i="61" s="1"/>
  <c r="Z54" i="61"/>
  <c r="BB54" i="61" s="1"/>
  <c r="AE54" i="61" s="1"/>
  <c r="AB54" i="61" s="1"/>
  <c r="Z53" i="61"/>
  <c r="BB53" i="61" s="1"/>
  <c r="AE53" i="61" s="1"/>
  <c r="AB53" i="61" s="1"/>
  <c r="Z52" i="61"/>
  <c r="BB52" i="61" s="1"/>
  <c r="AE52" i="61" s="1"/>
  <c r="AB52" i="61" s="1"/>
  <c r="Z50" i="61"/>
  <c r="BB50" i="61" s="1"/>
  <c r="AE50" i="61" s="1"/>
  <c r="AB50" i="61" s="1"/>
  <c r="Z49" i="61"/>
  <c r="BB49" i="61" s="1"/>
  <c r="AE49" i="61" s="1"/>
  <c r="AB49" i="61" s="1"/>
  <c r="Z48" i="61"/>
  <c r="BB48" i="61" s="1"/>
  <c r="AE48" i="61" s="1"/>
  <c r="AB48" i="61" s="1"/>
  <c r="Z47" i="61"/>
  <c r="BB47" i="61" s="1"/>
  <c r="AE47" i="61" s="1"/>
  <c r="AB47" i="61" s="1"/>
  <c r="Z46" i="61"/>
  <c r="BB46" i="61" s="1"/>
  <c r="AE46" i="61" s="1"/>
  <c r="AB46" i="61" s="1"/>
  <c r="Z45" i="61"/>
  <c r="BB45" i="61" s="1"/>
  <c r="AE45" i="61" s="1"/>
  <c r="AB45" i="61" s="1"/>
  <c r="Z44" i="61"/>
  <c r="BB44" i="61" s="1"/>
  <c r="AE44" i="61" s="1"/>
  <c r="AB44" i="61" s="1"/>
  <c r="Z43" i="61"/>
  <c r="BB43" i="61" s="1"/>
  <c r="AE43" i="61" s="1"/>
  <c r="AB43" i="61" s="1"/>
  <c r="Z42" i="61"/>
  <c r="BB42" i="61" s="1"/>
  <c r="AE42" i="61" s="1"/>
  <c r="AB42" i="61" s="1"/>
  <c r="Z41" i="61"/>
  <c r="BB41" i="61" s="1"/>
  <c r="AE41" i="61" s="1"/>
  <c r="AB41" i="61" s="1"/>
  <c r="Z40" i="61"/>
  <c r="BB40" i="61" s="1"/>
  <c r="AE40" i="61" s="1"/>
  <c r="AB40" i="61" s="1"/>
  <c r="Z39" i="61"/>
  <c r="BB39" i="61" s="1"/>
  <c r="AE39" i="61" s="1"/>
  <c r="AB39" i="61" s="1"/>
  <c r="Z38" i="61"/>
  <c r="BB38" i="61" s="1"/>
  <c r="AE38" i="61" s="1"/>
  <c r="AB38" i="61" s="1"/>
  <c r="Z37" i="61"/>
  <c r="BB37" i="61" s="1"/>
  <c r="AE37" i="61" s="1"/>
  <c r="AB37" i="61" s="1"/>
  <c r="Z36" i="61"/>
  <c r="BB36" i="61" s="1"/>
  <c r="AE36" i="61" s="1"/>
  <c r="AB36" i="61" s="1"/>
  <c r="Z35" i="61"/>
  <c r="BB35" i="61" s="1"/>
  <c r="AE35" i="61" s="1"/>
  <c r="AB35" i="61" s="1"/>
  <c r="Z34" i="61"/>
  <c r="BB34" i="61" s="1"/>
  <c r="AE34" i="61" s="1"/>
  <c r="AB34" i="61" s="1"/>
  <c r="Z33" i="61"/>
  <c r="BB33" i="61" s="1"/>
  <c r="AE33" i="61" s="1"/>
  <c r="AB33" i="61" s="1"/>
  <c r="Z32" i="61"/>
  <c r="BB32" i="61" s="1"/>
  <c r="AE32" i="61" s="1"/>
  <c r="AB32" i="61" s="1"/>
  <c r="Z31" i="61"/>
  <c r="BB31" i="61" s="1"/>
  <c r="AE31" i="61" s="1"/>
  <c r="AB31" i="61" s="1"/>
  <c r="Z30" i="61"/>
  <c r="BB30" i="61" s="1"/>
  <c r="AE30" i="61" s="1"/>
  <c r="AB30" i="61" s="1"/>
  <c r="Z29" i="61"/>
  <c r="BB29" i="61" s="1"/>
  <c r="AE29" i="61" s="1"/>
  <c r="AB29" i="61" s="1"/>
  <c r="Z28" i="61"/>
  <c r="BB28" i="61" s="1"/>
  <c r="AE28" i="61" s="1"/>
  <c r="AB28" i="61" s="1"/>
  <c r="Z27" i="61"/>
  <c r="BB27" i="61" s="1"/>
  <c r="AE27" i="61" s="1"/>
  <c r="AB27" i="61" s="1"/>
  <c r="Z26" i="61"/>
  <c r="BB26" i="61" s="1"/>
  <c r="AE26" i="61" s="1"/>
  <c r="AB26" i="61" s="1"/>
  <c r="Z25" i="61"/>
  <c r="BB25" i="61" s="1"/>
  <c r="AE25" i="61" s="1"/>
  <c r="AB25" i="61" s="1"/>
  <c r="Z24" i="61"/>
  <c r="BB24" i="61" s="1"/>
  <c r="AE24" i="61" s="1"/>
  <c r="AB24" i="61" s="1"/>
  <c r="Z23" i="61"/>
  <c r="BB23" i="61" s="1"/>
  <c r="AE23" i="61" s="1"/>
  <c r="AB23" i="61" s="1"/>
  <c r="Z22" i="61"/>
  <c r="BB22" i="61" s="1"/>
  <c r="AE22" i="61" s="1"/>
  <c r="AB22" i="61" s="1"/>
  <c r="Z21" i="61"/>
  <c r="BB21" i="61" s="1"/>
  <c r="AE21" i="61" s="1"/>
  <c r="AB21" i="61" s="1"/>
  <c r="Z20" i="61"/>
  <c r="BB20" i="61" s="1"/>
  <c r="AE20" i="61" s="1"/>
  <c r="AB20" i="61" s="1"/>
  <c r="Z19" i="61"/>
  <c r="BB19" i="61" s="1"/>
  <c r="AE19" i="61" s="1"/>
  <c r="AB19" i="61" s="1"/>
  <c r="Z18" i="61"/>
  <c r="BB18" i="61" s="1"/>
  <c r="AE18" i="61" s="1"/>
  <c r="AB18" i="61" s="1"/>
  <c r="Z17" i="61"/>
  <c r="BB17" i="61" s="1"/>
  <c r="AE17" i="61" s="1"/>
  <c r="AB17" i="61" s="1"/>
  <c r="Z16" i="61"/>
  <c r="BB16" i="61" s="1"/>
  <c r="AE16" i="61" s="1"/>
  <c r="AB16" i="61" s="1"/>
  <c r="Z15" i="61"/>
  <c r="BB15" i="61" s="1"/>
  <c r="AE15" i="61" s="1"/>
  <c r="AB15" i="61" s="1"/>
  <c r="Z14" i="61"/>
  <c r="BB14" i="61" s="1"/>
  <c r="AE14" i="61" s="1"/>
  <c r="AB14" i="61" s="1"/>
  <c r="Z13" i="61"/>
  <c r="BB13" i="61" s="1"/>
  <c r="AE13" i="61" s="1"/>
  <c r="AB13" i="61" s="1"/>
  <c r="Z12" i="61"/>
  <c r="BB12" i="61" s="1"/>
  <c r="AE12" i="61" s="1"/>
  <c r="AB12" i="61" s="1"/>
  <c r="Z11" i="61"/>
  <c r="BB11" i="61" s="1"/>
  <c r="AE11" i="61" s="1"/>
  <c r="AB11" i="61" s="1"/>
  <c r="Z10" i="61"/>
  <c r="BB10" i="61" s="1"/>
  <c r="AE10" i="61" s="1"/>
  <c r="AB10" i="61" s="1"/>
  <c r="Z9" i="61"/>
  <c r="BB9" i="61" s="1"/>
  <c r="AE9" i="61" s="1"/>
  <c r="AB9" i="61" s="1"/>
  <c r="Z8" i="61"/>
  <c r="BB8" i="61" s="1"/>
  <c r="AE8" i="61" s="1"/>
  <c r="AB8" i="61" s="1"/>
  <c r="Z7" i="61"/>
  <c r="BB7" i="61" s="1"/>
  <c r="AE7" i="61" s="1"/>
  <c r="AB7" i="61" s="1"/>
  <c r="Z90" i="58"/>
  <c r="BB90" i="58" s="1"/>
  <c r="AE90" i="58" s="1"/>
  <c r="AB90" i="58" s="1"/>
  <c r="Z89" i="58"/>
  <c r="BB89" i="58" s="1"/>
  <c r="AE89" i="58" s="1"/>
  <c r="AB89" i="58" s="1"/>
  <c r="Z88" i="58"/>
  <c r="BB88" i="58" s="1"/>
  <c r="AE88" i="58" s="1"/>
  <c r="AB88" i="58" s="1"/>
  <c r="Z87" i="58"/>
  <c r="BB87" i="58" s="1"/>
  <c r="AE87" i="58" s="1"/>
  <c r="AB87" i="58" s="1"/>
  <c r="Z86" i="58"/>
  <c r="BB86" i="58" s="1"/>
  <c r="AE86" i="58" s="1"/>
  <c r="AB86" i="58" s="1"/>
  <c r="Z85" i="58"/>
  <c r="BB85" i="58" s="1"/>
  <c r="AE85" i="58" s="1"/>
  <c r="AB85" i="58" s="1"/>
  <c r="Z84" i="58"/>
  <c r="BB84" i="58" s="1"/>
  <c r="AE84" i="58" s="1"/>
  <c r="AB84" i="58" s="1"/>
  <c r="Z83" i="58"/>
  <c r="BB83" i="58" s="1"/>
  <c r="AE83" i="58" s="1"/>
  <c r="AB83" i="58" s="1"/>
  <c r="Z82" i="58"/>
  <c r="BB82" i="58" s="1"/>
  <c r="AE82" i="58" s="1"/>
  <c r="AB82" i="58" s="1"/>
  <c r="Z81" i="58"/>
  <c r="BB81" i="58" s="1"/>
  <c r="AE81" i="58" s="1"/>
  <c r="AB81" i="58" s="1"/>
  <c r="Z80" i="58"/>
  <c r="BB80" i="58" s="1"/>
  <c r="AE80" i="58" s="1"/>
  <c r="AB80" i="58" s="1"/>
  <c r="Z79" i="58"/>
  <c r="BB79" i="58" s="1"/>
  <c r="AE79" i="58" s="1"/>
  <c r="AB79" i="58" s="1"/>
  <c r="Z78" i="58"/>
  <c r="BB78" i="58" s="1"/>
  <c r="AE78" i="58" s="1"/>
  <c r="AB78" i="58" s="1"/>
  <c r="Z77" i="58"/>
  <c r="BB77" i="58" s="1"/>
  <c r="AE77" i="58" s="1"/>
  <c r="AB77" i="58" s="1"/>
  <c r="Z76" i="58"/>
  <c r="BB76" i="58" s="1"/>
  <c r="AE76" i="58" s="1"/>
  <c r="AB76" i="58" s="1"/>
  <c r="Z75" i="58"/>
  <c r="BB75" i="58" s="1"/>
  <c r="AE75" i="58" s="1"/>
  <c r="AB75" i="58" s="1"/>
  <c r="Z74" i="58"/>
  <c r="BB74" i="58" s="1"/>
  <c r="AE74" i="58" s="1"/>
  <c r="AB74" i="58" s="1"/>
  <c r="Z73" i="58"/>
  <c r="BB73" i="58" s="1"/>
  <c r="AE73" i="58" s="1"/>
  <c r="AB73" i="58" s="1"/>
  <c r="Z72" i="58"/>
  <c r="BB72" i="58" s="1"/>
  <c r="AE72" i="58" s="1"/>
  <c r="AB72" i="58" s="1"/>
  <c r="Z71" i="58"/>
  <c r="BB71" i="58" s="1"/>
  <c r="AE71" i="58" s="1"/>
  <c r="AB71" i="58" s="1"/>
  <c r="Z70" i="58"/>
  <c r="BB70" i="58" s="1"/>
  <c r="AE70" i="58" s="1"/>
  <c r="AB70" i="58" s="1"/>
  <c r="Z69" i="58"/>
  <c r="BB69" i="58" s="1"/>
  <c r="AE69" i="58" s="1"/>
  <c r="AB69" i="58" s="1"/>
  <c r="Z68" i="58"/>
  <c r="BB68" i="58" s="1"/>
  <c r="AE68" i="58" s="1"/>
  <c r="AB68" i="58" s="1"/>
  <c r="Z67" i="58"/>
  <c r="BB67" i="58" s="1"/>
  <c r="AE67" i="58" s="1"/>
  <c r="AB67" i="58" s="1"/>
  <c r="Z66" i="58"/>
  <c r="BB66" i="58" s="1"/>
  <c r="AE66" i="58" s="1"/>
  <c r="AB66" i="58" s="1"/>
  <c r="Z65" i="58"/>
  <c r="BB65" i="58" s="1"/>
  <c r="AE65" i="58" s="1"/>
  <c r="AB65" i="58" s="1"/>
  <c r="Z64" i="58"/>
  <c r="BB64" i="58" s="1"/>
  <c r="AE64" i="58" s="1"/>
  <c r="AB64" i="58" s="1"/>
  <c r="Z63" i="58"/>
  <c r="BB63" i="58" s="1"/>
  <c r="AE63" i="58" s="1"/>
  <c r="AB63" i="58" s="1"/>
  <c r="Z62" i="58"/>
  <c r="BB62" i="58" s="1"/>
  <c r="AE62" i="58" s="1"/>
  <c r="AB62" i="58" s="1"/>
  <c r="Z61" i="58"/>
  <c r="BB61" i="58" s="1"/>
  <c r="AE61" i="58" s="1"/>
  <c r="AB61" i="58" s="1"/>
  <c r="Z60" i="58"/>
  <c r="BB60" i="58" s="1"/>
  <c r="AE60" i="58" s="1"/>
  <c r="AB60" i="58" s="1"/>
  <c r="Z59" i="58"/>
  <c r="BB59" i="58" s="1"/>
  <c r="AE59" i="58" s="1"/>
  <c r="AB59" i="58" s="1"/>
  <c r="Z58" i="58"/>
  <c r="BB58" i="58" s="1"/>
  <c r="AE58" i="58" s="1"/>
  <c r="AB58" i="58" s="1"/>
  <c r="Z57" i="58"/>
  <c r="BB57" i="58" s="1"/>
  <c r="AE57" i="58" s="1"/>
  <c r="AB57" i="58" s="1"/>
  <c r="Z56" i="58"/>
  <c r="BB56" i="58" s="1"/>
  <c r="AE56" i="58" s="1"/>
  <c r="AB56" i="58" s="1"/>
  <c r="Z55" i="58"/>
  <c r="BB55" i="58" s="1"/>
  <c r="AE55" i="58" s="1"/>
  <c r="AB55" i="58" s="1"/>
  <c r="Z54" i="58"/>
  <c r="BB54" i="58" s="1"/>
  <c r="AE54" i="58" s="1"/>
  <c r="AB54" i="58" s="1"/>
  <c r="Z53" i="58"/>
  <c r="BB53" i="58" s="1"/>
  <c r="AE53" i="58" s="1"/>
  <c r="AB53" i="58" s="1"/>
  <c r="Z52" i="58"/>
  <c r="BB52" i="58" s="1"/>
  <c r="AE52" i="58" s="1"/>
  <c r="AB52" i="58" s="1"/>
  <c r="Z50" i="58"/>
  <c r="BB50" i="58" s="1"/>
  <c r="AE50" i="58" s="1"/>
  <c r="AB50" i="58" s="1"/>
  <c r="Z49" i="58"/>
  <c r="BB49" i="58" s="1"/>
  <c r="AE49" i="58" s="1"/>
  <c r="AB49" i="58" s="1"/>
  <c r="Z48" i="58"/>
  <c r="BB48" i="58" s="1"/>
  <c r="AE48" i="58" s="1"/>
  <c r="AB48" i="58" s="1"/>
  <c r="Z47" i="58"/>
  <c r="BB47" i="58" s="1"/>
  <c r="AE47" i="58" s="1"/>
  <c r="AB47" i="58" s="1"/>
  <c r="Z46" i="58"/>
  <c r="BB46" i="58" s="1"/>
  <c r="AE46" i="58" s="1"/>
  <c r="AB46" i="58" s="1"/>
  <c r="Z45" i="58"/>
  <c r="BB45" i="58" s="1"/>
  <c r="AE45" i="58" s="1"/>
  <c r="AB45" i="58" s="1"/>
  <c r="Z44" i="58"/>
  <c r="BB44" i="58" s="1"/>
  <c r="AE44" i="58" s="1"/>
  <c r="AB44" i="58" s="1"/>
  <c r="Z43" i="58"/>
  <c r="BB43" i="58" s="1"/>
  <c r="AE43" i="58" s="1"/>
  <c r="AB43" i="58" s="1"/>
  <c r="Z42" i="58"/>
  <c r="BB42" i="58" s="1"/>
  <c r="AE42" i="58" s="1"/>
  <c r="AB42" i="58" s="1"/>
  <c r="Z41" i="58"/>
  <c r="BB41" i="58" s="1"/>
  <c r="AE41" i="58" s="1"/>
  <c r="AB41" i="58" s="1"/>
  <c r="Z40" i="58"/>
  <c r="BB40" i="58" s="1"/>
  <c r="AE40" i="58" s="1"/>
  <c r="AB40" i="58" s="1"/>
  <c r="Z39" i="58"/>
  <c r="BB39" i="58" s="1"/>
  <c r="AE39" i="58" s="1"/>
  <c r="AB39" i="58" s="1"/>
  <c r="Z38" i="58"/>
  <c r="BB38" i="58" s="1"/>
  <c r="AE38" i="58" s="1"/>
  <c r="AB38" i="58" s="1"/>
  <c r="Z37" i="58"/>
  <c r="BB37" i="58" s="1"/>
  <c r="AE37" i="58" s="1"/>
  <c r="AB37" i="58" s="1"/>
  <c r="Z36" i="58"/>
  <c r="BB36" i="58" s="1"/>
  <c r="AE36" i="58" s="1"/>
  <c r="AB36" i="58" s="1"/>
  <c r="Z35" i="58"/>
  <c r="BB35" i="58" s="1"/>
  <c r="AE35" i="58" s="1"/>
  <c r="AB35" i="58" s="1"/>
  <c r="Z34" i="58"/>
  <c r="BB34" i="58" s="1"/>
  <c r="AE34" i="58" s="1"/>
  <c r="AB34" i="58" s="1"/>
  <c r="Z33" i="58"/>
  <c r="BB33" i="58" s="1"/>
  <c r="AE33" i="58" s="1"/>
  <c r="AB33" i="58" s="1"/>
  <c r="Z32" i="58"/>
  <c r="BB32" i="58" s="1"/>
  <c r="AE32" i="58" s="1"/>
  <c r="AB32" i="58" s="1"/>
  <c r="Z31" i="58"/>
  <c r="BB31" i="58" s="1"/>
  <c r="AE31" i="58" s="1"/>
  <c r="AB31" i="58" s="1"/>
  <c r="Z30" i="58"/>
  <c r="BB30" i="58" s="1"/>
  <c r="AE30" i="58" s="1"/>
  <c r="AB30" i="58" s="1"/>
  <c r="Z29" i="58"/>
  <c r="BB29" i="58" s="1"/>
  <c r="AE29" i="58" s="1"/>
  <c r="AB29" i="58" s="1"/>
  <c r="Z28" i="58"/>
  <c r="BB28" i="58" s="1"/>
  <c r="AE28" i="58" s="1"/>
  <c r="AB28" i="58" s="1"/>
  <c r="Z27" i="58"/>
  <c r="BB27" i="58" s="1"/>
  <c r="AE27" i="58" s="1"/>
  <c r="AB27" i="58" s="1"/>
  <c r="Z26" i="58"/>
  <c r="BB26" i="58" s="1"/>
  <c r="AE26" i="58" s="1"/>
  <c r="AB26" i="58" s="1"/>
  <c r="Z25" i="58"/>
  <c r="BB25" i="58" s="1"/>
  <c r="AE25" i="58" s="1"/>
  <c r="AB25" i="58" s="1"/>
  <c r="Z24" i="58"/>
  <c r="BB24" i="58" s="1"/>
  <c r="AE24" i="58" s="1"/>
  <c r="AB24" i="58" s="1"/>
  <c r="Z23" i="58"/>
  <c r="BB23" i="58" s="1"/>
  <c r="AE23" i="58" s="1"/>
  <c r="AB23" i="58" s="1"/>
  <c r="Z22" i="58"/>
  <c r="BB22" i="58" s="1"/>
  <c r="AE22" i="58" s="1"/>
  <c r="AB22" i="58" s="1"/>
  <c r="Z21" i="58"/>
  <c r="BB21" i="58" s="1"/>
  <c r="AE21" i="58" s="1"/>
  <c r="AB21" i="58" s="1"/>
  <c r="Z20" i="58"/>
  <c r="BB20" i="58" s="1"/>
  <c r="AE20" i="58" s="1"/>
  <c r="AB20" i="58" s="1"/>
  <c r="Z19" i="58"/>
  <c r="BB19" i="58" s="1"/>
  <c r="AE19" i="58" s="1"/>
  <c r="AB19" i="58" s="1"/>
  <c r="Z18" i="58"/>
  <c r="BB18" i="58" s="1"/>
  <c r="AE18" i="58" s="1"/>
  <c r="AB18" i="58" s="1"/>
  <c r="Z17" i="58"/>
  <c r="BB17" i="58" s="1"/>
  <c r="AE17" i="58" s="1"/>
  <c r="AB17" i="58" s="1"/>
  <c r="Z16" i="58"/>
  <c r="BB16" i="58" s="1"/>
  <c r="AE16" i="58" s="1"/>
  <c r="AB16" i="58" s="1"/>
  <c r="Z15" i="58"/>
  <c r="BB15" i="58" s="1"/>
  <c r="AE15" i="58" s="1"/>
  <c r="AB15" i="58" s="1"/>
  <c r="Z14" i="58"/>
  <c r="BB14" i="58" s="1"/>
  <c r="AE14" i="58" s="1"/>
  <c r="AB14" i="58" s="1"/>
  <c r="Z13" i="58"/>
  <c r="BB13" i="58" s="1"/>
  <c r="AE13" i="58" s="1"/>
  <c r="AB13" i="58" s="1"/>
  <c r="Z12" i="58"/>
  <c r="BB12" i="58" s="1"/>
  <c r="AE12" i="58" s="1"/>
  <c r="AB12" i="58" s="1"/>
  <c r="Z11" i="58"/>
  <c r="BB11" i="58" s="1"/>
  <c r="AE11" i="58" s="1"/>
  <c r="AB11" i="58" s="1"/>
  <c r="Z10" i="58"/>
  <c r="BB10" i="58" s="1"/>
  <c r="AE10" i="58" s="1"/>
  <c r="AB10" i="58" s="1"/>
  <c r="Z9" i="58"/>
  <c r="BB9" i="58" s="1"/>
  <c r="AE9" i="58" s="1"/>
  <c r="AB9" i="58" s="1"/>
  <c r="Z8" i="58"/>
  <c r="BB8" i="58" s="1"/>
  <c r="AE8" i="58" s="1"/>
  <c r="AB8" i="58" s="1"/>
  <c r="Z7" i="58"/>
  <c r="BB7" i="58" s="1"/>
  <c r="AE7" i="58" s="1"/>
  <c r="AB7" i="58" s="1"/>
  <c r="AB93" i="61" l="1"/>
  <c r="AC93" i="61" s="1"/>
  <c r="L93" i="63"/>
  <c r="M93" i="61"/>
  <c r="Z93" i="61"/>
  <c r="M94" i="61" l="1"/>
  <c r="B94" i="61"/>
  <c r="R94" i="61"/>
  <c r="E94" i="61"/>
  <c r="S94" i="61"/>
  <c r="Q94" i="61"/>
  <c r="T94" i="61"/>
  <c r="Y94" i="61"/>
  <c r="P94" i="61"/>
  <c r="W94" i="61"/>
  <c r="D94" i="61"/>
  <c r="K94" i="61"/>
  <c r="G94" i="61"/>
  <c r="F94" i="61"/>
  <c r="X94" i="61"/>
  <c r="J94" i="61"/>
  <c r="O94" i="61"/>
  <c r="C94" i="61"/>
  <c r="U94" i="61"/>
  <c r="H94" i="61"/>
  <c r="I94" i="61"/>
  <c r="N94" i="61"/>
  <c r="V94" i="61"/>
  <c r="L94" i="61"/>
  <c r="Z94" i="61" l="1"/>
  <c r="M93" i="63"/>
  <c r="Z51" i="63"/>
  <c r="BB51" i="63" s="1"/>
  <c r="AE51" i="63" s="1"/>
  <c r="AB51" i="63" s="1"/>
  <c r="AB93" i="63" s="1"/>
  <c r="AC93" i="63" s="1"/>
  <c r="Z93" i="63" l="1"/>
  <c r="M94" i="63" s="1"/>
  <c r="P94" i="63" l="1"/>
  <c r="J94" i="63"/>
  <c r="V94" i="63"/>
  <c r="E94" i="63"/>
  <c r="X94" i="63"/>
  <c r="T94" i="63"/>
  <c r="W94" i="63"/>
  <c r="C94" i="63"/>
  <c r="G94" i="63"/>
  <c r="D94" i="63"/>
  <c r="Q94" i="63"/>
  <c r="L94" i="63"/>
  <c r="O94" i="63"/>
  <c r="H94" i="63"/>
  <c r="N94" i="63"/>
  <c r="F94" i="63"/>
  <c r="S94" i="63"/>
  <c r="I94" i="63"/>
  <c r="K94" i="63"/>
  <c r="R94" i="63"/>
  <c r="U94" i="63"/>
  <c r="Y94" i="63"/>
  <c r="B94" i="63"/>
  <c r="Z94" i="63" l="1"/>
  <c r="Z51" i="58"/>
  <c r="BB51" i="58" s="1"/>
  <c r="AE51" i="58" s="1"/>
  <c r="AB51" i="58" s="1"/>
  <c r="AB93" i="58" s="1"/>
  <c r="AC93" i="58" s="1"/>
</calcChain>
</file>

<file path=xl/sharedStrings.xml><?xml version="1.0" encoding="utf-8"?>
<sst xmlns="http://schemas.openxmlformats.org/spreadsheetml/2006/main" count="809" uniqueCount="42">
  <si>
    <t>Date</t>
  </si>
  <si>
    <t>0000</t>
  </si>
  <si>
    <t>0100</t>
  </si>
  <si>
    <t>0200</t>
  </si>
  <si>
    <t>0300</t>
  </si>
  <si>
    <t>0400</t>
  </si>
  <si>
    <t>0500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</si>
  <si>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</si>
  <si>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</si>
  <si>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</si>
  <si>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</si>
  <si>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</si>
  <si>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</si>
  <si>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</si>
  <si>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</si>
  <si>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</si>
  <si>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</si>
  <si>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</si>
  <si>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</si>
  <si>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</si>
  <si>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% of Total</t>
  </si>
  <si>
    <t>0600</t>
  </si>
  <si>
    <t>0700</t>
  </si>
  <si>
    <t>0800</t>
  </si>
  <si>
    <t>0900</t>
  </si>
  <si>
    <t>1000</t>
  </si>
  <si>
    <t>1100</t>
  </si>
  <si>
    <t>Outlined areas indicate hours not counted</t>
  </si>
  <si>
    <t xml:space="preserve">Appendix Table 9.  Reported hourly coho salmon observations at the Kwiniuk River counting tower, Norton Sound, 2005. </t>
  </si>
  <si>
    <t xml:space="preserve">Table X.  Expanded daily Chinook salmon migration past the Kwiniuk River tower, Norton Sound, 2011. </t>
  </si>
  <si>
    <t xml:space="preserve">Table X.  Expanded daily chum salmon migration past the Kwiniuk River tower, Norton Sound, 2011. </t>
  </si>
  <si>
    <t xml:space="preserve">Table X.  Expanded daily pink salmon migration past the Kwiniuk River tower, Norton Sound, 2011. </t>
  </si>
  <si>
    <t xml:space="preserve">Table X.  Expanded daily coho salmon migration past the Kwiniuk River tower, Norton Sound, 2011. </t>
  </si>
  <si>
    <t xml:space="preserve">Period of Peak Passage </t>
  </si>
  <si>
    <t>With noncomplete count days zeroed out - referenced for peak passge</t>
  </si>
  <si>
    <t>s2d</t>
  </si>
  <si>
    <t>Nhat</t>
  </si>
  <si>
    <t>Var(Nhat)</t>
  </si>
  <si>
    <t>md</t>
  </si>
  <si>
    <t>Var</t>
  </si>
  <si>
    <t>SE</t>
  </si>
  <si>
    <t>no Interpolation because run is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</si>
</sst>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_)"/>
    <numFmt numFmtId="166" formatCode="0.00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6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Border="1"/>
    <xf numFmtId="0" fontId="1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quotePrefix="1" applyFont="1" applyBorder="1"/>
    <xf numFmtId="0" fontId="6" fillId="0" borderId="2" xfId="0" applyFont="1" applyBorder="1"/>
    <xf numFmtId="0" fontId="6" fillId="2" borderId="3" xfId="0" applyFont="1" applyFill="1" applyBorder="1"/>
    <xf numFmtId="0" fontId="6" fillId="0" borderId="1" xfId="0" applyFont="1" applyBorder="1"/>
    <xf numFmtId="0" fontId="4" fillId="0" borderId="1" xfId="0" quotePrefix="1" applyFont="1" applyBorder="1"/>
    <xf numFmtId="0" fontId="6" fillId="0" borderId="0" xfId="0" applyFont="1" applyFill="1" applyBorder="1" applyAlignment="1">
      <alignment horizontal="center"/>
    </xf>
    <xf numFmtId="3" fontId="6" fillId="0" borderId="0" xfId="0" applyNumberFormat="1" applyFont="1" applyBorder="1"/>
    <xf numFmtId="16" fontId="6" fillId="0" borderId="0" xfId="0" applyNumberFormat="1" applyFont="1" applyBorder="1"/>
    <xf numFmtId="165" fontId="6" fillId="0" borderId="0" xfId="0" applyNumberFormat="1" applyFont="1" applyBorder="1" applyProtection="1"/>
    <xf numFmtId="0" fontId="1" fillId="0" borderId="0" xfId="0" quotePrefix="1" applyFont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3" xfId="0" applyFont="1" applyFill="1" applyBorder="1"/>
    <xf numFmtId="0" fontId="4" fillId="0" borderId="0" xfId="0" quotePrefix="1" applyFont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4" fontId="6" fillId="0" borderId="0" xfId="0" applyNumberFormat="1" applyFont="1" applyBorder="1" applyProtection="1"/>
    <xf numFmtId="3" fontId="6" fillId="0" borderId="0" xfId="0" applyNumberFormat="1" applyFont="1"/>
    <xf numFmtId="3" fontId="6" fillId="0" borderId="0" xfId="0" applyNumberFormat="1" applyFont="1" applyBorder="1" applyAlignment="1">
      <alignment horizontal="center"/>
    </xf>
    <xf numFmtId="9" fontId="6" fillId="0" borderId="0" xfId="0" applyNumberFormat="1" applyFont="1" applyBorder="1"/>
    <xf numFmtId="0" fontId="2" fillId="0" borderId="0" xfId="0" quotePrefix="1" applyFont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0" borderId="1" xfId="0" quotePrefix="1" applyFont="1" applyBorder="1"/>
    <xf numFmtId="0" fontId="6" fillId="2" borderId="4" xfId="0" applyFont="1" applyFill="1" applyBorder="1"/>
    <xf numFmtId="0" fontId="5" fillId="0" borderId="0" xfId="0" applyFont="1" applyBorder="1" applyAlignment="1">
      <alignment horizontal="center"/>
    </xf>
    <xf numFmtId="16" fontId="3" fillId="0" borderId="0" xfId="0" applyNumberFormat="1" applyFont="1" applyBorder="1"/>
    <xf numFmtId="3" fontId="3" fillId="0" borderId="0" xfId="0" applyNumberFormat="1" applyFont="1" applyBorder="1"/>
    <xf numFmtId="164" fontId="3" fillId="0" borderId="0" xfId="0" applyNumberFormat="1" applyFont="1" applyBorder="1" applyProtection="1"/>
    <xf numFmtId="3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/>
    <xf numFmtId="165" fontId="5" fillId="0" borderId="0" xfId="0" applyNumberFormat="1" applyFont="1" applyBorder="1" applyProtection="1"/>
    <xf numFmtId="3" fontId="5" fillId="0" borderId="0" xfId="0" applyNumberFormat="1" applyFont="1"/>
    <xf numFmtId="164" fontId="5" fillId="0" borderId="0" xfId="0" applyNumberFormat="1" applyFont="1" applyBorder="1" applyProtection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6" fillId="2" borderId="6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4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quotePrefix="1" applyFont="1" applyBorder="1"/>
    <xf numFmtId="16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3" fontId="1" fillId="0" borderId="0" xfId="0" applyNumberFormat="1" applyFont="1" applyBorder="1"/>
    <xf numFmtId="0" fontId="1" fillId="0" borderId="1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" fontId="4" fillId="0" borderId="0" xfId="0" applyNumberFormat="1" applyFont="1" applyBorder="1"/>
    <xf numFmtId="16" fontId="2" fillId="0" borderId="0" xfId="0" applyNumberFormat="1" applyFont="1" applyBorder="1" applyAlignment="1">
      <alignment horizontal="center"/>
    </xf>
    <xf numFmtId="0" fontId="1" fillId="0" borderId="0" xfId="1" applyFont="1" applyFill="1"/>
    <xf numFmtId="0" fontId="2" fillId="3" borderId="0" xfId="0" quotePrefix="1" applyFont="1" applyFill="1" applyBorder="1" applyAlignment="1">
      <alignment horizontal="center"/>
    </xf>
    <xf numFmtId="3" fontId="6" fillId="3" borderId="0" xfId="0" applyNumberFormat="1" applyFont="1" applyFill="1" applyBorder="1"/>
    <xf numFmtId="164" fontId="6" fillId="3" borderId="0" xfId="0" applyNumberFormat="1" applyFont="1" applyFill="1" applyBorder="1" applyProtection="1"/>
    <xf numFmtId="0" fontId="6" fillId="3" borderId="0" xfId="0" quotePrefix="1" applyFont="1" applyFill="1" applyBorder="1" applyAlignment="1">
      <alignment horizontal="center"/>
    </xf>
    <xf numFmtId="0" fontId="4" fillId="3" borderId="0" xfId="0" quotePrefix="1" applyFont="1" applyFill="1" applyBorder="1" applyAlignment="1">
      <alignment horizontal="center"/>
    </xf>
    <xf numFmtId="3" fontId="3" fillId="3" borderId="0" xfId="0" applyNumberFormat="1" applyFont="1" applyFill="1" applyBorder="1"/>
    <xf numFmtId="164" fontId="3" fillId="3" borderId="0" xfId="0" applyNumberFormat="1" applyFont="1" applyFill="1" applyBorder="1" applyProtection="1"/>
    <xf numFmtId="166" fontId="1" fillId="0" borderId="7" xfId="1" quotePrefix="1" applyNumberFormat="1" applyFont="1" applyFill="1" applyBorder="1" applyAlignment="1">
      <alignment horizontal="center"/>
    </xf>
    <xf numFmtId="166" fontId="1" fillId="0" borderId="3" xfId="1" quotePrefix="1" applyNumberFormat="1" applyFont="1" applyFill="1" applyBorder="1" applyAlignment="1">
      <alignment horizontal="center"/>
    </xf>
    <xf numFmtId="0" fontId="4" fillId="3" borderId="8" xfId="0" quotePrefix="1" applyFont="1" applyFill="1" applyBorder="1" applyAlignment="1">
      <alignment horizontal="center"/>
    </xf>
    <xf numFmtId="0" fontId="4" fillId="3" borderId="9" xfId="0" quotePrefix="1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4" fillId="3" borderId="10" xfId="0" quotePrefix="1" applyFont="1" applyFill="1" applyBorder="1" applyAlignment="1">
      <alignment horizontal="center"/>
    </xf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164" fontId="3" fillId="3" borderId="13" xfId="0" applyNumberFormat="1" applyFont="1" applyFill="1" applyBorder="1" applyProtection="1"/>
    <xf numFmtId="164" fontId="3" fillId="3" borderId="14" xfId="0" applyNumberFormat="1" applyFont="1" applyFill="1" applyBorder="1" applyProtection="1"/>
    <xf numFmtId="164" fontId="3" fillId="0" borderId="14" xfId="0" applyNumberFormat="1" applyFont="1" applyBorder="1" applyProtection="1"/>
    <xf numFmtId="164" fontId="3" fillId="3" borderId="15" xfId="0" applyNumberFormat="1" applyFont="1" applyFill="1" applyBorder="1" applyProtection="1"/>
    <xf numFmtId="0" fontId="4" fillId="0" borderId="9" xfId="0" quotePrefix="1" applyFont="1" applyFill="1" applyBorder="1" applyAlignment="1">
      <alignment horizontal="center"/>
    </xf>
    <xf numFmtId="3" fontId="3" fillId="0" borderId="0" xfId="0" applyNumberFormat="1" applyFont="1" applyFill="1" applyBorder="1"/>
    <xf numFmtId="164" fontId="3" fillId="0" borderId="14" xfId="0" applyNumberFormat="1" applyFont="1" applyFill="1" applyBorder="1" applyProtection="1"/>
    <xf numFmtId="0" fontId="6" fillId="3" borderId="8" xfId="0" quotePrefix="1" applyFont="1" applyFill="1" applyBorder="1" applyAlignment="1">
      <alignment horizontal="center"/>
    </xf>
    <xf numFmtId="0" fontId="6" fillId="3" borderId="9" xfId="0" quotePrefix="1" applyFont="1" applyFill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3" borderId="10" xfId="0" quotePrefix="1" applyFont="1" applyFill="1" applyBorder="1" applyAlignment="1">
      <alignment horizontal="center"/>
    </xf>
    <xf numFmtId="3" fontId="6" fillId="3" borderId="11" xfId="0" applyNumberFormat="1" applyFont="1" applyFill="1" applyBorder="1"/>
    <xf numFmtId="3" fontId="6" fillId="3" borderId="12" xfId="0" applyNumberFormat="1" applyFont="1" applyFill="1" applyBorder="1"/>
    <xf numFmtId="164" fontId="6" fillId="3" borderId="13" xfId="0" applyNumberFormat="1" applyFont="1" applyFill="1" applyBorder="1" applyProtection="1"/>
    <xf numFmtId="164" fontId="6" fillId="3" borderId="14" xfId="0" applyNumberFormat="1" applyFont="1" applyFill="1" applyBorder="1" applyProtection="1"/>
    <xf numFmtId="164" fontId="6" fillId="0" borderId="14" xfId="0" applyNumberFormat="1" applyFont="1" applyBorder="1" applyProtection="1"/>
    <xf numFmtId="164" fontId="6" fillId="3" borderId="15" xfId="0" applyNumberFormat="1" applyFont="1" applyFill="1" applyBorder="1" applyProtection="1"/>
    <xf numFmtId="0" fontId="6" fillId="0" borderId="9" xfId="0" quotePrefix="1" applyFont="1" applyFill="1" applyBorder="1" applyAlignment="1">
      <alignment horizontal="center"/>
    </xf>
    <xf numFmtId="3" fontId="6" fillId="0" borderId="0" xfId="0" applyNumberFormat="1" applyFont="1" applyFill="1" applyBorder="1"/>
    <xf numFmtId="164" fontId="6" fillId="0" borderId="14" xfId="0" applyNumberFormat="1" applyFont="1" applyFill="1" applyBorder="1" applyProtection="1"/>
    <xf numFmtId="0" fontId="2" fillId="3" borderId="8" xfId="0" quotePrefix="1" applyFont="1" applyFill="1" applyBorder="1" applyAlignment="1">
      <alignment horizontal="center"/>
    </xf>
    <xf numFmtId="0" fontId="2" fillId="3" borderId="9" xfId="0" quotePrefix="1" applyFont="1" applyFill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2" fillId="3" borderId="10" xfId="0" quotePrefix="1" applyFont="1" applyFill="1" applyBorder="1" applyAlignment="1">
      <alignment horizontal="center"/>
    </xf>
    <xf numFmtId="0" fontId="2" fillId="0" borderId="9" xfId="0" quotePrefix="1" applyFont="1" applyFill="1" applyBorder="1" applyAlignment="1">
      <alignment horizontal="center"/>
    </xf>
    <xf numFmtId="166" fontId="1" fillId="4" borderId="7" xfId="1" quotePrefix="1" applyNumberFormat="1" applyFont="1" applyFill="1" applyBorder="1" applyAlignment="1">
      <alignment horizontal="center"/>
    </xf>
    <xf numFmtId="166" fontId="1" fillId="4" borderId="3" xfId="1" quotePrefix="1" applyNumberFormat="1" applyFont="1" applyFill="1" applyBorder="1" applyAlignment="1">
      <alignment horizontal="center"/>
    </xf>
    <xf numFmtId="0" fontId="8" fillId="0" borderId="0" xfId="0" applyFont="1" applyBorder="1"/>
    <xf numFmtId="3" fontId="3" fillId="4" borderId="0" xfId="0" applyNumberFormat="1" applyFont="1" applyFill="1" applyBorder="1"/>
    <xf numFmtId="3" fontId="6" fillId="4" borderId="0" xfId="0" applyNumberFormat="1" applyFont="1" applyFill="1" applyBorder="1"/>
    <xf numFmtId="1" fontId="1" fillId="0" borderId="7" xfId="1" quotePrefix="1" applyNumberFormat="1" applyFont="1" applyFill="1" applyBorder="1" applyAlignment="1">
      <alignment horizontal="center"/>
    </xf>
    <xf numFmtId="1" fontId="1" fillId="0" borderId="3" xfId="1" quotePrefix="1" applyNumberFormat="1" applyFont="1" applyFill="1" applyBorder="1" applyAlignment="1">
      <alignment horizontal="center"/>
    </xf>
    <xf numFmtId="0" fontId="1" fillId="0" borderId="0" xfId="0" applyNumberFormat="1" applyFont="1" applyBorder="1"/>
    <xf numFmtId="0" fontId="1" fillId="0" borderId="1" xfId="0" applyNumberFormat="1" applyFont="1" applyBorder="1"/>
    <xf numFmtId="0" fontId="1" fillId="0" borderId="0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5" fillId="0" borderId="0" xfId="0" applyNumberFormat="1" applyFont="1" applyBorder="1" applyProtection="1"/>
    <xf numFmtId="0" fontId="6" fillId="0" borderId="0" xfId="0" applyNumberFormat="1" applyFont="1" applyBorder="1" applyProtection="1"/>
    <xf numFmtId="0" fontId="6" fillId="0" borderId="0" xfId="0" applyNumberFormat="1" applyFont="1"/>
    <xf numFmtId="0" fontId="6" fillId="0" borderId="0" xfId="0" applyNumberFormat="1" applyFont="1" applyBorder="1"/>
    <xf numFmtId="0" fontId="6" fillId="0" borderId="1" xfId="0" applyNumberFormat="1" applyFont="1" applyBorder="1"/>
    <xf numFmtId="0" fontId="4" fillId="0" borderId="0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0" fontId="3" fillId="0" borderId="0" xfId="0" applyNumberFormat="1" applyFont="1" applyBorder="1" applyProtection="1"/>
    <xf numFmtId="0" fontId="3" fillId="0" borderId="0" xfId="0" applyNumberFormat="1" applyFont="1" applyBorder="1"/>
    <xf numFmtId="0" fontId="6" fillId="0" borderId="0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/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/>
    <xf numFmtId="0" fontId="5" fillId="4" borderId="0" xfId="0" applyNumberFormat="1" applyFont="1" applyFill="1" applyBorder="1" applyProtection="1"/>
    <xf numFmtId="0" fontId="3" fillId="4" borderId="0" xfId="0" applyNumberFormat="1" applyFont="1" applyFill="1" applyBorder="1" applyProtection="1"/>
    <xf numFmtId="0" fontId="2" fillId="0" borderId="0" xfId="0" quotePrefix="1" applyFont="1" applyFill="1" applyBorder="1" applyAlignment="1">
      <alignment horizontal="center"/>
    </xf>
    <xf numFmtId="164" fontId="6" fillId="0" borderId="0" xfId="0" applyNumberFormat="1" applyFont="1" applyFill="1" applyBorder="1" applyProtection="1"/>
    <xf numFmtId="9" fontId="6" fillId="0" borderId="0" xfId="0" applyNumberFormat="1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3" fontId="2" fillId="0" borderId="0" xfId="0" applyNumberFormat="1" applyFont="1" applyFill="1" applyBorder="1"/>
    <xf numFmtId="0" fontId="9" fillId="4" borderId="0" xfId="0" quotePrefix="1" applyFont="1" applyFill="1" applyBorder="1" applyAlignment="1">
      <alignment horizontal="center"/>
    </xf>
    <xf numFmtId="3" fontId="9" fillId="4" borderId="0" xfId="0" applyNumberFormat="1" applyFont="1" applyFill="1" applyBorder="1"/>
    <xf numFmtId="0" fontId="2" fillId="0" borderId="0" xfId="0" applyFont="1" applyBorder="1" applyAlignment="1">
      <alignment vertical="center"/>
    </xf>
    <xf numFmtId="0" fontId="2" fillId="4" borderId="0" xfId="0" quotePrefix="1" applyFont="1" applyFill="1" applyBorder="1" applyAlignment="1">
      <alignment horizontal="center" vertical="center"/>
    </xf>
    <xf numFmtId="0" fontId="9" fillId="4" borderId="0" xfId="0" quotePrefix="1" applyFont="1" applyFill="1" applyBorder="1" applyAlignment="1">
      <alignment horizontal="center" vertical="center"/>
    </xf>
    <xf numFmtId="3" fontId="6" fillId="4" borderId="0" xfId="0" applyNumberFormat="1" applyFont="1" applyFill="1" applyBorder="1" applyAlignment="1">
      <alignment vertical="center"/>
    </xf>
    <xf numFmtId="3" fontId="9" fillId="4" borderId="0" xfId="0" applyNumberFormat="1" applyFont="1" applyFill="1" applyBorder="1" applyAlignment="1">
      <alignment vertical="center"/>
    </xf>
    <xf numFmtId="1" fontId="1" fillId="4" borderId="7" xfId="1" quotePrefix="1" applyNumberFormat="1" applyFont="1" applyFill="1" applyBorder="1" applyAlignment="1">
      <alignment horizontal="center"/>
    </xf>
    <xf numFmtId="1" fontId="1" fillId="4" borderId="3" xfId="1" quotePrefix="1" applyNumberFormat="1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4"/>
  <sheetViews>
    <sheetView tabSelected="1" zoomScale="75" zoomScaleNormal="75" zoomScaleSheetLayoutView="75" workbookViewId="0">
      <pane ySplit="6" topLeftCell="A7" activePane="bottomLeft" state="frozen"/>
      <selection pane="bottomLeft" activeCell="A6" sqref="A6"/>
    </sheetView>
  </sheetViews>
  <sheetFormatPr defaultColWidth="9.140625" defaultRowHeight="12.75" customHeight="1" x14ac:dyDescent="0.2"/>
  <cols>
    <col min="1" max="1" width="8.140625" style="6" customWidth="1"/>
    <col min="2" max="2" width="6.42578125" style="6" customWidth="1"/>
    <col min="3" max="7" width="6.28515625" style="6" customWidth="1"/>
    <col min="8" max="8" width="7" style="6" customWidth="1"/>
    <col min="9" max="9" width="6.28515625" style="6" customWidth="1"/>
    <col min="10" max="11" width="5.7109375" style="6" customWidth="1"/>
    <col min="12" max="12" width="6.7109375" style="6" customWidth="1"/>
    <col min="13" max="16" width="5.7109375" style="6" customWidth="1"/>
    <col min="17" max="17" width="6.5703125" style="6" customWidth="1"/>
    <col min="18" max="19" width="5.7109375" style="6" customWidth="1"/>
    <col min="20" max="25" width="6.28515625" style="6" customWidth="1"/>
    <col min="26" max="26" width="6.7109375" style="75" customWidth="1"/>
    <col min="27" max="27" width="6.7109375" style="6" customWidth="1"/>
    <col min="28" max="16384" width="9.140625" style="6"/>
  </cols>
  <sheetData>
    <row r="1" spans="1:29" s="5" customFormat="1" ht="12.75" customHeight="1" x14ac:dyDescent="0.2">
      <c r="A1" s="78" t="s">
        <v>29</v>
      </c>
      <c r="Z1" s="46"/>
      <c r="AA1" s="10"/>
    </row>
    <row r="2" spans="1:29" s="5" customFormat="1" ht="12.75" customHeight="1" thickBot="1" x14ac:dyDescent="0.25">
      <c r="A2" s="1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Z2" s="46"/>
      <c r="AA2" s="10"/>
    </row>
    <row r="3" spans="1:29" s="5" customFormat="1" ht="12.75" customHeight="1" thickTop="1" thickBot="1" x14ac:dyDescent="0.25">
      <c r="A3" s="21"/>
      <c r="B3" s="22"/>
      <c r="C3" s="22" t="s">
        <v>27</v>
      </c>
      <c r="D3" s="22"/>
      <c r="E3" s="22"/>
      <c r="F3" s="22"/>
      <c r="G3" s="22"/>
      <c r="H3" s="22"/>
      <c r="I3" s="22"/>
      <c r="J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Z3" s="46"/>
      <c r="AA3" s="10"/>
    </row>
    <row r="4" spans="1:29" s="5" customFormat="1" ht="12.75" customHeight="1" thickTop="1" x14ac:dyDescent="0.2">
      <c r="A4" s="58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73"/>
      <c r="AA4" s="58"/>
    </row>
    <row r="5" spans="1:29" s="5" customFormat="1" ht="12.75" customHeight="1" x14ac:dyDescent="0.2">
      <c r="A5" s="60" t="s">
        <v>0</v>
      </c>
      <c r="B5" s="61" t="s">
        <v>1</v>
      </c>
      <c r="C5" s="61" t="s">
        <v>2</v>
      </c>
      <c r="D5" s="61" t="s">
        <v>3</v>
      </c>
      <c r="E5" s="61" t="s">
        <v>4</v>
      </c>
      <c r="F5" s="61" t="s">
        <v>5</v>
      </c>
      <c r="G5" s="61" t="s">
        <v>6</v>
      </c>
      <c r="H5" s="61" t="s">
        <v>21</v>
      </c>
      <c r="I5" s="61" t="s">
        <v>22</v>
      </c>
      <c r="J5" s="61" t="s">
        <v>23</v>
      </c>
      <c r="K5" s="61" t="s">
        <v>24</v>
      </c>
      <c r="L5" s="61" t="s">
        <v>25</v>
      </c>
      <c r="M5" s="61" t="s">
        <v>26</v>
      </c>
      <c r="N5" s="61" t="s">
        <v>7</v>
      </c>
      <c r="O5" s="61" t="s">
        <v>8</v>
      </c>
      <c r="P5" s="61" t="s">
        <v>9</v>
      </c>
      <c r="Q5" s="61" t="s">
        <v>10</v>
      </c>
      <c r="R5" s="61" t="s">
        <v>11</v>
      </c>
      <c r="S5" s="61" t="s">
        <v>12</v>
      </c>
      <c r="T5" s="61" t="s">
        <v>13</v>
      </c>
      <c r="U5" s="61" t="s">
        <v>14</v>
      </c>
      <c r="V5" s="61" t="s">
        <v>15</v>
      </c>
      <c r="W5" s="61" t="s">
        <v>16</v>
      </c>
      <c r="X5" s="61" t="s">
        <v>17</v>
      </c>
      <c r="Y5" s="61" t="s">
        <v>18</v>
      </c>
      <c r="Z5" s="46" t="s">
        <v>19</v>
      </c>
      <c r="AA5" s="62" t="s">
        <v>20</v>
      </c>
    </row>
    <row r="6" spans="1:29" s="5" customFormat="1" ht="12.75" customHeight="1" x14ac:dyDescent="0.2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73"/>
      <c r="AA6" s="65"/>
    </row>
    <row r="7" spans="1:29" s="5" customFormat="1" ht="12.75" customHeight="1" x14ac:dyDescent="0.2">
      <c r="A7" s="60">
        <v>40714</v>
      </c>
      <c r="B7" s="46"/>
      <c r="C7" s="46"/>
      <c r="D7" s="46"/>
      <c r="E7" s="46"/>
      <c r="F7" s="46"/>
      <c r="G7" s="46"/>
      <c r="H7" s="46"/>
      <c r="I7" s="46"/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29">
        <f t="shared" ref="Z7:Z70" si="0">SUM(B7:Y7)</f>
        <v>0</v>
      </c>
      <c r="AA7" s="45">
        <f t="shared" ref="AA7:AA70" si="1">Z7/Z$93</f>
        <v>0</v>
      </c>
      <c r="AC7" s="44">
        <f>Z7</f>
        <v>0</v>
      </c>
    </row>
    <row r="8" spans="1:29" s="5" customFormat="1" ht="12.75" customHeight="1" x14ac:dyDescent="0.2">
      <c r="A8" s="60">
        <v>40715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29">
        <f t="shared" si="0"/>
        <v>0</v>
      </c>
      <c r="AA8" s="45">
        <f t="shared" si="1"/>
        <v>0</v>
      </c>
      <c r="AC8" s="44">
        <f>AC7+Z8</f>
        <v>0</v>
      </c>
    </row>
    <row r="9" spans="1:29" s="5" customFormat="1" ht="12.75" customHeight="1" x14ac:dyDescent="0.2">
      <c r="A9" s="60">
        <v>40716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29">
        <f t="shared" si="0"/>
        <v>0</v>
      </c>
      <c r="AA9" s="45">
        <f t="shared" si="1"/>
        <v>0</v>
      </c>
      <c r="AC9" s="44">
        <f>AC8+Z9</f>
        <v>0</v>
      </c>
    </row>
    <row r="10" spans="1:29" s="5" customFormat="1" ht="12.75" customHeight="1" x14ac:dyDescent="0.2">
      <c r="A10" s="60">
        <v>40717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29">
        <f t="shared" si="0"/>
        <v>0</v>
      </c>
      <c r="AA10" s="45">
        <f t="shared" si="1"/>
        <v>0</v>
      </c>
      <c r="AC10" s="44">
        <f>AC9+Z10</f>
        <v>0</v>
      </c>
    </row>
    <row r="11" spans="1:29" s="5" customFormat="1" ht="12.75" customHeight="1" x14ac:dyDescent="0.2">
      <c r="A11" s="60">
        <v>40718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29">
        <f t="shared" si="0"/>
        <v>0</v>
      </c>
      <c r="AA11" s="45">
        <f t="shared" si="1"/>
        <v>0</v>
      </c>
      <c r="AC11" s="44">
        <f>AC10+Z11</f>
        <v>0</v>
      </c>
    </row>
    <row r="12" spans="1:29" ht="12.75" customHeight="1" x14ac:dyDescent="0.2">
      <c r="A12" s="18">
        <v>37432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29">
        <f t="shared" si="0"/>
        <v>0</v>
      </c>
      <c r="AA12" s="45">
        <f t="shared" si="1"/>
        <v>0</v>
      </c>
      <c r="AC12" s="44">
        <f>AC11+Z12</f>
        <v>0</v>
      </c>
    </row>
    <row r="13" spans="1:29" ht="12.75" customHeight="1" x14ac:dyDescent="0.2">
      <c r="A13" s="18">
        <v>37433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29">
        <f t="shared" si="0"/>
        <v>0</v>
      </c>
      <c r="AA13" s="45">
        <f t="shared" si="1"/>
        <v>0</v>
      </c>
      <c r="AC13" s="44">
        <f t="shared" ref="AC13:AC76" si="2">AC12+Z13</f>
        <v>0</v>
      </c>
    </row>
    <row r="14" spans="1:29" ht="12.75" customHeight="1" x14ac:dyDescent="0.2">
      <c r="A14" s="18">
        <v>37434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6</v>
      </c>
      <c r="Y14" s="46">
        <v>0</v>
      </c>
      <c r="Z14" s="29">
        <f t="shared" si="0"/>
        <v>6</v>
      </c>
      <c r="AA14" s="45">
        <f t="shared" si="1"/>
        <v>0.10526315789473684</v>
      </c>
      <c r="AC14" s="44">
        <f t="shared" si="2"/>
        <v>6</v>
      </c>
    </row>
    <row r="15" spans="1:29" ht="12.75" customHeight="1" x14ac:dyDescent="0.2">
      <c r="A15" s="18">
        <v>37070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3</v>
      </c>
      <c r="Y15" s="46">
        <v>0</v>
      </c>
      <c r="Z15" s="29">
        <f t="shared" si="0"/>
        <v>3</v>
      </c>
      <c r="AA15" s="45">
        <f t="shared" si="1"/>
        <v>5.2631578947368418E-2</v>
      </c>
      <c r="AC15" s="44">
        <f t="shared" si="2"/>
        <v>9</v>
      </c>
    </row>
    <row r="16" spans="1:29" ht="12.75" customHeight="1" x14ac:dyDescent="0.2">
      <c r="A16" s="18">
        <v>37071</v>
      </c>
      <c r="B16" s="46">
        <v>0</v>
      </c>
      <c r="C16" s="46">
        <v>3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29">
        <f t="shared" si="0"/>
        <v>3</v>
      </c>
      <c r="AA16" s="45">
        <f t="shared" si="1"/>
        <v>5.2631578947368418E-2</v>
      </c>
      <c r="AC16" s="44">
        <f t="shared" si="2"/>
        <v>12</v>
      </c>
    </row>
    <row r="17" spans="1:29" ht="12.75" customHeight="1" x14ac:dyDescent="0.2">
      <c r="A17" s="18">
        <v>37072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3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3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29">
        <f t="shared" si="0"/>
        <v>6</v>
      </c>
      <c r="AA17" s="45">
        <f t="shared" si="1"/>
        <v>0.10526315789473684</v>
      </c>
      <c r="AC17" s="44">
        <f t="shared" si="2"/>
        <v>18</v>
      </c>
    </row>
    <row r="18" spans="1:29" ht="12.75" customHeight="1" x14ac:dyDescent="0.2">
      <c r="A18" s="18">
        <v>37073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3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29">
        <f t="shared" si="0"/>
        <v>3</v>
      </c>
      <c r="AA18" s="45">
        <f t="shared" si="1"/>
        <v>5.2631578947368418E-2</v>
      </c>
      <c r="AC18" s="44">
        <f t="shared" si="2"/>
        <v>21</v>
      </c>
    </row>
    <row r="19" spans="1:29" ht="12.75" customHeight="1" x14ac:dyDescent="0.2">
      <c r="A19" s="18">
        <v>37074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3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29">
        <f t="shared" si="0"/>
        <v>3</v>
      </c>
      <c r="AA19" s="45">
        <f t="shared" si="1"/>
        <v>5.2631578947368418E-2</v>
      </c>
      <c r="AC19" s="44">
        <f t="shared" si="2"/>
        <v>24</v>
      </c>
    </row>
    <row r="20" spans="1:29" ht="12.75" customHeight="1" x14ac:dyDescent="0.2">
      <c r="A20" s="18">
        <v>37075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-3</v>
      </c>
      <c r="Y20" s="46">
        <v>0</v>
      </c>
      <c r="Z20" s="29">
        <f t="shared" si="0"/>
        <v>-3</v>
      </c>
      <c r="AA20" s="45">
        <f t="shared" si="1"/>
        <v>-5.2631578947368418E-2</v>
      </c>
      <c r="AC20" s="44">
        <f t="shared" si="2"/>
        <v>21</v>
      </c>
    </row>
    <row r="21" spans="1:29" ht="12.75" customHeight="1" x14ac:dyDescent="0.2">
      <c r="A21" s="18">
        <v>37076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3</v>
      </c>
      <c r="V21" s="46">
        <v>0</v>
      </c>
      <c r="W21" s="46">
        <v>0</v>
      </c>
      <c r="X21" s="46">
        <v>0</v>
      </c>
      <c r="Y21" s="46">
        <v>0</v>
      </c>
      <c r="Z21" s="29">
        <f t="shared" si="0"/>
        <v>3</v>
      </c>
      <c r="AA21" s="45">
        <f t="shared" si="1"/>
        <v>5.2631578947368418E-2</v>
      </c>
      <c r="AC21" s="44">
        <f t="shared" si="2"/>
        <v>24</v>
      </c>
    </row>
    <row r="22" spans="1:29" ht="12.75" customHeight="1" x14ac:dyDescent="0.2">
      <c r="A22" s="18">
        <v>37077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29">
        <f t="shared" si="0"/>
        <v>0</v>
      </c>
      <c r="AA22" s="45">
        <f t="shared" si="1"/>
        <v>0</v>
      </c>
      <c r="AC22" s="44">
        <f t="shared" si="2"/>
        <v>24</v>
      </c>
    </row>
    <row r="23" spans="1:29" ht="12.75" customHeight="1" x14ac:dyDescent="0.2">
      <c r="A23" s="18">
        <v>37078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29">
        <f t="shared" si="0"/>
        <v>0</v>
      </c>
      <c r="AA23" s="45">
        <f t="shared" si="1"/>
        <v>0</v>
      </c>
      <c r="AC23" s="44">
        <f t="shared" si="2"/>
        <v>24</v>
      </c>
    </row>
    <row r="24" spans="1:29" ht="12.75" customHeight="1" x14ac:dyDescent="0.2">
      <c r="A24" s="18">
        <v>37079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29">
        <f t="shared" si="0"/>
        <v>0</v>
      </c>
      <c r="AA24" s="45">
        <f t="shared" si="1"/>
        <v>0</v>
      </c>
      <c r="AC24" s="44">
        <f t="shared" si="2"/>
        <v>24</v>
      </c>
    </row>
    <row r="25" spans="1:29" ht="12.75" customHeight="1" x14ac:dyDescent="0.2">
      <c r="A25" s="18">
        <v>37080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3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29">
        <f t="shared" si="0"/>
        <v>3</v>
      </c>
      <c r="AA25" s="45">
        <f t="shared" si="1"/>
        <v>5.2631578947368418E-2</v>
      </c>
      <c r="AC25" s="44">
        <f t="shared" si="2"/>
        <v>27</v>
      </c>
    </row>
    <row r="26" spans="1:29" ht="12.75" customHeight="1" x14ac:dyDescent="0.2">
      <c r="A26" s="18">
        <v>37081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3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29">
        <f t="shared" si="0"/>
        <v>3</v>
      </c>
      <c r="AA26" s="45">
        <f t="shared" si="1"/>
        <v>5.2631578947368418E-2</v>
      </c>
      <c r="AC26" s="44">
        <f t="shared" si="2"/>
        <v>30</v>
      </c>
    </row>
    <row r="27" spans="1:29" ht="12.75" customHeight="1" x14ac:dyDescent="0.2">
      <c r="A27" s="18">
        <v>37082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-3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3</v>
      </c>
      <c r="X27" s="46">
        <v>0</v>
      </c>
      <c r="Y27" s="46">
        <v>0</v>
      </c>
      <c r="Z27" s="29">
        <f t="shared" si="0"/>
        <v>0</v>
      </c>
      <c r="AA27" s="45">
        <f t="shared" si="1"/>
        <v>0</v>
      </c>
      <c r="AC27" s="44">
        <f t="shared" si="2"/>
        <v>30</v>
      </c>
    </row>
    <row r="28" spans="1:29" ht="12.75" customHeight="1" x14ac:dyDescent="0.2">
      <c r="A28" s="18">
        <v>37083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29">
        <f t="shared" si="0"/>
        <v>0</v>
      </c>
      <c r="AA28" s="45">
        <f t="shared" si="1"/>
        <v>0</v>
      </c>
      <c r="AC28" s="44">
        <f t="shared" si="2"/>
        <v>30</v>
      </c>
    </row>
    <row r="29" spans="1:29" ht="12.75" customHeight="1" x14ac:dyDescent="0.2">
      <c r="A29" s="18">
        <v>37084</v>
      </c>
      <c r="B29" s="46">
        <v>-3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-3</v>
      </c>
      <c r="T29" s="46">
        <v>0</v>
      </c>
      <c r="U29" s="46">
        <v>0</v>
      </c>
      <c r="V29" s="46">
        <v>3</v>
      </c>
      <c r="W29" s="46">
        <v>0</v>
      </c>
      <c r="X29" s="46">
        <v>0</v>
      </c>
      <c r="Y29" s="46">
        <v>0</v>
      </c>
      <c r="Z29" s="29">
        <f t="shared" si="0"/>
        <v>-3</v>
      </c>
      <c r="AA29" s="45">
        <f t="shared" si="1"/>
        <v>-5.2631578947368418E-2</v>
      </c>
      <c r="AC29" s="44">
        <f t="shared" si="2"/>
        <v>27</v>
      </c>
    </row>
    <row r="30" spans="1:29" ht="12.75" customHeight="1" x14ac:dyDescent="0.2">
      <c r="A30" s="18">
        <v>37085</v>
      </c>
      <c r="B30" s="46">
        <v>0</v>
      </c>
      <c r="C30" s="46">
        <v>0</v>
      </c>
      <c r="D30" s="46">
        <v>0</v>
      </c>
      <c r="E30" s="46">
        <v>6</v>
      </c>
      <c r="F30" s="46">
        <v>0</v>
      </c>
      <c r="G30" s="46">
        <v>0</v>
      </c>
      <c r="H30" s="46">
        <v>0</v>
      </c>
      <c r="I30" s="46">
        <v>0</v>
      </c>
      <c r="J30" s="46">
        <v>3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29">
        <f t="shared" si="0"/>
        <v>9</v>
      </c>
      <c r="AA30" s="45">
        <f t="shared" si="1"/>
        <v>0.15789473684210525</v>
      </c>
      <c r="AC30" s="44">
        <f t="shared" si="2"/>
        <v>36</v>
      </c>
    </row>
    <row r="31" spans="1:29" ht="12.75" customHeight="1" x14ac:dyDescent="0.2">
      <c r="A31" s="18">
        <v>37086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3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29">
        <f t="shared" si="0"/>
        <v>3</v>
      </c>
      <c r="AA31" s="45">
        <f t="shared" si="1"/>
        <v>5.2631578947368418E-2</v>
      </c>
      <c r="AC31" s="44">
        <f t="shared" si="2"/>
        <v>39</v>
      </c>
    </row>
    <row r="32" spans="1:29" ht="12.75" customHeight="1" x14ac:dyDescent="0.2">
      <c r="A32" s="18">
        <v>37087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3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29">
        <f t="shared" si="0"/>
        <v>3</v>
      </c>
      <c r="AA32" s="45">
        <f t="shared" si="1"/>
        <v>5.2631578947368418E-2</v>
      </c>
      <c r="AC32" s="44">
        <f t="shared" si="2"/>
        <v>42</v>
      </c>
    </row>
    <row r="33" spans="1:29" ht="12.75" customHeight="1" x14ac:dyDescent="0.2">
      <c r="A33" s="18">
        <v>37088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29">
        <f t="shared" si="0"/>
        <v>0</v>
      </c>
      <c r="AA33" s="45">
        <f t="shared" si="1"/>
        <v>0</v>
      </c>
      <c r="AC33" s="44">
        <f t="shared" si="2"/>
        <v>42</v>
      </c>
    </row>
    <row r="34" spans="1:29" ht="12.75" customHeight="1" x14ac:dyDescent="0.2">
      <c r="A34" s="18">
        <v>37089</v>
      </c>
      <c r="B34" s="46">
        <v>0</v>
      </c>
      <c r="C34" s="46">
        <v>0</v>
      </c>
      <c r="D34" s="46">
        <v>3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29">
        <f t="shared" si="0"/>
        <v>3</v>
      </c>
      <c r="AA34" s="45">
        <f t="shared" si="1"/>
        <v>5.2631578947368418E-2</v>
      </c>
      <c r="AC34" s="44">
        <f t="shared" si="2"/>
        <v>45</v>
      </c>
    </row>
    <row r="35" spans="1:29" ht="12.75" customHeight="1" x14ac:dyDescent="0.2">
      <c r="A35" s="18">
        <v>37090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-3</v>
      </c>
      <c r="T35" s="46">
        <v>0</v>
      </c>
      <c r="U35" s="46">
        <v>0</v>
      </c>
      <c r="V35" s="46">
        <v>0</v>
      </c>
      <c r="W35" s="46">
        <v>0</v>
      </c>
      <c r="X35" s="46">
        <v>-3</v>
      </c>
      <c r="Y35" s="46">
        <v>0</v>
      </c>
      <c r="Z35" s="29">
        <f t="shared" si="0"/>
        <v>-6</v>
      </c>
      <c r="AA35" s="45">
        <f t="shared" si="1"/>
        <v>-0.10526315789473684</v>
      </c>
      <c r="AC35" s="44">
        <f t="shared" si="2"/>
        <v>39</v>
      </c>
    </row>
    <row r="36" spans="1:29" ht="12.75" customHeight="1" x14ac:dyDescent="0.2">
      <c r="A36" s="18">
        <v>37091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29">
        <f t="shared" si="0"/>
        <v>0</v>
      </c>
      <c r="AA36" s="45">
        <f t="shared" si="1"/>
        <v>0</v>
      </c>
      <c r="AC36" s="44">
        <f t="shared" si="2"/>
        <v>39</v>
      </c>
    </row>
    <row r="37" spans="1:29" ht="12.75" customHeight="1" x14ac:dyDescent="0.2">
      <c r="A37" s="18">
        <v>37092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-3</v>
      </c>
      <c r="M37" s="46">
        <v>-3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3</v>
      </c>
      <c r="Y37" s="46">
        <v>0</v>
      </c>
      <c r="Z37" s="29">
        <f t="shared" si="0"/>
        <v>-3</v>
      </c>
      <c r="AA37" s="45">
        <f t="shared" si="1"/>
        <v>-5.2631578947368418E-2</v>
      </c>
      <c r="AC37" s="44">
        <f t="shared" si="2"/>
        <v>36</v>
      </c>
    </row>
    <row r="38" spans="1:29" ht="12.75" customHeight="1" x14ac:dyDescent="0.2">
      <c r="A38" s="18">
        <v>37093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-3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3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29">
        <f t="shared" si="0"/>
        <v>0</v>
      </c>
      <c r="AA38" s="45">
        <f t="shared" si="1"/>
        <v>0</v>
      </c>
      <c r="AC38" s="44">
        <f t="shared" si="2"/>
        <v>36</v>
      </c>
    </row>
    <row r="39" spans="1:29" ht="12.75" customHeight="1" x14ac:dyDescent="0.2">
      <c r="A39" s="18">
        <v>37094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3</v>
      </c>
      <c r="Y39" s="46">
        <v>3</v>
      </c>
      <c r="Z39" s="29">
        <f t="shared" si="0"/>
        <v>6</v>
      </c>
      <c r="AA39" s="45">
        <f t="shared" si="1"/>
        <v>0.10526315789473684</v>
      </c>
      <c r="AC39" s="44">
        <f t="shared" si="2"/>
        <v>42</v>
      </c>
    </row>
    <row r="40" spans="1:29" ht="12.75" customHeight="1" x14ac:dyDescent="0.2">
      <c r="A40" s="18">
        <v>37095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3</v>
      </c>
      <c r="V40" s="46">
        <v>0</v>
      </c>
      <c r="W40" s="46">
        <v>0</v>
      </c>
      <c r="X40" s="46">
        <v>0</v>
      </c>
      <c r="Y40" s="46">
        <v>0</v>
      </c>
      <c r="Z40" s="29">
        <f t="shared" si="0"/>
        <v>3</v>
      </c>
      <c r="AA40" s="45">
        <f t="shared" si="1"/>
        <v>5.2631578947368418E-2</v>
      </c>
      <c r="AC40" s="44">
        <f t="shared" si="2"/>
        <v>45</v>
      </c>
    </row>
    <row r="41" spans="1:29" ht="12.75" customHeight="1" x14ac:dyDescent="0.2">
      <c r="A41" s="18">
        <v>37096</v>
      </c>
      <c r="B41" s="46">
        <v>0</v>
      </c>
      <c r="C41" s="46">
        <v>0</v>
      </c>
      <c r="D41" s="46">
        <v>0</v>
      </c>
      <c r="E41" s="46">
        <v>0</v>
      </c>
      <c r="F41" s="46">
        <v>3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29">
        <f t="shared" si="0"/>
        <v>3</v>
      </c>
      <c r="AA41" s="45">
        <f t="shared" si="1"/>
        <v>5.2631578947368418E-2</v>
      </c>
      <c r="AC41" s="44">
        <f t="shared" si="2"/>
        <v>48</v>
      </c>
    </row>
    <row r="42" spans="1:29" ht="12.75" customHeight="1" x14ac:dyDescent="0.2">
      <c r="A42" s="18">
        <v>37097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3</v>
      </c>
      <c r="V42" s="46">
        <v>0</v>
      </c>
      <c r="W42" s="46">
        <v>0</v>
      </c>
      <c r="X42" s="46">
        <v>0</v>
      </c>
      <c r="Y42" s="46">
        <v>0</v>
      </c>
      <c r="Z42" s="29">
        <f t="shared" si="0"/>
        <v>3</v>
      </c>
      <c r="AA42" s="45">
        <f t="shared" si="1"/>
        <v>5.2631578947368418E-2</v>
      </c>
      <c r="AC42" s="44">
        <f t="shared" si="2"/>
        <v>51</v>
      </c>
    </row>
    <row r="43" spans="1:29" ht="12.75" customHeight="1" x14ac:dyDescent="0.2">
      <c r="A43" s="18">
        <v>37098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29">
        <f t="shared" si="0"/>
        <v>0</v>
      </c>
      <c r="AA43" s="45">
        <f t="shared" si="1"/>
        <v>0</v>
      </c>
      <c r="AC43" s="44">
        <f t="shared" si="2"/>
        <v>51</v>
      </c>
    </row>
    <row r="44" spans="1:29" ht="12.75" customHeight="1" x14ac:dyDescent="0.2">
      <c r="A44" s="18">
        <v>37099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3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29">
        <f t="shared" si="0"/>
        <v>3</v>
      </c>
      <c r="AA44" s="45">
        <f t="shared" si="1"/>
        <v>5.2631578947368418E-2</v>
      </c>
      <c r="AC44" s="44">
        <f t="shared" si="2"/>
        <v>54</v>
      </c>
    </row>
    <row r="45" spans="1:29" ht="12.75" customHeight="1" x14ac:dyDescent="0.2">
      <c r="A45" s="18">
        <v>37100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29">
        <f t="shared" si="0"/>
        <v>0</v>
      </c>
      <c r="AA45" s="45">
        <f t="shared" si="1"/>
        <v>0</v>
      </c>
      <c r="AC45" s="44">
        <f t="shared" si="2"/>
        <v>54</v>
      </c>
    </row>
    <row r="46" spans="1:29" ht="12.75" customHeight="1" x14ac:dyDescent="0.2">
      <c r="A46" s="18">
        <v>37101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29">
        <f t="shared" si="0"/>
        <v>0</v>
      </c>
      <c r="AA46" s="45">
        <f t="shared" si="1"/>
        <v>0</v>
      </c>
      <c r="AC46" s="44">
        <f t="shared" si="2"/>
        <v>54</v>
      </c>
    </row>
    <row r="47" spans="1:29" ht="12.75" customHeight="1" x14ac:dyDescent="0.2">
      <c r="A47" s="18">
        <v>37102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29">
        <f t="shared" si="0"/>
        <v>0</v>
      </c>
      <c r="AA47" s="45">
        <f t="shared" si="1"/>
        <v>0</v>
      </c>
      <c r="AC47" s="44">
        <f t="shared" si="2"/>
        <v>54</v>
      </c>
    </row>
    <row r="48" spans="1:29" ht="12.75" customHeight="1" x14ac:dyDescent="0.2">
      <c r="A48" s="18">
        <v>37103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29">
        <f t="shared" si="0"/>
        <v>0</v>
      </c>
      <c r="AA48" s="45">
        <f t="shared" si="1"/>
        <v>0</v>
      </c>
      <c r="AC48" s="44">
        <f t="shared" si="2"/>
        <v>54</v>
      </c>
    </row>
    <row r="49" spans="1:29" ht="12.75" customHeight="1" x14ac:dyDescent="0.2">
      <c r="A49" s="18">
        <v>37104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29">
        <f t="shared" si="0"/>
        <v>0</v>
      </c>
      <c r="AA49" s="45">
        <f t="shared" si="1"/>
        <v>0</v>
      </c>
      <c r="AC49" s="44">
        <f t="shared" si="2"/>
        <v>54</v>
      </c>
    </row>
    <row r="50" spans="1:29" ht="12.75" customHeight="1" thickBot="1" x14ac:dyDescent="0.25">
      <c r="A50" s="18">
        <v>37105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29">
        <f t="shared" si="0"/>
        <v>0</v>
      </c>
      <c r="AA50" s="45">
        <f t="shared" si="1"/>
        <v>0</v>
      </c>
      <c r="AC50" s="44">
        <f t="shared" si="2"/>
        <v>54</v>
      </c>
    </row>
    <row r="51" spans="1:29" ht="12.75" customHeight="1" thickTop="1" thickBot="1" x14ac:dyDescent="0.25">
      <c r="A51" s="18">
        <v>37106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86"/>
      <c r="M51" s="87"/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29">
        <f t="shared" si="0"/>
        <v>0</v>
      </c>
      <c r="AA51" s="45">
        <f t="shared" si="1"/>
        <v>0</v>
      </c>
      <c r="AC51" s="44">
        <f t="shared" si="2"/>
        <v>54</v>
      </c>
    </row>
    <row r="52" spans="1:29" ht="12.75" customHeight="1" thickTop="1" x14ac:dyDescent="0.2">
      <c r="A52" s="18">
        <v>37107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29">
        <f t="shared" si="0"/>
        <v>0</v>
      </c>
      <c r="AA52" s="45">
        <f t="shared" si="1"/>
        <v>0</v>
      </c>
      <c r="AC52" s="44">
        <f t="shared" si="2"/>
        <v>54</v>
      </c>
    </row>
    <row r="53" spans="1:29" ht="12.75" customHeight="1" x14ac:dyDescent="0.2">
      <c r="A53" s="18">
        <v>37108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29">
        <f t="shared" si="0"/>
        <v>0</v>
      </c>
      <c r="AA53" s="45">
        <f t="shared" si="1"/>
        <v>0</v>
      </c>
      <c r="AC53" s="44">
        <f t="shared" si="2"/>
        <v>54</v>
      </c>
    </row>
    <row r="54" spans="1:29" ht="12.75" customHeight="1" x14ac:dyDescent="0.2">
      <c r="A54" s="18">
        <v>37109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29">
        <f t="shared" si="0"/>
        <v>0</v>
      </c>
      <c r="AA54" s="45">
        <f t="shared" si="1"/>
        <v>0</v>
      </c>
      <c r="AC54" s="44">
        <f t="shared" si="2"/>
        <v>54</v>
      </c>
    </row>
    <row r="55" spans="1:29" ht="12.75" customHeight="1" x14ac:dyDescent="0.2">
      <c r="A55" s="18">
        <v>37110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29">
        <f t="shared" si="0"/>
        <v>0</v>
      </c>
      <c r="AA55" s="45">
        <f t="shared" si="1"/>
        <v>0</v>
      </c>
      <c r="AC55" s="44">
        <f t="shared" si="2"/>
        <v>54</v>
      </c>
    </row>
    <row r="56" spans="1:29" ht="12.75" customHeight="1" x14ac:dyDescent="0.2">
      <c r="A56" s="18">
        <v>37111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29">
        <f t="shared" si="0"/>
        <v>0</v>
      </c>
      <c r="AA56" s="45">
        <f t="shared" si="1"/>
        <v>0</v>
      </c>
      <c r="AC56" s="44">
        <f t="shared" si="2"/>
        <v>54</v>
      </c>
    </row>
    <row r="57" spans="1:29" ht="12.75" customHeight="1" x14ac:dyDescent="0.2">
      <c r="A57" s="18">
        <v>37112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29">
        <f t="shared" si="0"/>
        <v>0</v>
      </c>
      <c r="AA57" s="45">
        <f t="shared" si="1"/>
        <v>0</v>
      </c>
      <c r="AC57" s="44">
        <f t="shared" si="2"/>
        <v>54</v>
      </c>
    </row>
    <row r="58" spans="1:29" ht="12.75" customHeight="1" x14ac:dyDescent="0.2">
      <c r="A58" s="18">
        <v>37113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29">
        <f t="shared" si="0"/>
        <v>0</v>
      </c>
      <c r="AA58" s="45">
        <f t="shared" si="1"/>
        <v>0</v>
      </c>
      <c r="AC58" s="44">
        <f t="shared" si="2"/>
        <v>54</v>
      </c>
    </row>
    <row r="59" spans="1:29" ht="12.75" customHeight="1" x14ac:dyDescent="0.2">
      <c r="A59" s="18">
        <v>37114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3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29">
        <f t="shared" si="0"/>
        <v>3</v>
      </c>
      <c r="AA59" s="45">
        <f t="shared" si="1"/>
        <v>5.2631578947368418E-2</v>
      </c>
      <c r="AC59" s="44">
        <f t="shared" si="2"/>
        <v>57</v>
      </c>
    </row>
    <row r="60" spans="1:29" ht="12.75" customHeight="1" x14ac:dyDescent="0.2">
      <c r="A60" s="18">
        <v>37115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29">
        <f t="shared" si="0"/>
        <v>0</v>
      </c>
      <c r="AA60" s="45">
        <f t="shared" si="1"/>
        <v>0</v>
      </c>
      <c r="AC60" s="44">
        <f t="shared" si="2"/>
        <v>57</v>
      </c>
    </row>
    <row r="61" spans="1:29" ht="12.75" customHeight="1" x14ac:dyDescent="0.2">
      <c r="A61" s="18">
        <v>37116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29">
        <f t="shared" si="0"/>
        <v>0</v>
      </c>
      <c r="AA61" s="45">
        <f t="shared" si="1"/>
        <v>0</v>
      </c>
      <c r="AC61" s="44">
        <f t="shared" si="2"/>
        <v>57</v>
      </c>
    </row>
    <row r="62" spans="1:29" ht="12.75" customHeight="1" x14ac:dyDescent="0.2">
      <c r="A62" s="18">
        <v>37117</v>
      </c>
      <c r="B62" s="46">
        <v>0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29">
        <f t="shared" si="0"/>
        <v>0</v>
      </c>
      <c r="AA62" s="45">
        <f t="shared" si="1"/>
        <v>0</v>
      </c>
      <c r="AC62" s="44">
        <f t="shared" si="2"/>
        <v>57</v>
      </c>
    </row>
    <row r="63" spans="1:29" ht="12.75" customHeight="1" x14ac:dyDescent="0.2">
      <c r="A63" s="18">
        <v>37118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29">
        <f t="shared" si="0"/>
        <v>0</v>
      </c>
      <c r="AA63" s="45">
        <f t="shared" si="1"/>
        <v>0</v>
      </c>
      <c r="AC63" s="44">
        <f t="shared" si="2"/>
        <v>57</v>
      </c>
    </row>
    <row r="64" spans="1:29" ht="12.75" customHeight="1" x14ac:dyDescent="0.2">
      <c r="A64" s="18">
        <v>37119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29">
        <f t="shared" si="0"/>
        <v>0</v>
      </c>
      <c r="AA64" s="45">
        <f t="shared" si="1"/>
        <v>0</v>
      </c>
      <c r="AC64" s="44">
        <f t="shared" si="2"/>
        <v>57</v>
      </c>
    </row>
    <row r="65" spans="1:29" ht="12.75" customHeight="1" x14ac:dyDescent="0.2">
      <c r="A65" s="18">
        <v>37120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29">
        <f t="shared" si="0"/>
        <v>0</v>
      </c>
      <c r="AA65" s="45">
        <f t="shared" si="1"/>
        <v>0</v>
      </c>
      <c r="AC65" s="44">
        <f t="shared" si="2"/>
        <v>57</v>
      </c>
    </row>
    <row r="66" spans="1:29" ht="12.75" customHeight="1" x14ac:dyDescent="0.2">
      <c r="A66" s="18">
        <v>37121</v>
      </c>
      <c r="B66" s="46">
        <v>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29">
        <f t="shared" si="0"/>
        <v>0</v>
      </c>
      <c r="AA66" s="45">
        <f t="shared" si="1"/>
        <v>0</v>
      </c>
      <c r="AC66" s="44">
        <f t="shared" si="2"/>
        <v>57</v>
      </c>
    </row>
    <row r="67" spans="1:29" ht="12.75" customHeight="1" x14ac:dyDescent="0.2">
      <c r="A67" s="18">
        <v>37122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29">
        <f t="shared" si="0"/>
        <v>0</v>
      </c>
      <c r="AA67" s="45">
        <f t="shared" si="1"/>
        <v>0</v>
      </c>
      <c r="AC67" s="44">
        <f t="shared" si="2"/>
        <v>57</v>
      </c>
    </row>
    <row r="68" spans="1:29" ht="12.75" customHeight="1" x14ac:dyDescent="0.2">
      <c r="A68" s="18">
        <v>37123</v>
      </c>
      <c r="B68" s="46">
        <v>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29">
        <f t="shared" si="0"/>
        <v>0</v>
      </c>
      <c r="AA68" s="45">
        <f t="shared" si="1"/>
        <v>0</v>
      </c>
      <c r="AC68" s="44">
        <f t="shared" si="2"/>
        <v>57</v>
      </c>
    </row>
    <row r="69" spans="1:29" ht="12.75" customHeight="1" x14ac:dyDescent="0.2">
      <c r="A69" s="18">
        <v>37124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29">
        <f t="shared" si="0"/>
        <v>0</v>
      </c>
      <c r="AA69" s="45">
        <f t="shared" si="1"/>
        <v>0</v>
      </c>
      <c r="AC69" s="44">
        <f t="shared" si="2"/>
        <v>57</v>
      </c>
    </row>
    <row r="70" spans="1:29" ht="12.75" customHeight="1" x14ac:dyDescent="0.2">
      <c r="A70" s="18">
        <v>37125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29">
        <f t="shared" si="0"/>
        <v>0</v>
      </c>
      <c r="AA70" s="45">
        <f t="shared" si="1"/>
        <v>0</v>
      </c>
      <c r="AC70" s="44">
        <f t="shared" si="2"/>
        <v>57</v>
      </c>
    </row>
    <row r="71" spans="1:29" ht="12.75" customHeight="1" x14ac:dyDescent="0.2">
      <c r="A71" s="18">
        <v>37126</v>
      </c>
      <c r="B71" s="46">
        <v>0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29">
        <f t="shared" ref="Z71:Z86" si="3">SUM(B71:Y71)</f>
        <v>0</v>
      </c>
      <c r="AA71" s="45">
        <f t="shared" ref="AA71:AA90" si="4">Z71/Z$93</f>
        <v>0</v>
      </c>
      <c r="AC71" s="44">
        <f t="shared" si="2"/>
        <v>57</v>
      </c>
    </row>
    <row r="72" spans="1:29" ht="12.75" customHeight="1" x14ac:dyDescent="0.2">
      <c r="A72" s="18">
        <v>37127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29">
        <f t="shared" si="3"/>
        <v>0</v>
      </c>
      <c r="AA72" s="45">
        <f t="shared" si="4"/>
        <v>0</v>
      </c>
      <c r="AC72" s="44">
        <f t="shared" si="2"/>
        <v>57</v>
      </c>
    </row>
    <row r="73" spans="1:29" ht="12.75" customHeight="1" x14ac:dyDescent="0.2">
      <c r="A73" s="18">
        <v>37128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29">
        <f t="shared" si="3"/>
        <v>0</v>
      </c>
      <c r="AA73" s="45">
        <f t="shared" si="4"/>
        <v>0</v>
      </c>
      <c r="AC73" s="44">
        <f t="shared" si="2"/>
        <v>57</v>
      </c>
    </row>
    <row r="74" spans="1:29" ht="12.75" customHeight="1" x14ac:dyDescent="0.2">
      <c r="A74" s="18">
        <v>37129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29">
        <f t="shared" si="3"/>
        <v>0</v>
      </c>
      <c r="AA74" s="45">
        <f t="shared" si="4"/>
        <v>0</v>
      </c>
      <c r="AC74" s="44">
        <f t="shared" si="2"/>
        <v>57</v>
      </c>
    </row>
    <row r="75" spans="1:29" ht="12.75" customHeight="1" x14ac:dyDescent="0.2">
      <c r="A75" s="18">
        <v>37130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29">
        <f t="shared" si="3"/>
        <v>0</v>
      </c>
      <c r="AA75" s="45">
        <f t="shared" si="4"/>
        <v>0</v>
      </c>
      <c r="AC75" s="44">
        <f t="shared" si="2"/>
        <v>57</v>
      </c>
    </row>
    <row r="76" spans="1:29" ht="12.75" customHeight="1" x14ac:dyDescent="0.2">
      <c r="A76" s="18">
        <v>37131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29">
        <f t="shared" si="3"/>
        <v>0</v>
      </c>
      <c r="AA76" s="45">
        <f t="shared" si="4"/>
        <v>0</v>
      </c>
      <c r="AC76" s="44">
        <f t="shared" si="2"/>
        <v>57</v>
      </c>
    </row>
    <row r="77" spans="1:29" ht="12.75" customHeight="1" x14ac:dyDescent="0.2">
      <c r="A77" s="18">
        <v>38593</v>
      </c>
      <c r="B77" s="46">
        <v>0</v>
      </c>
      <c r="C77" s="46">
        <v>0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29">
        <f t="shared" si="3"/>
        <v>0</v>
      </c>
      <c r="AA77" s="45">
        <f t="shared" si="4"/>
        <v>0</v>
      </c>
      <c r="AC77" s="44">
        <f t="shared" ref="AC77:AC90" si="5">AC76+Z77</f>
        <v>57</v>
      </c>
    </row>
    <row r="78" spans="1:29" ht="12.75" customHeight="1" x14ac:dyDescent="0.2">
      <c r="A78" s="18">
        <v>37133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29">
        <f t="shared" si="3"/>
        <v>0</v>
      </c>
      <c r="AA78" s="45">
        <f t="shared" si="4"/>
        <v>0</v>
      </c>
      <c r="AC78" s="44">
        <f t="shared" si="5"/>
        <v>57</v>
      </c>
    </row>
    <row r="79" spans="1:29" ht="12.75" customHeight="1" x14ac:dyDescent="0.2">
      <c r="A79" s="18">
        <v>37134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29">
        <f t="shared" si="3"/>
        <v>0</v>
      </c>
      <c r="AA79" s="45">
        <f t="shared" si="4"/>
        <v>0</v>
      </c>
      <c r="AC79" s="44">
        <f t="shared" si="5"/>
        <v>57</v>
      </c>
    </row>
    <row r="80" spans="1:29" ht="12.75" customHeight="1" x14ac:dyDescent="0.2">
      <c r="A80" s="18">
        <v>37135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29">
        <f t="shared" si="3"/>
        <v>0</v>
      </c>
      <c r="AA80" s="45">
        <f t="shared" si="4"/>
        <v>0</v>
      </c>
      <c r="AC80" s="44">
        <f t="shared" si="5"/>
        <v>57</v>
      </c>
    </row>
    <row r="81" spans="1:29" ht="12.75" customHeight="1" x14ac:dyDescent="0.2">
      <c r="A81" s="18">
        <v>37136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29">
        <f t="shared" si="3"/>
        <v>0</v>
      </c>
      <c r="AA81" s="45">
        <f t="shared" si="4"/>
        <v>0</v>
      </c>
      <c r="AC81" s="44">
        <f t="shared" si="5"/>
        <v>57</v>
      </c>
    </row>
    <row r="82" spans="1:29" ht="12.75" customHeight="1" x14ac:dyDescent="0.2">
      <c r="A82" s="18">
        <v>37137</v>
      </c>
      <c r="B82" s="46">
        <v>0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29">
        <f t="shared" si="3"/>
        <v>0</v>
      </c>
      <c r="AA82" s="45">
        <f t="shared" si="4"/>
        <v>0</v>
      </c>
      <c r="AC82" s="44">
        <f t="shared" si="5"/>
        <v>57</v>
      </c>
    </row>
    <row r="83" spans="1:29" ht="12.75" customHeight="1" x14ac:dyDescent="0.2">
      <c r="A83" s="18">
        <v>37138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29">
        <f t="shared" si="3"/>
        <v>0</v>
      </c>
      <c r="AA83" s="45">
        <f t="shared" si="4"/>
        <v>0</v>
      </c>
      <c r="AC83" s="44">
        <f t="shared" si="5"/>
        <v>57</v>
      </c>
    </row>
    <row r="84" spans="1:29" ht="12.75" customHeight="1" x14ac:dyDescent="0.2">
      <c r="A84" s="18">
        <v>37139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29">
        <f t="shared" si="3"/>
        <v>0</v>
      </c>
      <c r="AA84" s="45">
        <f t="shared" si="4"/>
        <v>0</v>
      </c>
      <c r="AC84" s="44">
        <f t="shared" si="5"/>
        <v>57</v>
      </c>
    </row>
    <row r="85" spans="1:29" ht="12.75" customHeight="1" x14ac:dyDescent="0.2">
      <c r="A85" s="18">
        <v>37140</v>
      </c>
      <c r="B85" s="46">
        <v>0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29">
        <f t="shared" si="3"/>
        <v>0</v>
      </c>
      <c r="AA85" s="45">
        <f t="shared" si="4"/>
        <v>0</v>
      </c>
      <c r="AC85" s="44">
        <f t="shared" si="5"/>
        <v>57</v>
      </c>
    </row>
    <row r="86" spans="1:29" ht="12.75" customHeight="1" x14ac:dyDescent="0.2">
      <c r="A86" s="18">
        <v>37141</v>
      </c>
      <c r="B86" s="46">
        <v>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29">
        <f t="shared" si="3"/>
        <v>0</v>
      </c>
      <c r="AA86" s="45">
        <f t="shared" si="4"/>
        <v>0</v>
      </c>
      <c r="AC86" s="44">
        <f t="shared" si="5"/>
        <v>57</v>
      </c>
    </row>
    <row r="87" spans="1:29" ht="12.75" customHeight="1" x14ac:dyDescent="0.2">
      <c r="A87" s="18">
        <v>37142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5">
        <f t="shared" si="4"/>
        <v>0</v>
      </c>
      <c r="AC87" s="44">
        <f t="shared" si="5"/>
        <v>57</v>
      </c>
    </row>
    <row r="88" spans="1:29" ht="12.75" customHeight="1" x14ac:dyDescent="0.2">
      <c r="A88" s="18">
        <v>37143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5">
        <f t="shared" si="4"/>
        <v>0</v>
      </c>
      <c r="AC88" s="44">
        <f t="shared" si="5"/>
        <v>57</v>
      </c>
    </row>
    <row r="89" spans="1:29" ht="12.75" customHeight="1" x14ac:dyDescent="0.2">
      <c r="A89" s="18">
        <v>37144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5">
        <f t="shared" si="4"/>
        <v>0</v>
      </c>
      <c r="AC89" s="44">
        <f t="shared" si="5"/>
        <v>57</v>
      </c>
    </row>
    <row r="90" spans="1:29" ht="12.75" customHeight="1" x14ac:dyDescent="0.2">
      <c r="A90" s="18">
        <v>37145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5">
        <f t="shared" si="4"/>
        <v>0</v>
      </c>
      <c r="AC90" s="44">
        <f t="shared" si="5"/>
        <v>57</v>
      </c>
    </row>
    <row r="91" spans="1:29" ht="25.5" customHeight="1" x14ac:dyDescent="0.2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9"/>
      <c r="Z91" s="29"/>
      <c r="AA91" s="27"/>
    </row>
    <row r="92" spans="1:29" ht="12.75" customHeight="1" x14ac:dyDescent="0.2">
      <c r="B92" s="61" t="s">
        <v>1</v>
      </c>
      <c r="C92" s="61" t="s">
        <v>2</v>
      </c>
      <c r="D92" s="61" t="s">
        <v>3</v>
      </c>
      <c r="E92" s="61" t="s">
        <v>4</v>
      </c>
      <c r="F92" s="61" t="s">
        <v>5</v>
      </c>
      <c r="G92" s="61" t="s">
        <v>6</v>
      </c>
      <c r="H92" s="61" t="s">
        <v>21</v>
      </c>
      <c r="I92" s="61" t="s">
        <v>22</v>
      </c>
      <c r="J92" s="61" t="s">
        <v>23</v>
      </c>
      <c r="K92" s="61" t="s">
        <v>24</v>
      </c>
      <c r="L92" s="61" t="s">
        <v>25</v>
      </c>
      <c r="M92" s="61" t="s">
        <v>26</v>
      </c>
      <c r="N92" s="61" t="s">
        <v>7</v>
      </c>
      <c r="O92" s="61" t="s">
        <v>8</v>
      </c>
      <c r="P92" s="61" t="s">
        <v>9</v>
      </c>
      <c r="Q92" s="61" t="s">
        <v>10</v>
      </c>
      <c r="R92" s="61" t="s">
        <v>11</v>
      </c>
      <c r="S92" s="61" t="s">
        <v>12</v>
      </c>
      <c r="T92" s="61" t="s">
        <v>13</v>
      </c>
      <c r="U92" s="61" t="s">
        <v>14</v>
      </c>
      <c r="V92" s="61" t="s">
        <v>15</v>
      </c>
      <c r="W92" s="61" t="s">
        <v>16</v>
      </c>
      <c r="X92" s="61" t="s">
        <v>17</v>
      </c>
      <c r="Y92" s="61" t="s">
        <v>18</v>
      </c>
      <c r="Z92" s="46" t="s">
        <v>19</v>
      </c>
    </row>
    <row r="93" spans="1:29" ht="12.75" customHeight="1" x14ac:dyDescent="0.2">
      <c r="A93" s="29" t="s">
        <v>19</v>
      </c>
      <c r="B93" s="29">
        <f t="shared" ref="B93:AA93" si="6">SUM(B7:B90)</f>
        <v>-3</v>
      </c>
      <c r="C93" s="29">
        <f t="shared" si="6"/>
        <v>3</v>
      </c>
      <c r="D93" s="29">
        <f t="shared" si="6"/>
        <v>3</v>
      </c>
      <c r="E93" s="29">
        <f t="shared" si="6"/>
        <v>6</v>
      </c>
      <c r="F93" s="29">
        <f t="shared" si="6"/>
        <v>3</v>
      </c>
      <c r="G93" s="29">
        <f t="shared" si="6"/>
        <v>0</v>
      </c>
      <c r="H93" s="29">
        <f t="shared" si="6"/>
        <v>-3</v>
      </c>
      <c r="I93" s="29">
        <f t="shared" si="6"/>
        <v>0</v>
      </c>
      <c r="J93" s="29">
        <f t="shared" si="6"/>
        <v>3</v>
      </c>
      <c r="K93" s="29">
        <f t="shared" si="6"/>
        <v>3</v>
      </c>
      <c r="L93" s="29">
        <f t="shared" si="6"/>
        <v>-3</v>
      </c>
      <c r="M93" s="29">
        <f t="shared" si="6"/>
        <v>0</v>
      </c>
      <c r="N93" s="29">
        <f t="shared" si="6"/>
        <v>0</v>
      </c>
      <c r="O93" s="29">
        <f t="shared" si="6"/>
        <v>3</v>
      </c>
      <c r="P93" s="29">
        <f t="shared" si="6"/>
        <v>0</v>
      </c>
      <c r="Q93" s="29">
        <f t="shared" si="6"/>
        <v>6</v>
      </c>
      <c r="R93" s="29">
        <f t="shared" si="6"/>
        <v>3</v>
      </c>
      <c r="S93" s="29">
        <f t="shared" si="6"/>
        <v>3</v>
      </c>
      <c r="T93" s="29">
        <f t="shared" si="6"/>
        <v>3</v>
      </c>
      <c r="U93" s="29">
        <f t="shared" si="6"/>
        <v>9</v>
      </c>
      <c r="V93" s="29">
        <f t="shared" si="6"/>
        <v>3</v>
      </c>
      <c r="W93" s="29">
        <f t="shared" si="6"/>
        <v>3</v>
      </c>
      <c r="X93" s="29">
        <f t="shared" si="6"/>
        <v>9</v>
      </c>
      <c r="Y93" s="29">
        <f t="shared" si="6"/>
        <v>3</v>
      </c>
      <c r="Z93" s="29">
        <f t="shared" si="6"/>
        <v>57</v>
      </c>
      <c r="AA93" s="30">
        <f t="shared" si="6"/>
        <v>0.99999999999999956</v>
      </c>
    </row>
    <row r="94" spans="1:29" ht="12.75" customHeight="1" x14ac:dyDescent="0.2">
      <c r="A94" s="19"/>
      <c r="B94" s="27">
        <f t="shared" ref="B94:Y94" si="7">B93/$Z93</f>
        <v>-5.2631578947368418E-2</v>
      </c>
      <c r="C94" s="27">
        <f t="shared" si="7"/>
        <v>5.2631578947368418E-2</v>
      </c>
      <c r="D94" s="27">
        <f t="shared" si="7"/>
        <v>5.2631578947368418E-2</v>
      </c>
      <c r="E94" s="27">
        <f t="shared" si="7"/>
        <v>0.10526315789473684</v>
      </c>
      <c r="F94" s="27">
        <f t="shared" si="7"/>
        <v>5.2631578947368418E-2</v>
      </c>
      <c r="G94" s="27">
        <f t="shared" si="7"/>
        <v>0</v>
      </c>
      <c r="H94" s="27">
        <f t="shared" si="7"/>
        <v>-5.2631578947368418E-2</v>
      </c>
      <c r="I94" s="27">
        <f t="shared" si="7"/>
        <v>0</v>
      </c>
      <c r="J94" s="27">
        <f t="shared" si="7"/>
        <v>5.2631578947368418E-2</v>
      </c>
      <c r="K94" s="27">
        <f t="shared" si="7"/>
        <v>5.2631578947368418E-2</v>
      </c>
      <c r="L94" s="27">
        <f t="shared" si="7"/>
        <v>-5.2631578947368418E-2</v>
      </c>
      <c r="M94" s="27">
        <f t="shared" si="7"/>
        <v>0</v>
      </c>
      <c r="N94" s="27">
        <f t="shared" si="7"/>
        <v>0</v>
      </c>
      <c r="O94" s="27">
        <f t="shared" si="7"/>
        <v>5.2631578947368418E-2</v>
      </c>
      <c r="P94" s="27">
        <f t="shared" si="7"/>
        <v>0</v>
      </c>
      <c r="Q94" s="27">
        <f t="shared" si="7"/>
        <v>0.10526315789473684</v>
      </c>
      <c r="R94" s="27">
        <f t="shared" si="7"/>
        <v>5.2631578947368418E-2</v>
      </c>
      <c r="S94" s="27">
        <f t="shared" si="7"/>
        <v>5.2631578947368418E-2</v>
      </c>
      <c r="T94" s="27">
        <f t="shared" si="7"/>
        <v>5.2631578947368418E-2</v>
      </c>
      <c r="U94" s="27">
        <f t="shared" si="7"/>
        <v>0.15789473684210525</v>
      </c>
      <c r="V94" s="27">
        <f t="shared" si="7"/>
        <v>5.2631578947368418E-2</v>
      </c>
      <c r="W94" s="27">
        <f t="shared" si="7"/>
        <v>5.2631578947368418E-2</v>
      </c>
      <c r="X94" s="27">
        <f t="shared" si="7"/>
        <v>0.15789473684210525</v>
      </c>
      <c r="Y94" s="27">
        <f t="shared" si="7"/>
        <v>5.2631578947368418E-2</v>
      </c>
      <c r="Z94" s="74">
        <f>SUM(B94:Y94)</f>
        <v>0.99999999999999978</v>
      </c>
      <c r="AA94" s="19"/>
    </row>
  </sheetData>
  <pageMargins left="0.75" right="0.75" top="1" bottom="1" header="0.5" footer="0.5"/>
  <pageSetup scale="4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97"/>
  <sheetViews>
    <sheetView topLeftCell="C4" zoomScale="75" zoomScaleNormal="75" zoomScaleSheetLayoutView="75" workbookViewId="0">
      <pane ySplit="6" topLeftCell="A40" activePane="bottomLeft" state="frozen"/>
      <selection activeCell="A4" sqref="A4"/>
      <selection pane="bottomLeft" activeCell="P54" sqref="P54"/>
    </sheetView>
  </sheetViews>
  <sheetFormatPr defaultColWidth="9.140625" defaultRowHeight="12.75" customHeight="1" x14ac:dyDescent="0.2"/>
  <cols>
    <col min="1" max="1" width="8.28515625" style="1" customWidth="1"/>
    <col min="2" max="2" width="6.28515625" style="3" customWidth="1"/>
    <col min="3" max="8" width="6.28515625" style="1" customWidth="1"/>
    <col min="9" max="17" width="5.7109375" style="1" customWidth="1"/>
    <col min="18" max="25" width="6.28515625" style="1" customWidth="1"/>
    <col min="26" max="26" width="6.7109375" style="3" customWidth="1"/>
    <col min="27" max="27" width="8.28515625" style="3" customWidth="1"/>
    <col min="28" max="28" width="5.5703125" style="1" customWidth="1"/>
    <col min="29" max="16384" width="9.140625" style="1"/>
  </cols>
  <sheetData>
    <row r="1" spans="1:29" ht="12.75" customHeight="1" x14ac:dyDescent="0.2">
      <c r="A1" s="1" t="s">
        <v>28</v>
      </c>
    </row>
    <row r="2" spans="1:29" ht="12.75" customHeight="1" thickBot="1" x14ac:dyDescent="0.25"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9" ht="12.75" customHeight="1" thickTop="1" thickBot="1" x14ac:dyDescent="0.25">
      <c r="B3" s="32"/>
      <c r="C3" s="33" t="s">
        <v>27</v>
      </c>
      <c r="D3" s="33"/>
      <c r="E3" s="33"/>
      <c r="F3" s="33"/>
      <c r="G3" s="33"/>
      <c r="H3" s="33"/>
      <c r="I3" s="33"/>
      <c r="J3" s="34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9" s="6" customFormat="1" ht="12.75" customHeight="1" thickTop="1" x14ac:dyDescent="0.2">
      <c r="A4" s="78" t="s">
        <v>32</v>
      </c>
      <c r="Z4" s="8"/>
    </row>
    <row r="5" spans="1:29" s="6" customFormat="1" ht="12.75" customHeight="1" thickBot="1" x14ac:dyDescent="0.25">
      <c r="A5" s="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Z5" s="8"/>
    </row>
    <row r="6" spans="1:29" s="6" customFormat="1" ht="12.75" customHeight="1" thickTop="1" thickBot="1" x14ac:dyDescent="0.25">
      <c r="A6" s="12"/>
      <c r="B6" s="36"/>
      <c r="C6" s="36" t="s">
        <v>27</v>
      </c>
      <c r="D6" s="36"/>
      <c r="E6" s="36"/>
      <c r="F6" s="36"/>
      <c r="G6" s="36"/>
      <c r="H6" s="36"/>
      <c r="I6" s="36"/>
      <c r="J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Z6" s="8"/>
    </row>
    <row r="7" spans="1:29" s="6" customFormat="1" ht="12.75" customHeight="1" thickTop="1" x14ac:dyDescent="0.2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9" ht="12.75" customHeight="1" x14ac:dyDescent="0.2">
      <c r="A8" s="2"/>
      <c r="B8" s="2"/>
      <c r="C8" s="35"/>
      <c r="D8" s="35"/>
      <c r="E8" s="35"/>
      <c r="F8" s="35"/>
      <c r="G8" s="35"/>
      <c r="H8" s="35"/>
      <c r="I8" s="35"/>
      <c r="J8" s="35"/>
      <c r="K8" s="35"/>
      <c r="L8" s="3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9" s="3" customFormat="1" ht="12.75" customHeight="1" x14ac:dyDescent="0.2">
      <c r="A9" s="68" t="s">
        <v>0</v>
      </c>
      <c r="B9" s="69" t="s">
        <v>1</v>
      </c>
      <c r="C9" s="69" t="s">
        <v>2</v>
      </c>
      <c r="D9" s="69" t="s">
        <v>3</v>
      </c>
      <c r="E9" s="69" t="s">
        <v>4</v>
      </c>
      <c r="F9" s="69" t="s">
        <v>5</v>
      </c>
      <c r="G9" s="69" t="s">
        <v>6</v>
      </c>
      <c r="H9" s="69" t="s">
        <v>21</v>
      </c>
      <c r="I9" s="69" t="s">
        <v>22</v>
      </c>
      <c r="J9" s="69" t="s">
        <v>23</v>
      </c>
      <c r="K9" s="69" t="s">
        <v>24</v>
      </c>
      <c r="L9" s="69" t="s">
        <v>25</v>
      </c>
      <c r="M9" s="69" t="s">
        <v>26</v>
      </c>
      <c r="N9" s="69" t="s">
        <v>7</v>
      </c>
      <c r="O9" s="69" t="s">
        <v>8</v>
      </c>
      <c r="P9" s="69" t="s">
        <v>9</v>
      </c>
      <c r="Q9" s="69" t="s">
        <v>10</v>
      </c>
      <c r="R9" s="69" t="s">
        <v>11</v>
      </c>
      <c r="S9" s="69" t="s">
        <v>12</v>
      </c>
      <c r="T9" s="69" t="s">
        <v>13</v>
      </c>
      <c r="U9" s="69" t="s">
        <v>14</v>
      </c>
      <c r="V9" s="69" t="s">
        <v>15</v>
      </c>
      <c r="W9" s="69" t="s">
        <v>16</v>
      </c>
      <c r="X9" s="69" t="s">
        <v>17</v>
      </c>
      <c r="Y9" s="69" t="s">
        <v>18</v>
      </c>
      <c r="Z9" s="70" t="s">
        <v>19</v>
      </c>
      <c r="AA9" s="71" t="s">
        <v>20</v>
      </c>
    </row>
    <row r="10" spans="1:29" s="3" customFormat="1" ht="12.75" customHeight="1" x14ac:dyDescent="0.2">
      <c r="A10" s="77">
        <v>40714</v>
      </c>
      <c r="B10" s="46"/>
      <c r="C10" s="46"/>
      <c r="D10" s="46"/>
      <c r="E10" s="46"/>
      <c r="F10" s="46"/>
      <c r="G10" s="46"/>
      <c r="H10" s="46"/>
      <c r="I10" s="46"/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17">
        <f>SUM(B10:Y10)</f>
        <v>0</v>
      </c>
      <c r="AA10" s="45">
        <f t="shared" ref="AA10:AA73" si="0">Z10/Z$96</f>
        <v>0</v>
      </c>
      <c r="AC10" s="44">
        <f>Z10</f>
        <v>0</v>
      </c>
    </row>
    <row r="11" spans="1:29" s="3" customFormat="1" ht="12.75" customHeight="1" x14ac:dyDescent="0.2">
      <c r="A11" s="77">
        <v>40715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17">
        <f>SUM(B11:Y11)</f>
        <v>0</v>
      </c>
      <c r="AA11" s="45">
        <f t="shared" si="0"/>
        <v>0</v>
      </c>
      <c r="AC11" s="44">
        <f>AC10+Z11</f>
        <v>0</v>
      </c>
    </row>
    <row r="12" spans="1:29" s="3" customFormat="1" ht="12.75" customHeight="1" x14ac:dyDescent="0.2">
      <c r="A12" s="77">
        <v>40716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17">
        <f>SUM(B12:Y12)</f>
        <v>0</v>
      </c>
      <c r="AA12" s="45">
        <f t="shared" si="0"/>
        <v>0</v>
      </c>
      <c r="AC12" s="44">
        <f>AC11+Z12</f>
        <v>0</v>
      </c>
    </row>
    <row r="13" spans="1:29" s="3" customFormat="1" ht="12.75" customHeight="1" x14ac:dyDescent="0.2">
      <c r="A13" s="77">
        <v>40717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17">
        <f>SUM(B13:Y13)</f>
        <v>0</v>
      </c>
      <c r="AA13" s="45">
        <f t="shared" si="0"/>
        <v>0</v>
      </c>
      <c r="AC13" s="44">
        <f>AC12+Z13</f>
        <v>0</v>
      </c>
    </row>
    <row r="14" spans="1:29" s="3" customFormat="1" ht="12.75" customHeight="1" x14ac:dyDescent="0.2">
      <c r="A14" s="77">
        <v>40718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17">
        <f>SUM(B14:Y14)</f>
        <v>0</v>
      </c>
      <c r="AA14" s="45">
        <f t="shared" si="0"/>
        <v>0</v>
      </c>
      <c r="AC14" s="44">
        <f>AC13+Z14</f>
        <v>0</v>
      </c>
    </row>
    <row r="15" spans="1:29" s="6" customFormat="1" ht="12.75" customHeight="1" x14ac:dyDescent="0.2">
      <c r="A15" s="18">
        <v>37432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17">
        <f t="shared" ref="Z15:Z78" si="1">SUM(B15:Y15)</f>
        <v>0</v>
      </c>
      <c r="AA15" s="45">
        <f t="shared" si="0"/>
        <v>0</v>
      </c>
      <c r="AC15" s="44">
        <f>AC14+Z15</f>
        <v>0</v>
      </c>
    </row>
    <row r="16" spans="1:29" s="6" customFormat="1" ht="12.75" customHeight="1" x14ac:dyDescent="0.2">
      <c r="A16" s="18">
        <v>37433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17">
        <f t="shared" si="1"/>
        <v>0</v>
      </c>
      <c r="AA16" s="45">
        <f t="shared" si="0"/>
        <v>0</v>
      </c>
      <c r="AC16" s="44">
        <f t="shared" ref="AC16:AC79" si="2">AC15+Z16</f>
        <v>0</v>
      </c>
    </row>
    <row r="17" spans="1:29" s="6" customFormat="1" ht="12.75" customHeight="1" x14ac:dyDescent="0.2">
      <c r="A17" s="18">
        <v>37434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17">
        <f t="shared" si="1"/>
        <v>0</v>
      </c>
      <c r="AA17" s="45">
        <f t="shared" si="0"/>
        <v>0</v>
      </c>
      <c r="AC17" s="44">
        <f t="shared" si="2"/>
        <v>0</v>
      </c>
    </row>
    <row r="18" spans="1:29" s="6" customFormat="1" ht="12.75" customHeight="1" x14ac:dyDescent="0.2">
      <c r="A18" s="18">
        <v>37070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17">
        <f t="shared" si="1"/>
        <v>0</v>
      </c>
      <c r="AA18" s="45">
        <f t="shared" si="0"/>
        <v>0</v>
      </c>
      <c r="AC18" s="44">
        <f t="shared" si="2"/>
        <v>0</v>
      </c>
    </row>
    <row r="19" spans="1:29" s="6" customFormat="1" ht="12.75" customHeight="1" x14ac:dyDescent="0.2">
      <c r="A19" s="18">
        <v>37071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17">
        <f t="shared" si="1"/>
        <v>0</v>
      </c>
      <c r="AA19" s="45">
        <f t="shared" si="0"/>
        <v>0</v>
      </c>
      <c r="AC19" s="44">
        <f t="shared" si="2"/>
        <v>0</v>
      </c>
    </row>
    <row r="20" spans="1:29" s="6" customFormat="1" ht="12.75" customHeight="1" x14ac:dyDescent="0.2">
      <c r="A20" s="18">
        <v>37072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17">
        <f t="shared" si="1"/>
        <v>0</v>
      </c>
      <c r="AA20" s="45">
        <f t="shared" si="0"/>
        <v>0</v>
      </c>
      <c r="AC20" s="44">
        <f t="shared" si="2"/>
        <v>0</v>
      </c>
    </row>
    <row r="21" spans="1:29" s="6" customFormat="1" ht="12.75" customHeight="1" x14ac:dyDescent="0.2">
      <c r="A21" s="18">
        <v>37073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17">
        <f t="shared" si="1"/>
        <v>0</v>
      </c>
      <c r="AA21" s="45">
        <f t="shared" si="0"/>
        <v>0</v>
      </c>
      <c r="AC21" s="44">
        <f t="shared" si="2"/>
        <v>0</v>
      </c>
    </row>
    <row r="22" spans="1:29" s="6" customFormat="1" ht="12.75" customHeight="1" x14ac:dyDescent="0.2">
      <c r="A22" s="18">
        <v>37074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17">
        <f t="shared" si="1"/>
        <v>0</v>
      </c>
      <c r="AA22" s="45">
        <f t="shared" si="0"/>
        <v>0</v>
      </c>
      <c r="AC22" s="44">
        <f t="shared" si="2"/>
        <v>0</v>
      </c>
    </row>
    <row r="23" spans="1:29" s="6" customFormat="1" ht="12.75" customHeight="1" x14ac:dyDescent="0.2">
      <c r="A23" s="18">
        <v>37075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17">
        <f t="shared" si="1"/>
        <v>0</v>
      </c>
      <c r="AA23" s="45">
        <f t="shared" si="0"/>
        <v>0</v>
      </c>
      <c r="AC23" s="44">
        <f t="shared" si="2"/>
        <v>0</v>
      </c>
    </row>
    <row r="24" spans="1:29" s="6" customFormat="1" ht="12.75" customHeight="1" x14ac:dyDescent="0.2">
      <c r="A24" s="18">
        <v>37076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17">
        <f t="shared" si="1"/>
        <v>0</v>
      </c>
      <c r="AA24" s="45">
        <f t="shared" si="0"/>
        <v>0</v>
      </c>
      <c r="AC24" s="44">
        <f t="shared" si="2"/>
        <v>0</v>
      </c>
    </row>
    <row r="25" spans="1:29" s="6" customFormat="1" ht="12.75" customHeight="1" x14ac:dyDescent="0.2">
      <c r="A25" s="18">
        <v>37077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17">
        <f t="shared" si="1"/>
        <v>0</v>
      </c>
      <c r="AA25" s="45">
        <f t="shared" si="0"/>
        <v>0</v>
      </c>
      <c r="AC25" s="44">
        <f t="shared" si="2"/>
        <v>0</v>
      </c>
    </row>
    <row r="26" spans="1:29" s="6" customFormat="1" ht="12.75" customHeight="1" x14ac:dyDescent="0.2">
      <c r="A26" s="18">
        <v>37078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17">
        <f t="shared" si="1"/>
        <v>0</v>
      </c>
      <c r="AA26" s="45">
        <f t="shared" si="0"/>
        <v>0</v>
      </c>
      <c r="AC26" s="44">
        <f t="shared" si="2"/>
        <v>0</v>
      </c>
    </row>
    <row r="27" spans="1:29" s="6" customFormat="1" ht="12.75" customHeight="1" x14ac:dyDescent="0.2">
      <c r="A27" s="18">
        <v>37079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17">
        <f t="shared" si="1"/>
        <v>0</v>
      </c>
      <c r="AA27" s="45">
        <f t="shared" si="0"/>
        <v>0</v>
      </c>
      <c r="AC27" s="44">
        <f t="shared" si="2"/>
        <v>0</v>
      </c>
    </row>
    <row r="28" spans="1:29" s="6" customFormat="1" ht="12.75" customHeight="1" x14ac:dyDescent="0.2">
      <c r="A28" s="18">
        <v>37080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17">
        <f t="shared" si="1"/>
        <v>0</v>
      </c>
      <c r="AA28" s="45">
        <f t="shared" si="0"/>
        <v>0</v>
      </c>
      <c r="AC28" s="44">
        <f t="shared" si="2"/>
        <v>0</v>
      </c>
    </row>
    <row r="29" spans="1:29" s="6" customFormat="1" ht="12.75" customHeight="1" x14ac:dyDescent="0.2">
      <c r="A29" s="18">
        <v>37081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17">
        <f t="shared" si="1"/>
        <v>0</v>
      </c>
      <c r="AA29" s="45">
        <f t="shared" si="0"/>
        <v>0</v>
      </c>
      <c r="AC29" s="44">
        <f t="shared" si="2"/>
        <v>0</v>
      </c>
    </row>
    <row r="30" spans="1:29" s="6" customFormat="1" ht="12.75" customHeight="1" x14ac:dyDescent="0.2">
      <c r="A30" s="18">
        <v>37082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17">
        <f t="shared" si="1"/>
        <v>0</v>
      </c>
      <c r="AA30" s="45">
        <f t="shared" si="0"/>
        <v>0</v>
      </c>
      <c r="AC30" s="44">
        <f t="shared" si="2"/>
        <v>0</v>
      </c>
    </row>
    <row r="31" spans="1:29" s="6" customFormat="1" ht="12.75" customHeight="1" x14ac:dyDescent="0.2">
      <c r="A31" s="18">
        <v>37083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17">
        <f t="shared" si="1"/>
        <v>0</v>
      </c>
      <c r="AA31" s="45">
        <f t="shared" si="0"/>
        <v>0</v>
      </c>
      <c r="AC31" s="44">
        <f t="shared" si="2"/>
        <v>0</v>
      </c>
    </row>
    <row r="32" spans="1:29" s="6" customFormat="1" ht="12.75" customHeight="1" x14ac:dyDescent="0.2">
      <c r="A32" s="18">
        <v>37084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17">
        <f t="shared" si="1"/>
        <v>0</v>
      </c>
      <c r="AA32" s="45">
        <f t="shared" si="0"/>
        <v>0</v>
      </c>
      <c r="AC32" s="44">
        <f t="shared" si="2"/>
        <v>0</v>
      </c>
    </row>
    <row r="33" spans="1:29" s="6" customFormat="1" ht="12.75" customHeight="1" x14ac:dyDescent="0.2">
      <c r="A33" s="18">
        <v>37085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17">
        <f t="shared" si="1"/>
        <v>0</v>
      </c>
      <c r="AA33" s="45">
        <f t="shared" si="0"/>
        <v>0</v>
      </c>
      <c r="AC33" s="44">
        <f t="shared" si="2"/>
        <v>0</v>
      </c>
    </row>
    <row r="34" spans="1:29" s="6" customFormat="1" ht="12.75" customHeight="1" x14ac:dyDescent="0.2">
      <c r="A34" s="18">
        <v>37086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17">
        <f t="shared" si="1"/>
        <v>0</v>
      </c>
      <c r="AA34" s="45">
        <f t="shared" si="0"/>
        <v>0</v>
      </c>
      <c r="AC34" s="44">
        <f t="shared" si="2"/>
        <v>0</v>
      </c>
    </row>
    <row r="35" spans="1:29" s="6" customFormat="1" ht="12.75" customHeight="1" x14ac:dyDescent="0.2">
      <c r="A35" s="18">
        <v>37087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17">
        <f t="shared" si="1"/>
        <v>0</v>
      </c>
      <c r="AA35" s="45">
        <f t="shared" si="0"/>
        <v>0</v>
      </c>
      <c r="AC35" s="44">
        <f t="shared" si="2"/>
        <v>0</v>
      </c>
    </row>
    <row r="36" spans="1:29" s="6" customFormat="1" ht="12.75" customHeight="1" x14ac:dyDescent="0.2">
      <c r="A36" s="18">
        <v>37088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17">
        <f t="shared" si="1"/>
        <v>0</v>
      </c>
      <c r="AA36" s="45">
        <f t="shared" si="0"/>
        <v>0</v>
      </c>
      <c r="AC36" s="44">
        <f t="shared" si="2"/>
        <v>0</v>
      </c>
    </row>
    <row r="37" spans="1:29" s="6" customFormat="1" ht="12.75" customHeight="1" x14ac:dyDescent="0.2">
      <c r="A37" s="18">
        <v>37089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17">
        <f t="shared" si="1"/>
        <v>0</v>
      </c>
      <c r="AA37" s="45">
        <f t="shared" si="0"/>
        <v>0</v>
      </c>
      <c r="AC37" s="44">
        <f t="shared" si="2"/>
        <v>0</v>
      </c>
    </row>
    <row r="38" spans="1:29" s="6" customFormat="1" ht="12.75" customHeight="1" x14ac:dyDescent="0.2">
      <c r="A38" s="18">
        <v>37090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17">
        <f t="shared" si="1"/>
        <v>0</v>
      </c>
      <c r="AA38" s="45">
        <f t="shared" si="0"/>
        <v>0</v>
      </c>
      <c r="AC38" s="44">
        <f t="shared" si="2"/>
        <v>0</v>
      </c>
    </row>
    <row r="39" spans="1:29" s="6" customFormat="1" ht="12.75" customHeight="1" x14ac:dyDescent="0.2">
      <c r="A39" s="18">
        <v>37091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17">
        <f t="shared" si="1"/>
        <v>0</v>
      </c>
      <c r="AA39" s="45">
        <f t="shared" si="0"/>
        <v>0</v>
      </c>
      <c r="AC39" s="44">
        <f t="shared" si="2"/>
        <v>0</v>
      </c>
    </row>
    <row r="40" spans="1:29" s="6" customFormat="1" ht="12.75" customHeight="1" x14ac:dyDescent="0.2">
      <c r="A40" s="18">
        <v>37092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17">
        <f t="shared" si="1"/>
        <v>0</v>
      </c>
      <c r="AA40" s="45">
        <f t="shared" si="0"/>
        <v>0</v>
      </c>
      <c r="AC40" s="44">
        <f t="shared" si="2"/>
        <v>0</v>
      </c>
    </row>
    <row r="41" spans="1:29" s="6" customFormat="1" ht="12.75" customHeight="1" x14ac:dyDescent="0.2">
      <c r="A41" s="18">
        <v>37093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17">
        <f t="shared" si="1"/>
        <v>0</v>
      </c>
      <c r="AA41" s="45">
        <f t="shared" si="0"/>
        <v>0</v>
      </c>
      <c r="AC41" s="44">
        <f t="shared" si="2"/>
        <v>0</v>
      </c>
    </row>
    <row r="42" spans="1:29" s="6" customFormat="1" ht="12.75" customHeight="1" x14ac:dyDescent="0.2">
      <c r="A42" s="18">
        <v>37094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17">
        <f t="shared" si="1"/>
        <v>0</v>
      </c>
      <c r="AA42" s="45">
        <f t="shared" si="0"/>
        <v>0</v>
      </c>
      <c r="AC42" s="44">
        <f t="shared" si="2"/>
        <v>0</v>
      </c>
    </row>
    <row r="43" spans="1:29" s="6" customFormat="1" ht="12.75" customHeight="1" x14ac:dyDescent="0.2">
      <c r="A43" s="18">
        <v>37095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17">
        <f t="shared" si="1"/>
        <v>0</v>
      </c>
      <c r="AA43" s="45">
        <f t="shared" si="0"/>
        <v>0</v>
      </c>
      <c r="AC43" s="44">
        <f t="shared" si="2"/>
        <v>0</v>
      </c>
    </row>
    <row r="44" spans="1:29" ht="12.75" customHeight="1" x14ac:dyDescent="0.2">
      <c r="A44" s="18">
        <v>37096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3</v>
      </c>
      <c r="S44" s="46">
        <v>0</v>
      </c>
      <c r="T44" s="46">
        <v>-3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17">
        <f t="shared" si="1"/>
        <v>0</v>
      </c>
      <c r="AA44" s="45">
        <f t="shared" si="0"/>
        <v>0</v>
      </c>
      <c r="AC44" s="44">
        <f t="shared" si="2"/>
        <v>0</v>
      </c>
    </row>
    <row r="45" spans="1:29" ht="12.75" customHeight="1" x14ac:dyDescent="0.2">
      <c r="A45" s="18">
        <v>37097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17">
        <f t="shared" si="1"/>
        <v>0</v>
      </c>
      <c r="AA45" s="45">
        <f t="shared" si="0"/>
        <v>0</v>
      </c>
      <c r="AC45" s="44">
        <f t="shared" si="2"/>
        <v>0</v>
      </c>
    </row>
    <row r="46" spans="1:29" ht="12.75" customHeight="1" x14ac:dyDescent="0.2">
      <c r="A46" s="18">
        <v>37098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17">
        <f t="shared" si="1"/>
        <v>0</v>
      </c>
      <c r="AA46" s="45">
        <f t="shared" si="0"/>
        <v>0</v>
      </c>
      <c r="AC46" s="44">
        <f t="shared" si="2"/>
        <v>0</v>
      </c>
    </row>
    <row r="47" spans="1:29" ht="12.75" customHeight="1" x14ac:dyDescent="0.2">
      <c r="A47" s="18">
        <v>37099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17">
        <f t="shared" si="1"/>
        <v>0</v>
      </c>
      <c r="AA47" s="45">
        <f t="shared" si="0"/>
        <v>0</v>
      </c>
      <c r="AC47" s="44">
        <f t="shared" si="2"/>
        <v>0</v>
      </c>
    </row>
    <row r="48" spans="1:29" ht="12.75" customHeight="1" x14ac:dyDescent="0.2">
      <c r="A48" s="18">
        <v>37100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3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3</v>
      </c>
      <c r="S48" s="46">
        <v>0</v>
      </c>
      <c r="T48" s="46">
        <v>6</v>
      </c>
      <c r="U48" s="46">
        <v>3</v>
      </c>
      <c r="V48" s="46">
        <v>18</v>
      </c>
      <c r="W48" s="46">
        <v>0</v>
      </c>
      <c r="X48" s="46">
        <v>3</v>
      </c>
      <c r="Y48" s="46">
        <v>0</v>
      </c>
      <c r="Z48" s="17">
        <f t="shared" si="1"/>
        <v>36</v>
      </c>
      <c r="AA48" s="45">
        <f t="shared" si="0"/>
        <v>1.094224924012158E-2</v>
      </c>
      <c r="AC48" s="44">
        <f t="shared" si="2"/>
        <v>36</v>
      </c>
    </row>
    <row r="49" spans="1:29" ht="12.75" customHeight="1" x14ac:dyDescent="0.2">
      <c r="A49" s="18">
        <v>37101</v>
      </c>
      <c r="B49" s="46">
        <v>3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3</v>
      </c>
      <c r="S49" s="46">
        <v>0</v>
      </c>
      <c r="T49" s="46">
        <v>0</v>
      </c>
      <c r="U49" s="46">
        <v>6</v>
      </c>
      <c r="V49" s="46">
        <v>6</v>
      </c>
      <c r="W49" s="46">
        <v>3</v>
      </c>
      <c r="X49" s="46">
        <v>0</v>
      </c>
      <c r="Y49" s="46">
        <v>0</v>
      </c>
      <c r="Z49" s="17">
        <f t="shared" si="1"/>
        <v>21</v>
      </c>
      <c r="AA49" s="45">
        <f t="shared" si="0"/>
        <v>6.382978723404255E-3</v>
      </c>
      <c r="AC49" s="44">
        <f t="shared" si="2"/>
        <v>57</v>
      </c>
    </row>
    <row r="50" spans="1:29" ht="12.75" customHeight="1" x14ac:dyDescent="0.2">
      <c r="A50" s="18">
        <v>37102</v>
      </c>
      <c r="B50" s="46">
        <v>0</v>
      </c>
      <c r="C50" s="46">
        <v>0</v>
      </c>
      <c r="D50" s="46">
        <v>0</v>
      </c>
      <c r="E50" s="46">
        <v>3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6</v>
      </c>
      <c r="L50" s="46">
        <v>6</v>
      </c>
      <c r="M50" s="46">
        <v>0</v>
      </c>
      <c r="N50" s="46">
        <v>0</v>
      </c>
      <c r="O50" s="46">
        <v>6</v>
      </c>
      <c r="P50" s="46">
        <v>0</v>
      </c>
      <c r="Q50" s="46">
        <v>6</v>
      </c>
      <c r="R50" s="46">
        <v>0</v>
      </c>
      <c r="S50" s="46">
        <v>6</v>
      </c>
      <c r="T50" s="46">
        <v>0</v>
      </c>
      <c r="U50" s="46">
        <v>0</v>
      </c>
      <c r="V50" s="46">
        <v>9</v>
      </c>
      <c r="W50" s="46">
        <v>0</v>
      </c>
      <c r="X50" s="46">
        <v>6</v>
      </c>
      <c r="Y50" s="46">
        <v>18</v>
      </c>
      <c r="Z50" s="17">
        <f t="shared" si="1"/>
        <v>66</v>
      </c>
      <c r="AA50" s="45">
        <f t="shared" si="0"/>
        <v>2.0060790273556232E-2</v>
      </c>
      <c r="AC50" s="44">
        <f t="shared" si="2"/>
        <v>123</v>
      </c>
    </row>
    <row r="51" spans="1:29" ht="12.75" customHeight="1" x14ac:dyDescent="0.2">
      <c r="A51" s="18">
        <v>37103</v>
      </c>
      <c r="B51" s="46">
        <v>9</v>
      </c>
      <c r="C51" s="46">
        <v>6</v>
      </c>
      <c r="D51" s="46">
        <v>0</v>
      </c>
      <c r="E51" s="46">
        <v>6</v>
      </c>
      <c r="F51" s="46">
        <v>3</v>
      </c>
      <c r="G51" s="46">
        <v>-3</v>
      </c>
      <c r="H51" s="46">
        <v>-3</v>
      </c>
      <c r="I51" s="46">
        <v>12</v>
      </c>
      <c r="J51" s="46">
        <v>-3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3</v>
      </c>
      <c r="X51" s="46">
        <v>0</v>
      </c>
      <c r="Y51" s="46">
        <v>18</v>
      </c>
      <c r="Z51" s="17">
        <f t="shared" si="1"/>
        <v>48</v>
      </c>
      <c r="AA51" s="45">
        <f t="shared" si="0"/>
        <v>1.458966565349544E-2</v>
      </c>
      <c r="AC51" s="44">
        <f t="shared" si="2"/>
        <v>171</v>
      </c>
    </row>
    <row r="52" spans="1:29" ht="12.75" customHeight="1" x14ac:dyDescent="0.2">
      <c r="A52" s="18">
        <v>37104</v>
      </c>
      <c r="B52" s="46">
        <v>6</v>
      </c>
      <c r="C52" s="46">
        <v>3</v>
      </c>
      <c r="D52" s="46">
        <v>3</v>
      </c>
      <c r="E52" s="46">
        <v>0</v>
      </c>
      <c r="F52" s="46">
        <v>3</v>
      </c>
      <c r="G52" s="46">
        <v>0</v>
      </c>
      <c r="H52" s="46">
        <v>0</v>
      </c>
      <c r="I52" s="46">
        <v>6</v>
      </c>
      <c r="J52" s="46">
        <v>0</v>
      </c>
      <c r="K52" s="46">
        <v>0</v>
      </c>
      <c r="L52" s="46">
        <v>0</v>
      </c>
      <c r="M52" s="46">
        <v>3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3</v>
      </c>
      <c r="U52" s="46">
        <v>0</v>
      </c>
      <c r="V52" s="46">
        <v>0</v>
      </c>
      <c r="W52" s="46">
        <v>6</v>
      </c>
      <c r="X52" s="46">
        <v>0</v>
      </c>
      <c r="Y52" s="46">
        <v>0</v>
      </c>
      <c r="Z52" s="17">
        <f t="shared" si="1"/>
        <v>33</v>
      </c>
      <c r="AA52" s="45">
        <f t="shared" si="0"/>
        <v>1.0030395136778116E-2</v>
      </c>
      <c r="AC52" s="44">
        <f t="shared" si="2"/>
        <v>204</v>
      </c>
    </row>
    <row r="53" spans="1:29" ht="12.75" customHeight="1" thickBot="1" x14ac:dyDescent="0.25">
      <c r="A53" s="18">
        <v>37105</v>
      </c>
      <c r="B53" s="46">
        <v>0</v>
      </c>
      <c r="C53" s="46">
        <v>-3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-3</v>
      </c>
      <c r="J53" s="46">
        <v>3</v>
      </c>
      <c r="K53" s="46">
        <v>0</v>
      </c>
      <c r="L53" s="46">
        <v>0</v>
      </c>
      <c r="M53" s="46">
        <v>6</v>
      </c>
      <c r="N53" s="46">
        <v>6</v>
      </c>
      <c r="O53" s="46">
        <v>0</v>
      </c>
      <c r="P53" s="46">
        <v>3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6</v>
      </c>
      <c r="W53" s="46">
        <v>0</v>
      </c>
      <c r="X53" s="46">
        <v>0</v>
      </c>
      <c r="Y53" s="46">
        <v>0</v>
      </c>
      <c r="Z53" s="17">
        <f t="shared" si="1"/>
        <v>18</v>
      </c>
      <c r="AA53" s="45">
        <f t="shared" si="0"/>
        <v>5.47112462006079E-3</v>
      </c>
      <c r="AC53" s="44">
        <f t="shared" si="2"/>
        <v>222</v>
      </c>
    </row>
    <row r="54" spans="1:29" ht="12.75" customHeight="1" thickTop="1" thickBot="1" x14ac:dyDescent="0.25">
      <c r="A54" s="18">
        <v>37106</v>
      </c>
      <c r="B54" s="46">
        <v>6</v>
      </c>
      <c r="C54" s="46">
        <v>3</v>
      </c>
      <c r="D54" s="46">
        <v>3</v>
      </c>
      <c r="E54" s="46">
        <v>0</v>
      </c>
      <c r="F54" s="46">
        <v>0</v>
      </c>
      <c r="G54" s="46">
        <v>0</v>
      </c>
      <c r="H54" s="46">
        <v>3</v>
      </c>
      <c r="I54" s="46">
        <v>3</v>
      </c>
      <c r="J54" s="46">
        <v>0</v>
      </c>
      <c r="K54" s="46">
        <v>3</v>
      </c>
      <c r="L54" s="124">
        <v>1</v>
      </c>
      <c r="M54" s="125">
        <v>1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9</v>
      </c>
      <c r="U54" s="46">
        <v>0</v>
      </c>
      <c r="V54" s="46">
        <v>0</v>
      </c>
      <c r="W54" s="46">
        <v>6</v>
      </c>
      <c r="X54" s="46">
        <v>0</v>
      </c>
      <c r="Y54" s="46">
        <v>3</v>
      </c>
      <c r="Z54" s="17">
        <f t="shared" si="1"/>
        <v>41</v>
      </c>
      <c r="AA54" s="45">
        <f t="shared" si="0"/>
        <v>1.2462006079027355E-2</v>
      </c>
      <c r="AC54" s="44">
        <f t="shared" si="2"/>
        <v>263</v>
      </c>
    </row>
    <row r="55" spans="1:29" ht="12.75" customHeight="1" thickTop="1" x14ac:dyDescent="0.2">
      <c r="A55" s="18">
        <v>37107</v>
      </c>
      <c r="B55" s="46">
        <v>6</v>
      </c>
      <c r="C55" s="46">
        <v>3</v>
      </c>
      <c r="D55" s="46">
        <v>3</v>
      </c>
      <c r="E55" s="46">
        <v>6</v>
      </c>
      <c r="F55" s="46">
        <v>0</v>
      </c>
      <c r="G55" s="46">
        <v>0</v>
      </c>
      <c r="H55" s="46">
        <v>3</v>
      </c>
      <c r="I55" s="46">
        <v>0</v>
      </c>
      <c r="J55" s="46">
        <v>0</v>
      </c>
      <c r="K55" s="46">
        <v>0</v>
      </c>
      <c r="L55" s="46">
        <v>-3</v>
      </c>
      <c r="M55" s="46">
        <v>0</v>
      </c>
      <c r="N55" s="46">
        <v>3</v>
      </c>
      <c r="O55" s="46">
        <v>0</v>
      </c>
      <c r="P55" s="46">
        <v>0</v>
      </c>
      <c r="Q55" s="46">
        <v>0</v>
      </c>
      <c r="R55" s="46">
        <v>0</v>
      </c>
      <c r="S55" s="46">
        <v>9</v>
      </c>
      <c r="T55" s="46">
        <v>0</v>
      </c>
      <c r="U55" s="46">
        <v>3</v>
      </c>
      <c r="V55" s="46">
        <v>3</v>
      </c>
      <c r="W55" s="46">
        <v>6</v>
      </c>
      <c r="X55" s="46">
        <v>9</v>
      </c>
      <c r="Y55" s="46">
        <v>12</v>
      </c>
      <c r="Z55" s="17">
        <f t="shared" si="1"/>
        <v>63</v>
      </c>
      <c r="AA55" s="45">
        <f t="shared" si="0"/>
        <v>1.9148936170212766E-2</v>
      </c>
      <c r="AC55" s="44">
        <f t="shared" si="2"/>
        <v>326</v>
      </c>
    </row>
    <row r="56" spans="1:29" ht="12.75" customHeight="1" x14ac:dyDescent="0.2">
      <c r="A56" s="18">
        <v>37108</v>
      </c>
      <c r="B56" s="46">
        <v>18</v>
      </c>
      <c r="C56" s="46">
        <v>3</v>
      </c>
      <c r="D56" s="46">
        <v>27</v>
      </c>
      <c r="E56" s="46">
        <v>18</v>
      </c>
      <c r="F56" s="46">
        <v>6</v>
      </c>
      <c r="G56" s="46">
        <v>0</v>
      </c>
      <c r="H56" s="46">
        <v>21</v>
      </c>
      <c r="I56" s="46">
        <v>0</v>
      </c>
      <c r="J56" s="46">
        <v>0</v>
      </c>
      <c r="K56" s="46">
        <v>3</v>
      </c>
      <c r="L56" s="46">
        <v>6</v>
      </c>
      <c r="M56" s="46">
        <v>3</v>
      </c>
      <c r="N56" s="46">
        <v>3</v>
      </c>
      <c r="O56" s="46">
        <v>0</v>
      </c>
      <c r="P56" s="46">
        <v>3</v>
      </c>
      <c r="Q56" s="46">
        <v>0</v>
      </c>
      <c r="R56" s="46">
        <v>6</v>
      </c>
      <c r="S56" s="46">
        <v>6</v>
      </c>
      <c r="T56" s="46">
        <v>0</v>
      </c>
      <c r="U56" s="46">
        <v>3</v>
      </c>
      <c r="V56" s="46">
        <v>6</v>
      </c>
      <c r="W56" s="46">
        <v>12</v>
      </c>
      <c r="X56" s="46">
        <v>27</v>
      </c>
      <c r="Y56" s="46">
        <v>9</v>
      </c>
      <c r="Z56" s="17">
        <f t="shared" si="1"/>
        <v>180</v>
      </c>
      <c r="AA56" s="45">
        <f t="shared" si="0"/>
        <v>5.4711246200607903E-2</v>
      </c>
      <c r="AC56" s="44">
        <f t="shared" si="2"/>
        <v>506</v>
      </c>
    </row>
    <row r="57" spans="1:29" ht="12.75" customHeight="1" x14ac:dyDescent="0.2">
      <c r="A57" s="18">
        <v>37109</v>
      </c>
      <c r="B57" s="46">
        <v>3</v>
      </c>
      <c r="C57" s="46">
        <v>27</v>
      </c>
      <c r="D57" s="46">
        <v>12</v>
      </c>
      <c r="E57" s="46">
        <v>15</v>
      </c>
      <c r="F57" s="46">
        <v>0</v>
      </c>
      <c r="G57" s="46">
        <v>6</v>
      </c>
      <c r="H57" s="46">
        <v>30</v>
      </c>
      <c r="I57" s="46">
        <v>3</v>
      </c>
      <c r="J57" s="46">
        <v>9</v>
      </c>
      <c r="K57" s="46">
        <v>0</v>
      </c>
      <c r="L57" s="46">
        <v>0</v>
      </c>
      <c r="M57" s="46">
        <v>0</v>
      </c>
      <c r="N57" s="46">
        <v>15</v>
      </c>
      <c r="O57" s="46">
        <v>15</v>
      </c>
      <c r="P57" s="46">
        <v>21</v>
      </c>
      <c r="Q57" s="46">
        <v>27</v>
      </c>
      <c r="R57" s="46">
        <v>3</v>
      </c>
      <c r="S57" s="46">
        <v>6</v>
      </c>
      <c r="T57" s="46">
        <v>6</v>
      </c>
      <c r="U57" s="46">
        <v>3</v>
      </c>
      <c r="V57" s="46">
        <v>12</v>
      </c>
      <c r="W57" s="46">
        <v>6</v>
      </c>
      <c r="X57" s="46">
        <v>9</v>
      </c>
      <c r="Y57" s="46">
        <v>-3</v>
      </c>
      <c r="Z57" s="17">
        <f t="shared" si="1"/>
        <v>225</v>
      </c>
      <c r="AA57" s="45">
        <f t="shared" si="0"/>
        <v>6.8389057750759874E-2</v>
      </c>
      <c r="AC57" s="44">
        <f t="shared" si="2"/>
        <v>731</v>
      </c>
    </row>
    <row r="58" spans="1:29" ht="12.75" customHeight="1" x14ac:dyDescent="0.2">
      <c r="A58" s="18">
        <v>37110</v>
      </c>
      <c r="B58" s="46">
        <v>-3</v>
      </c>
      <c r="C58" s="46">
        <v>-3</v>
      </c>
      <c r="D58" s="46">
        <v>3</v>
      </c>
      <c r="E58" s="46">
        <v>-3</v>
      </c>
      <c r="F58" s="46">
        <v>0</v>
      </c>
      <c r="G58" s="46">
        <v>0</v>
      </c>
      <c r="H58" s="46">
        <v>3</v>
      </c>
      <c r="I58" s="46">
        <v>6</v>
      </c>
      <c r="J58" s="46">
        <v>3</v>
      </c>
      <c r="K58" s="46">
        <v>-6</v>
      </c>
      <c r="L58" s="46">
        <v>-3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6</v>
      </c>
      <c r="S58" s="46">
        <v>-6</v>
      </c>
      <c r="T58" s="46">
        <v>6</v>
      </c>
      <c r="U58" s="46">
        <v>9</v>
      </c>
      <c r="V58" s="46">
        <v>0</v>
      </c>
      <c r="W58" s="46">
        <v>-3</v>
      </c>
      <c r="X58" s="46">
        <v>0</v>
      </c>
      <c r="Y58" s="46">
        <v>3</v>
      </c>
      <c r="Z58" s="17">
        <f t="shared" si="1"/>
        <v>12</v>
      </c>
      <c r="AA58" s="45">
        <f t="shared" si="0"/>
        <v>3.64741641337386E-3</v>
      </c>
      <c r="AC58" s="44">
        <f t="shared" si="2"/>
        <v>743</v>
      </c>
    </row>
    <row r="59" spans="1:29" ht="12.75" customHeight="1" x14ac:dyDescent="0.2">
      <c r="A59" s="18">
        <v>37111</v>
      </c>
      <c r="B59" s="46">
        <v>6</v>
      </c>
      <c r="C59" s="46">
        <v>-3</v>
      </c>
      <c r="D59" s="46">
        <v>9</v>
      </c>
      <c r="E59" s="46">
        <v>3</v>
      </c>
      <c r="F59" s="46">
        <v>12</v>
      </c>
      <c r="G59" s="46">
        <v>6</v>
      </c>
      <c r="H59" s="46">
        <v>9</v>
      </c>
      <c r="I59" s="46">
        <v>0</v>
      </c>
      <c r="J59" s="46">
        <v>3</v>
      </c>
      <c r="K59" s="46">
        <v>0</v>
      </c>
      <c r="L59" s="46">
        <v>0</v>
      </c>
      <c r="M59" s="46">
        <v>3</v>
      </c>
      <c r="N59" s="46">
        <v>3</v>
      </c>
      <c r="O59" s="46">
        <v>0</v>
      </c>
      <c r="P59" s="46">
        <v>6</v>
      </c>
      <c r="Q59" s="46">
        <v>6</v>
      </c>
      <c r="R59" s="46">
        <v>0</v>
      </c>
      <c r="S59" s="46">
        <v>12</v>
      </c>
      <c r="T59" s="46">
        <v>0</v>
      </c>
      <c r="U59" s="46">
        <v>27</v>
      </c>
      <c r="V59" s="46">
        <v>15</v>
      </c>
      <c r="W59" s="46">
        <v>33</v>
      </c>
      <c r="X59" s="46">
        <v>0</v>
      </c>
      <c r="Y59" s="46">
        <v>0</v>
      </c>
      <c r="Z59" s="17">
        <f t="shared" si="1"/>
        <v>150</v>
      </c>
      <c r="AA59" s="45">
        <f t="shared" si="0"/>
        <v>4.5592705167173252E-2</v>
      </c>
      <c r="AC59" s="44">
        <f t="shared" si="2"/>
        <v>893</v>
      </c>
    </row>
    <row r="60" spans="1:29" ht="12.75" customHeight="1" x14ac:dyDescent="0.2">
      <c r="A60" s="18">
        <v>37112</v>
      </c>
      <c r="B60" s="46">
        <v>9</v>
      </c>
      <c r="C60" s="46">
        <v>3</v>
      </c>
      <c r="D60" s="46">
        <v>12</v>
      </c>
      <c r="E60" s="46">
        <v>12</v>
      </c>
      <c r="F60" s="46">
        <v>15</v>
      </c>
      <c r="G60" s="46">
        <v>0</v>
      </c>
      <c r="H60" s="46">
        <v>9</v>
      </c>
      <c r="I60" s="46">
        <v>3</v>
      </c>
      <c r="J60" s="46">
        <v>6</v>
      </c>
      <c r="K60" s="46">
        <v>3</v>
      </c>
      <c r="L60" s="46">
        <v>9</v>
      </c>
      <c r="M60" s="46">
        <v>3</v>
      </c>
      <c r="N60" s="46">
        <v>0</v>
      </c>
      <c r="O60" s="46">
        <v>3</v>
      </c>
      <c r="P60" s="46">
        <v>3</v>
      </c>
      <c r="Q60" s="46">
        <v>6</v>
      </c>
      <c r="R60" s="46">
        <v>6</v>
      </c>
      <c r="S60" s="46">
        <v>24</v>
      </c>
      <c r="T60" s="46">
        <v>12</v>
      </c>
      <c r="U60" s="46">
        <v>33</v>
      </c>
      <c r="V60" s="46">
        <v>6</v>
      </c>
      <c r="W60" s="46">
        <v>30</v>
      </c>
      <c r="X60" s="46">
        <v>9</v>
      </c>
      <c r="Y60" s="46">
        <v>6</v>
      </c>
      <c r="Z60" s="17">
        <f t="shared" si="1"/>
        <v>222</v>
      </c>
      <c r="AA60" s="45">
        <f t="shared" si="0"/>
        <v>6.7477203647416412E-2</v>
      </c>
      <c r="AC60" s="44">
        <f t="shared" si="2"/>
        <v>1115</v>
      </c>
    </row>
    <row r="61" spans="1:29" ht="12.75" customHeight="1" x14ac:dyDescent="0.2">
      <c r="A61" s="18">
        <v>37113</v>
      </c>
      <c r="B61" s="46">
        <v>24</v>
      </c>
      <c r="C61" s="46">
        <v>0</v>
      </c>
      <c r="D61" s="46">
        <v>3</v>
      </c>
      <c r="E61" s="46">
        <v>3</v>
      </c>
      <c r="F61" s="46">
        <v>0</v>
      </c>
      <c r="G61" s="46">
        <v>0</v>
      </c>
      <c r="H61" s="46">
        <v>12</v>
      </c>
      <c r="I61" s="46">
        <v>3</v>
      </c>
      <c r="J61" s="46">
        <v>12</v>
      </c>
      <c r="K61" s="46">
        <v>3</v>
      </c>
      <c r="L61" s="46">
        <v>39</v>
      </c>
      <c r="M61" s="46">
        <v>0</v>
      </c>
      <c r="N61" s="46">
        <v>0</v>
      </c>
      <c r="O61" s="46">
        <v>3</v>
      </c>
      <c r="P61" s="46">
        <v>12</v>
      </c>
      <c r="Q61" s="46">
        <v>21</v>
      </c>
      <c r="R61" s="46">
        <v>15</v>
      </c>
      <c r="S61" s="46">
        <v>0</v>
      </c>
      <c r="T61" s="46">
        <v>6</v>
      </c>
      <c r="U61" s="46">
        <v>12</v>
      </c>
      <c r="V61" s="46">
        <v>6</v>
      </c>
      <c r="W61" s="46">
        <v>3</v>
      </c>
      <c r="X61" s="46">
        <v>3</v>
      </c>
      <c r="Y61" s="46">
        <v>9</v>
      </c>
      <c r="Z61" s="17">
        <f t="shared" si="1"/>
        <v>189</v>
      </c>
      <c r="AA61" s="45">
        <f t="shared" si="0"/>
        <v>5.7446808510638298E-2</v>
      </c>
      <c r="AC61" s="44">
        <f t="shared" si="2"/>
        <v>1304</v>
      </c>
    </row>
    <row r="62" spans="1:29" ht="12.75" customHeight="1" x14ac:dyDescent="0.2">
      <c r="A62" s="18">
        <v>37114</v>
      </c>
      <c r="B62" s="46">
        <v>27</v>
      </c>
      <c r="C62" s="46">
        <v>18</v>
      </c>
      <c r="D62" s="46">
        <v>15</v>
      </c>
      <c r="E62" s="46">
        <v>0</v>
      </c>
      <c r="F62" s="46">
        <v>15</v>
      </c>
      <c r="G62" s="46">
        <v>9</v>
      </c>
      <c r="H62" s="46">
        <v>21</v>
      </c>
      <c r="I62" s="46">
        <v>-3</v>
      </c>
      <c r="J62" s="46">
        <v>0</v>
      </c>
      <c r="K62" s="46">
        <v>0</v>
      </c>
      <c r="L62" s="46">
        <v>18</v>
      </c>
      <c r="M62" s="46">
        <v>3</v>
      </c>
      <c r="N62" s="46">
        <v>0</v>
      </c>
      <c r="O62" s="46">
        <v>0</v>
      </c>
      <c r="P62" s="46">
        <v>9</v>
      </c>
      <c r="Q62" s="46">
        <v>6</v>
      </c>
      <c r="R62" s="46">
        <v>24</v>
      </c>
      <c r="S62" s="46">
        <v>12</v>
      </c>
      <c r="T62" s="46">
        <v>6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17">
        <f t="shared" si="1"/>
        <v>180</v>
      </c>
      <c r="AA62" s="45">
        <f t="shared" si="0"/>
        <v>5.4711246200607903E-2</v>
      </c>
      <c r="AC62" s="44">
        <f t="shared" si="2"/>
        <v>1484</v>
      </c>
    </row>
    <row r="63" spans="1:29" ht="12.75" customHeight="1" x14ac:dyDescent="0.2">
      <c r="A63" s="18">
        <v>37115</v>
      </c>
      <c r="B63" s="46">
        <v>0</v>
      </c>
      <c r="C63" s="46">
        <v>0</v>
      </c>
      <c r="D63" s="46">
        <v>0</v>
      </c>
      <c r="E63" s="46">
        <v>9</v>
      </c>
      <c r="F63" s="46">
        <v>3</v>
      </c>
      <c r="G63" s="46">
        <v>9</v>
      </c>
      <c r="H63" s="46">
        <v>6</v>
      </c>
      <c r="I63" s="46">
        <v>0</v>
      </c>
      <c r="J63" s="46">
        <v>6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17">
        <f t="shared" si="1"/>
        <v>33</v>
      </c>
      <c r="AA63" s="45">
        <f t="shared" si="0"/>
        <v>1.0030395136778116E-2</v>
      </c>
      <c r="AC63" s="44">
        <f t="shared" si="2"/>
        <v>1517</v>
      </c>
    </row>
    <row r="64" spans="1:29" ht="12.75" customHeight="1" x14ac:dyDescent="0.2">
      <c r="A64" s="18">
        <v>37116</v>
      </c>
      <c r="B64" s="46">
        <v>0</v>
      </c>
      <c r="C64" s="46">
        <v>3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3</v>
      </c>
      <c r="J64" s="46">
        <v>-3</v>
      </c>
      <c r="K64" s="46">
        <v>0</v>
      </c>
      <c r="L64" s="46">
        <v>3</v>
      </c>
      <c r="M64" s="46">
        <v>24</v>
      </c>
      <c r="N64" s="46">
        <v>9</v>
      </c>
      <c r="O64" s="46">
        <v>30</v>
      </c>
      <c r="P64" s="46">
        <v>30</v>
      </c>
      <c r="Q64" s="46">
        <v>6</v>
      </c>
      <c r="R64" s="46">
        <v>12</v>
      </c>
      <c r="S64" s="46">
        <v>0</v>
      </c>
      <c r="T64" s="46">
        <v>6</v>
      </c>
      <c r="U64" s="46">
        <v>9</v>
      </c>
      <c r="V64" s="46">
        <v>15</v>
      </c>
      <c r="W64" s="46">
        <v>3</v>
      </c>
      <c r="X64" s="46">
        <v>-12</v>
      </c>
      <c r="Y64" s="46">
        <v>0</v>
      </c>
      <c r="Z64" s="17">
        <f t="shared" si="1"/>
        <v>138</v>
      </c>
      <c r="AA64" s="45">
        <f t="shared" si="0"/>
        <v>4.1945288753799395E-2</v>
      </c>
      <c r="AC64" s="44">
        <f t="shared" si="2"/>
        <v>1655</v>
      </c>
    </row>
    <row r="65" spans="1:29" ht="12.75" customHeight="1" x14ac:dyDescent="0.2">
      <c r="A65" s="18">
        <v>37117</v>
      </c>
      <c r="B65" s="46">
        <v>0</v>
      </c>
      <c r="C65" s="46">
        <v>3</v>
      </c>
      <c r="D65" s="46">
        <v>6</v>
      </c>
      <c r="E65" s="46">
        <v>-3</v>
      </c>
      <c r="F65" s="46">
        <v>3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12</v>
      </c>
      <c r="M65" s="46">
        <v>0</v>
      </c>
      <c r="N65" s="46">
        <v>0</v>
      </c>
      <c r="O65" s="46">
        <v>-3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6</v>
      </c>
      <c r="V65" s="46">
        <v>6</v>
      </c>
      <c r="W65" s="46">
        <v>3</v>
      </c>
      <c r="X65" s="46">
        <v>6</v>
      </c>
      <c r="Y65" s="46">
        <v>0</v>
      </c>
      <c r="Z65" s="17">
        <f t="shared" si="1"/>
        <v>39</v>
      </c>
      <c r="AA65" s="45">
        <f t="shared" si="0"/>
        <v>1.1854103343465046E-2</v>
      </c>
      <c r="AC65" s="44">
        <f t="shared" si="2"/>
        <v>1694</v>
      </c>
    </row>
    <row r="66" spans="1:29" ht="12.75" customHeight="1" x14ac:dyDescent="0.2">
      <c r="A66" s="18">
        <v>37118</v>
      </c>
      <c r="B66" s="46">
        <v>0</v>
      </c>
      <c r="C66" s="46">
        <v>3</v>
      </c>
      <c r="D66" s="46">
        <v>-6</v>
      </c>
      <c r="E66" s="46">
        <v>3</v>
      </c>
      <c r="F66" s="46">
        <v>0</v>
      </c>
      <c r="G66" s="46">
        <v>3</v>
      </c>
      <c r="H66" s="46">
        <v>0</v>
      </c>
      <c r="I66" s="46">
        <v>-3</v>
      </c>
      <c r="J66" s="46">
        <v>0</v>
      </c>
      <c r="K66" s="46">
        <v>-6</v>
      </c>
      <c r="L66" s="46">
        <v>-3</v>
      </c>
      <c r="M66" s="46">
        <v>-3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3</v>
      </c>
      <c r="T66" s="46">
        <v>3</v>
      </c>
      <c r="U66" s="46">
        <v>-3</v>
      </c>
      <c r="V66" s="46">
        <v>-3</v>
      </c>
      <c r="W66" s="46">
        <v>0</v>
      </c>
      <c r="X66" s="46">
        <v>0</v>
      </c>
      <c r="Y66" s="46">
        <v>3</v>
      </c>
      <c r="Z66" s="17">
        <f t="shared" si="1"/>
        <v>-9</v>
      </c>
      <c r="AA66" s="45">
        <f t="shared" si="0"/>
        <v>-2.735562310030395E-3</v>
      </c>
      <c r="AC66" s="44">
        <f t="shared" si="2"/>
        <v>1685</v>
      </c>
    </row>
    <row r="67" spans="1:29" ht="12.75" customHeight="1" x14ac:dyDescent="0.2">
      <c r="A67" s="18">
        <v>37119</v>
      </c>
      <c r="B67" s="46">
        <v>-3</v>
      </c>
      <c r="C67" s="46">
        <v>-3</v>
      </c>
      <c r="D67" s="46">
        <v>-3</v>
      </c>
      <c r="E67" s="46">
        <v>-3</v>
      </c>
      <c r="F67" s="46">
        <v>6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-3</v>
      </c>
      <c r="N67" s="46">
        <v>0</v>
      </c>
      <c r="O67" s="46">
        <v>0</v>
      </c>
      <c r="P67" s="46">
        <v>-3</v>
      </c>
      <c r="Q67" s="46">
        <v>3</v>
      </c>
      <c r="R67" s="46">
        <v>9</v>
      </c>
      <c r="S67" s="46">
        <v>0</v>
      </c>
      <c r="T67" s="46">
        <v>0</v>
      </c>
      <c r="U67" s="46">
        <v>0</v>
      </c>
      <c r="V67" s="46">
        <v>0</v>
      </c>
      <c r="W67" s="46">
        <v>3</v>
      </c>
      <c r="X67" s="46">
        <v>0</v>
      </c>
      <c r="Y67" s="46">
        <v>6</v>
      </c>
      <c r="Z67" s="17">
        <f t="shared" si="1"/>
        <v>9</v>
      </c>
      <c r="AA67" s="45">
        <f t="shared" si="0"/>
        <v>2.735562310030395E-3</v>
      </c>
      <c r="AC67" s="44">
        <f t="shared" si="2"/>
        <v>1694</v>
      </c>
    </row>
    <row r="68" spans="1:29" ht="12.75" customHeight="1" x14ac:dyDescent="0.2">
      <c r="A68" s="18">
        <v>37120</v>
      </c>
      <c r="B68" s="46">
        <v>0</v>
      </c>
      <c r="C68" s="46">
        <v>9</v>
      </c>
      <c r="D68" s="46">
        <v>6</v>
      </c>
      <c r="E68" s="46">
        <v>0</v>
      </c>
      <c r="F68" s="46">
        <v>0</v>
      </c>
      <c r="G68" s="46">
        <v>3</v>
      </c>
      <c r="H68" s="46">
        <v>0</v>
      </c>
      <c r="I68" s="46">
        <v>6</v>
      </c>
      <c r="J68" s="46">
        <v>0</v>
      </c>
      <c r="K68" s="46">
        <v>0</v>
      </c>
      <c r="L68" s="46">
        <v>3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3</v>
      </c>
      <c r="S68" s="46">
        <v>0</v>
      </c>
      <c r="T68" s="46">
        <v>0</v>
      </c>
      <c r="U68" s="46">
        <v>6</v>
      </c>
      <c r="V68" s="46">
        <v>0</v>
      </c>
      <c r="W68" s="46">
        <v>0</v>
      </c>
      <c r="X68" s="46">
        <v>0</v>
      </c>
      <c r="Y68" s="46">
        <v>0</v>
      </c>
      <c r="Z68" s="17">
        <f t="shared" si="1"/>
        <v>36</v>
      </c>
      <c r="AA68" s="45">
        <f t="shared" si="0"/>
        <v>1.094224924012158E-2</v>
      </c>
      <c r="AC68" s="44">
        <f t="shared" si="2"/>
        <v>1730</v>
      </c>
    </row>
    <row r="69" spans="1:29" ht="12.75" customHeight="1" x14ac:dyDescent="0.2">
      <c r="A69" s="18">
        <v>37121</v>
      </c>
      <c r="B69" s="46">
        <v>3</v>
      </c>
      <c r="C69" s="46">
        <v>9</v>
      </c>
      <c r="D69" s="46">
        <v>3</v>
      </c>
      <c r="E69" s="46">
        <v>6</v>
      </c>
      <c r="F69" s="46">
        <v>12</v>
      </c>
      <c r="G69" s="46">
        <v>6</v>
      </c>
      <c r="H69" s="46">
        <v>3</v>
      </c>
      <c r="I69" s="46">
        <v>0</v>
      </c>
      <c r="J69" s="46">
        <v>3</v>
      </c>
      <c r="K69" s="46">
        <v>0</v>
      </c>
      <c r="L69" s="46">
        <v>0</v>
      </c>
      <c r="M69" s="46">
        <v>3</v>
      </c>
      <c r="N69" s="46">
        <v>-3</v>
      </c>
      <c r="O69" s="46">
        <v>0</v>
      </c>
      <c r="P69" s="46">
        <v>0</v>
      </c>
      <c r="Q69" s="46">
        <v>0</v>
      </c>
      <c r="R69" s="46">
        <v>0</v>
      </c>
      <c r="S69" s="46">
        <v>6</v>
      </c>
      <c r="T69" s="46">
        <v>6</v>
      </c>
      <c r="U69" s="46">
        <v>3</v>
      </c>
      <c r="V69" s="46">
        <v>6</v>
      </c>
      <c r="W69" s="46">
        <v>6</v>
      </c>
      <c r="X69" s="46">
        <v>3</v>
      </c>
      <c r="Y69" s="46">
        <v>0</v>
      </c>
      <c r="Z69" s="17">
        <f t="shared" si="1"/>
        <v>75</v>
      </c>
      <c r="AA69" s="45">
        <f t="shared" si="0"/>
        <v>2.2796352583586626E-2</v>
      </c>
      <c r="AC69" s="44">
        <f t="shared" si="2"/>
        <v>1805</v>
      </c>
    </row>
    <row r="70" spans="1:29" ht="12.75" customHeight="1" x14ac:dyDescent="0.2">
      <c r="A70" s="18">
        <v>37122</v>
      </c>
      <c r="B70" s="46">
        <v>9</v>
      </c>
      <c r="C70" s="46">
        <v>12</v>
      </c>
      <c r="D70" s="46">
        <v>12</v>
      </c>
      <c r="E70" s="46">
        <v>12</v>
      </c>
      <c r="F70" s="46">
        <v>12</v>
      </c>
      <c r="G70" s="46">
        <v>0</v>
      </c>
      <c r="H70" s="46">
        <v>0</v>
      </c>
      <c r="I70" s="46">
        <v>0</v>
      </c>
      <c r="J70" s="46">
        <v>6</v>
      </c>
      <c r="K70" s="46">
        <v>0</v>
      </c>
      <c r="L70" s="46">
        <v>0</v>
      </c>
      <c r="M70" s="46">
        <v>0</v>
      </c>
      <c r="N70" s="46">
        <v>3</v>
      </c>
      <c r="O70" s="46">
        <v>0</v>
      </c>
      <c r="P70" s="46">
        <v>0</v>
      </c>
      <c r="Q70" s="46">
        <v>9</v>
      </c>
      <c r="R70" s="46">
        <v>0</v>
      </c>
      <c r="S70" s="46">
        <v>0</v>
      </c>
      <c r="T70" s="46">
        <v>3</v>
      </c>
      <c r="U70" s="46">
        <v>9</v>
      </c>
      <c r="V70" s="46">
        <v>3</v>
      </c>
      <c r="W70" s="46">
        <v>0</v>
      </c>
      <c r="X70" s="46">
        <v>0</v>
      </c>
      <c r="Y70" s="46">
        <v>0</v>
      </c>
      <c r="Z70" s="17">
        <f t="shared" si="1"/>
        <v>90</v>
      </c>
      <c r="AA70" s="45">
        <f t="shared" si="0"/>
        <v>2.7355623100303952E-2</v>
      </c>
      <c r="AC70" s="44">
        <f t="shared" si="2"/>
        <v>1895</v>
      </c>
    </row>
    <row r="71" spans="1:29" ht="12.75" customHeight="1" x14ac:dyDescent="0.2">
      <c r="A71" s="18">
        <v>37123</v>
      </c>
      <c r="B71" s="46">
        <v>6</v>
      </c>
      <c r="C71" s="46">
        <v>3</v>
      </c>
      <c r="D71" s="46">
        <v>15</v>
      </c>
      <c r="E71" s="46">
        <v>15</v>
      </c>
      <c r="F71" s="46">
        <v>3</v>
      </c>
      <c r="G71" s="46">
        <v>3</v>
      </c>
      <c r="H71" s="46">
        <v>0</v>
      </c>
      <c r="I71" s="46">
        <v>0</v>
      </c>
      <c r="J71" s="46">
        <v>3</v>
      </c>
      <c r="K71" s="46">
        <v>3</v>
      </c>
      <c r="L71" s="46">
        <v>0</v>
      </c>
      <c r="M71" s="46">
        <v>-3</v>
      </c>
      <c r="N71" s="46">
        <v>0</v>
      </c>
      <c r="O71" s="46">
        <v>0</v>
      </c>
      <c r="P71" s="46">
        <v>3</v>
      </c>
      <c r="Q71" s="46">
        <v>0</v>
      </c>
      <c r="R71" s="46">
        <v>0</v>
      </c>
      <c r="S71" s="46">
        <v>0</v>
      </c>
      <c r="T71" s="46">
        <v>0</v>
      </c>
      <c r="U71" s="46">
        <v>15</v>
      </c>
      <c r="V71" s="46">
        <v>0</v>
      </c>
      <c r="W71" s="46">
        <v>0</v>
      </c>
      <c r="X71" s="46">
        <v>0</v>
      </c>
      <c r="Y71" s="46">
        <v>0</v>
      </c>
      <c r="Z71" s="17">
        <f t="shared" si="1"/>
        <v>66</v>
      </c>
      <c r="AA71" s="45">
        <f t="shared" si="0"/>
        <v>2.0060790273556232E-2</v>
      </c>
      <c r="AC71" s="44">
        <f t="shared" si="2"/>
        <v>1961</v>
      </c>
    </row>
    <row r="72" spans="1:29" ht="12.75" customHeight="1" x14ac:dyDescent="0.2">
      <c r="A72" s="18">
        <v>37124</v>
      </c>
      <c r="B72" s="46">
        <v>6</v>
      </c>
      <c r="C72" s="46">
        <v>24</v>
      </c>
      <c r="D72" s="46">
        <v>12</v>
      </c>
      <c r="E72" s="46">
        <v>0</v>
      </c>
      <c r="F72" s="46">
        <v>0</v>
      </c>
      <c r="G72" s="46">
        <v>3</v>
      </c>
      <c r="H72" s="46">
        <v>0</v>
      </c>
      <c r="I72" s="46">
        <v>0</v>
      </c>
      <c r="J72" s="46">
        <v>3</v>
      </c>
      <c r="K72" s="46">
        <v>3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6">
        <v>21</v>
      </c>
      <c r="R72" s="46">
        <v>0</v>
      </c>
      <c r="S72" s="46">
        <v>3</v>
      </c>
      <c r="T72" s="46">
        <v>0</v>
      </c>
      <c r="U72" s="46">
        <v>0</v>
      </c>
      <c r="V72" s="46">
        <v>0</v>
      </c>
      <c r="W72" s="46">
        <v>3</v>
      </c>
      <c r="X72" s="46">
        <v>0</v>
      </c>
      <c r="Y72" s="46">
        <v>0</v>
      </c>
      <c r="Z72" s="17">
        <f t="shared" si="1"/>
        <v>78</v>
      </c>
      <c r="AA72" s="45">
        <f t="shared" si="0"/>
        <v>2.3708206686930092E-2</v>
      </c>
      <c r="AC72" s="44">
        <f t="shared" si="2"/>
        <v>2039</v>
      </c>
    </row>
    <row r="73" spans="1:29" ht="12.75" customHeight="1" x14ac:dyDescent="0.2">
      <c r="A73" s="18">
        <v>37125</v>
      </c>
      <c r="B73" s="46">
        <v>6</v>
      </c>
      <c r="C73" s="46">
        <v>9</v>
      </c>
      <c r="D73" s="46">
        <v>21</v>
      </c>
      <c r="E73" s="46">
        <v>-3</v>
      </c>
      <c r="F73" s="46">
        <v>3</v>
      </c>
      <c r="G73" s="46">
        <v>6</v>
      </c>
      <c r="H73" s="46">
        <v>0</v>
      </c>
      <c r="I73" s="46">
        <v>6</v>
      </c>
      <c r="J73" s="46">
        <v>0</v>
      </c>
      <c r="K73" s="46">
        <v>0</v>
      </c>
      <c r="L73" s="46">
        <v>0</v>
      </c>
      <c r="M73" s="46">
        <v>0</v>
      </c>
      <c r="N73" s="46">
        <v>9</v>
      </c>
      <c r="O73" s="46">
        <v>3</v>
      </c>
      <c r="P73" s="46">
        <v>27</v>
      </c>
      <c r="Q73" s="46">
        <v>9</v>
      </c>
      <c r="R73" s="46">
        <v>3</v>
      </c>
      <c r="S73" s="46">
        <v>9</v>
      </c>
      <c r="T73" s="46">
        <v>9</v>
      </c>
      <c r="U73" s="46">
        <v>3</v>
      </c>
      <c r="V73" s="46">
        <v>6</v>
      </c>
      <c r="W73" s="46">
        <v>0</v>
      </c>
      <c r="X73" s="46">
        <v>3</v>
      </c>
      <c r="Y73" s="46">
        <v>0</v>
      </c>
      <c r="Z73" s="17">
        <f t="shared" si="1"/>
        <v>129</v>
      </c>
      <c r="AA73" s="45">
        <f t="shared" si="0"/>
        <v>3.9209726443768994E-2</v>
      </c>
      <c r="AC73" s="44">
        <f t="shared" si="2"/>
        <v>2168</v>
      </c>
    </row>
    <row r="74" spans="1:29" ht="12.75" customHeight="1" x14ac:dyDescent="0.2">
      <c r="A74" s="18">
        <v>37126</v>
      </c>
      <c r="B74" s="46">
        <v>3</v>
      </c>
      <c r="C74" s="46">
        <v>0</v>
      </c>
      <c r="D74" s="46">
        <v>3</v>
      </c>
      <c r="E74" s="46">
        <v>6</v>
      </c>
      <c r="F74" s="46">
        <v>3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-3</v>
      </c>
      <c r="M74" s="46">
        <v>0</v>
      </c>
      <c r="N74" s="46">
        <v>0</v>
      </c>
      <c r="O74" s="46">
        <v>0</v>
      </c>
      <c r="P74" s="46">
        <v>-3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3</v>
      </c>
      <c r="X74" s="46">
        <v>0</v>
      </c>
      <c r="Y74" s="46">
        <v>0</v>
      </c>
      <c r="Z74" s="17">
        <f t="shared" si="1"/>
        <v>12</v>
      </c>
      <c r="AA74" s="45">
        <f t="shared" ref="AA74:AA93" si="3">Z74/Z$96</f>
        <v>3.64741641337386E-3</v>
      </c>
      <c r="AC74" s="44">
        <f t="shared" si="2"/>
        <v>2180</v>
      </c>
    </row>
    <row r="75" spans="1:29" ht="12.75" customHeight="1" x14ac:dyDescent="0.2">
      <c r="A75" s="18">
        <v>37127</v>
      </c>
      <c r="B75" s="46">
        <v>-3</v>
      </c>
      <c r="C75" s="46">
        <v>6</v>
      </c>
      <c r="D75" s="46">
        <v>12</v>
      </c>
      <c r="E75" s="46">
        <v>6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-3</v>
      </c>
      <c r="L75" s="46">
        <v>0</v>
      </c>
      <c r="M75" s="46">
        <v>0</v>
      </c>
      <c r="N75" s="46">
        <v>0</v>
      </c>
      <c r="O75" s="46">
        <v>0</v>
      </c>
      <c r="P75" s="46">
        <v>3</v>
      </c>
      <c r="Q75" s="46">
        <v>3</v>
      </c>
      <c r="R75" s="46">
        <v>0</v>
      </c>
      <c r="S75" s="46">
        <v>18</v>
      </c>
      <c r="T75" s="46">
        <v>12</v>
      </c>
      <c r="U75" s="46">
        <v>3</v>
      </c>
      <c r="V75" s="46">
        <v>3</v>
      </c>
      <c r="W75" s="46">
        <v>0</v>
      </c>
      <c r="X75" s="46">
        <v>-3</v>
      </c>
      <c r="Y75" s="46">
        <v>0</v>
      </c>
      <c r="Z75" s="17">
        <f t="shared" si="1"/>
        <v>57</v>
      </c>
      <c r="AA75" s="45">
        <f t="shared" si="3"/>
        <v>1.7325227963525838E-2</v>
      </c>
      <c r="AC75" s="44">
        <f t="shared" si="2"/>
        <v>2237</v>
      </c>
    </row>
    <row r="76" spans="1:29" ht="12.75" customHeight="1" x14ac:dyDescent="0.2">
      <c r="A76" s="18">
        <v>37128</v>
      </c>
      <c r="B76" s="46">
        <v>6</v>
      </c>
      <c r="C76" s="46">
        <v>0</v>
      </c>
      <c r="D76" s="46">
        <v>3</v>
      </c>
      <c r="E76" s="46">
        <v>9</v>
      </c>
      <c r="F76" s="46">
        <v>6</v>
      </c>
      <c r="G76" s="46">
        <v>0</v>
      </c>
      <c r="H76" s="46">
        <v>0</v>
      </c>
      <c r="I76" s="46">
        <v>0</v>
      </c>
      <c r="J76" s="46">
        <v>3</v>
      </c>
      <c r="K76" s="46">
        <v>0</v>
      </c>
      <c r="L76" s="46">
        <v>3</v>
      </c>
      <c r="M76" s="46">
        <v>3</v>
      </c>
      <c r="N76" s="46">
        <v>0</v>
      </c>
      <c r="O76" s="46">
        <v>0</v>
      </c>
      <c r="P76" s="46">
        <v>6</v>
      </c>
      <c r="Q76" s="46">
        <v>9</v>
      </c>
      <c r="R76" s="46">
        <v>12</v>
      </c>
      <c r="S76" s="46">
        <v>18</v>
      </c>
      <c r="T76" s="46">
        <v>0</v>
      </c>
      <c r="U76" s="46">
        <v>3</v>
      </c>
      <c r="V76" s="46">
        <v>3</v>
      </c>
      <c r="W76" s="46">
        <v>0</v>
      </c>
      <c r="X76" s="46">
        <v>9</v>
      </c>
      <c r="Y76" s="46">
        <v>0</v>
      </c>
      <c r="Z76" s="17">
        <f t="shared" si="1"/>
        <v>93</v>
      </c>
      <c r="AA76" s="45">
        <f t="shared" si="3"/>
        <v>2.8267477203647418E-2</v>
      </c>
      <c r="AC76" s="44">
        <f t="shared" si="2"/>
        <v>2330</v>
      </c>
    </row>
    <row r="77" spans="1:29" ht="12.75" customHeight="1" x14ac:dyDescent="0.2">
      <c r="A77" s="18">
        <v>37129</v>
      </c>
      <c r="B77" s="46">
        <v>21</v>
      </c>
      <c r="C77" s="46">
        <v>3</v>
      </c>
      <c r="D77" s="46">
        <v>0</v>
      </c>
      <c r="E77" s="46">
        <v>3</v>
      </c>
      <c r="F77" s="46">
        <v>0</v>
      </c>
      <c r="G77" s="46">
        <v>3</v>
      </c>
      <c r="H77" s="46">
        <v>0</v>
      </c>
      <c r="I77" s="46">
        <v>0</v>
      </c>
      <c r="J77" s="46">
        <v>6</v>
      </c>
      <c r="K77" s="46">
        <v>0</v>
      </c>
      <c r="L77" s="46">
        <v>0</v>
      </c>
      <c r="M77" s="46">
        <v>0</v>
      </c>
      <c r="N77" s="46">
        <v>-3</v>
      </c>
      <c r="O77" s="46">
        <v>6</v>
      </c>
      <c r="P77" s="46">
        <v>3</v>
      </c>
      <c r="Q77" s="46">
        <v>0</v>
      </c>
      <c r="R77" s="46">
        <v>0</v>
      </c>
      <c r="S77" s="46">
        <v>6</v>
      </c>
      <c r="T77" s="46">
        <v>3</v>
      </c>
      <c r="U77" s="46">
        <v>0</v>
      </c>
      <c r="V77" s="46">
        <v>9</v>
      </c>
      <c r="W77" s="46">
        <v>6</v>
      </c>
      <c r="X77" s="46">
        <v>6</v>
      </c>
      <c r="Y77" s="46">
        <v>0</v>
      </c>
      <c r="Z77" s="17">
        <f t="shared" si="1"/>
        <v>72</v>
      </c>
      <c r="AA77" s="45">
        <f t="shared" si="3"/>
        <v>2.188449848024316E-2</v>
      </c>
      <c r="AC77" s="44">
        <f t="shared" si="2"/>
        <v>2402</v>
      </c>
    </row>
    <row r="78" spans="1:29" ht="12.75" customHeight="1" x14ac:dyDescent="0.2">
      <c r="A78" s="18">
        <v>37130</v>
      </c>
      <c r="B78" s="46">
        <v>-6</v>
      </c>
      <c r="C78" s="46">
        <v>3</v>
      </c>
      <c r="D78" s="46">
        <v>0</v>
      </c>
      <c r="E78" s="46">
        <v>3</v>
      </c>
      <c r="F78" s="46">
        <v>3</v>
      </c>
      <c r="G78" s="46">
        <v>0</v>
      </c>
      <c r="H78" s="46">
        <v>0</v>
      </c>
      <c r="I78" s="46">
        <v>0</v>
      </c>
      <c r="J78" s="46">
        <v>3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3</v>
      </c>
      <c r="T78" s="46">
        <v>3</v>
      </c>
      <c r="U78" s="46">
        <v>0</v>
      </c>
      <c r="V78" s="46">
        <v>6</v>
      </c>
      <c r="W78" s="46">
        <v>0</v>
      </c>
      <c r="X78" s="46">
        <v>0</v>
      </c>
      <c r="Y78" s="46">
        <v>3</v>
      </c>
      <c r="Z78" s="17">
        <f t="shared" si="1"/>
        <v>21</v>
      </c>
      <c r="AA78" s="45">
        <f t="shared" si="3"/>
        <v>6.382978723404255E-3</v>
      </c>
      <c r="AC78" s="44">
        <f t="shared" si="2"/>
        <v>2423</v>
      </c>
    </row>
    <row r="79" spans="1:29" ht="12.75" customHeight="1" x14ac:dyDescent="0.2">
      <c r="A79" s="18">
        <v>37131</v>
      </c>
      <c r="B79" s="46">
        <v>3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-3</v>
      </c>
      <c r="K79" s="46">
        <v>0</v>
      </c>
      <c r="L79" s="46">
        <v>0</v>
      </c>
      <c r="M79" s="46">
        <v>0</v>
      </c>
      <c r="N79" s="46">
        <v>0</v>
      </c>
      <c r="O79" s="46">
        <v>3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17">
        <f t="shared" ref="Z79:Z89" si="4">SUM(B79:Y79)</f>
        <v>3</v>
      </c>
      <c r="AA79" s="45">
        <f t="shared" si="3"/>
        <v>9.11854103343465E-4</v>
      </c>
      <c r="AC79" s="44">
        <f t="shared" si="2"/>
        <v>2426</v>
      </c>
    </row>
    <row r="80" spans="1:29" ht="12.75" customHeight="1" x14ac:dyDescent="0.2">
      <c r="A80" s="18">
        <v>38593</v>
      </c>
      <c r="B80" s="46">
        <v>0</v>
      </c>
      <c r="C80" s="46">
        <v>6</v>
      </c>
      <c r="D80" s="46">
        <v>0</v>
      </c>
      <c r="E80" s="46">
        <v>6</v>
      </c>
      <c r="F80" s="46">
        <v>3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3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17">
        <f t="shared" si="4"/>
        <v>18</v>
      </c>
      <c r="AA80" s="45">
        <f t="shared" si="3"/>
        <v>5.47112462006079E-3</v>
      </c>
      <c r="AC80" s="44">
        <f t="shared" ref="AC80:AC93" si="5">AC79+Z80</f>
        <v>2444</v>
      </c>
    </row>
    <row r="81" spans="1:29" ht="12.75" customHeight="1" x14ac:dyDescent="0.2">
      <c r="A81" s="18">
        <v>37133</v>
      </c>
      <c r="B81" s="46">
        <v>9</v>
      </c>
      <c r="C81" s="46">
        <v>6</v>
      </c>
      <c r="D81" s="46">
        <v>15</v>
      </c>
      <c r="E81" s="46">
        <v>6</v>
      </c>
      <c r="F81" s="46">
        <v>9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3</v>
      </c>
      <c r="O81" s="46">
        <v>0</v>
      </c>
      <c r="P81" s="46">
        <v>0</v>
      </c>
      <c r="Q81" s="46">
        <v>0</v>
      </c>
      <c r="R81" s="46">
        <v>0</v>
      </c>
      <c r="S81" s="46">
        <v>15</v>
      </c>
      <c r="T81" s="46">
        <v>3</v>
      </c>
      <c r="U81" s="46">
        <v>3</v>
      </c>
      <c r="V81" s="46">
        <v>3</v>
      </c>
      <c r="W81" s="46">
        <v>0</v>
      </c>
      <c r="X81" s="46">
        <v>6</v>
      </c>
      <c r="Y81" s="46">
        <v>0</v>
      </c>
      <c r="Z81" s="17">
        <f t="shared" si="4"/>
        <v>78</v>
      </c>
      <c r="AA81" s="45">
        <f t="shared" si="3"/>
        <v>2.3708206686930092E-2</v>
      </c>
      <c r="AC81" s="44">
        <f t="shared" si="5"/>
        <v>2522</v>
      </c>
    </row>
    <row r="82" spans="1:29" ht="12.75" customHeight="1" x14ac:dyDescent="0.2">
      <c r="A82" s="18">
        <v>37134</v>
      </c>
      <c r="B82" s="46">
        <v>3</v>
      </c>
      <c r="C82" s="46">
        <v>9</v>
      </c>
      <c r="D82" s="46">
        <v>0</v>
      </c>
      <c r="E82" s="46">
        <v>18</v>
      </c>
      <c r="F82" s="46">
        <v>0</v>
      </c>
      <c r="G82" s="46">
        <v>0</v>
      </c>
      <c r="H82" s="46">
        <v>-3</v>
      </c>
      <c r="I82" s="46">
        <v>0</v>
      </c>
      <c r="J82" s="46">
        <v>0</v>
      </c>
      <c r="K82" s="46">
        <v>-3</v>
      </c>
      <c r="L82" s="46">
        <v>0</v>
      </c>
      <c r="M82" s="46">
        <v>0</v>
      </c>
      <c r="N82" s="46">
        <v>-6</v>
      </c>
      <c r="O82" s="46">
        <v>0</v>
      </c>
      <c r="P82" s="46">
        <v>6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6</v>
      </c>
      <c r="X82" s="46">
        <v>0</v>
      </c>
      <c r="Y82" s="46">
        <v>0</v>
      </c>
      <c r="Z82" s="17">
        <f t="shared" si="4"/>
        <v>30</v>
      </c>
      <c r="AA82" s="45">
        <f t="shared" si="3"/>
        <v>9.11854103343465E-3</v>
      </c>
      <c r="AC82" s="44">
        <f t="shared" si="5"/>
        <v>2552</v>
      </c>
    </row>
    <row r="83" spans="1:29" ht="12.75" customHeight="1" x14ac:dyDescent="0.2">
      <c r="A83" s="18">
        <v>37135</v>
      </c>
      <c r="B83" s="46">
        <v>12</v>
      </c>
      <c r="C83" s="46">
        <v>9</v>
      </c>
      <c r="D83" s="46">
        <v>3</v>
      </c>
      <c r="E83" s="46">
        <v>3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-3</v>
      </c>
      <c r="L83" s="46">
        <v>6</v>
      </c>
      <c r="M83" s="46">
        <v>0</v>
      </c>
      <c r="N83" s="46">
        <v>6</v>
      </c>
      <c r="O83" s="46">
        <v>0</v>
      </c>
      <c r="P83" s="46">
        <v>3</v>
      </c>
      <c r="Q83" s="46">
        <v>0</v>
      </c>
      <c r="R83" s="46">
        <v>0</v>
      </c>
      <c r="S83" s="46">
        <v>0</v>
      </c>
      <c r="T83" s="46">
        <v>6</v>
      </c>
      <c r="U83" s="46">
        <v>0</v>
      </c>
      <c r="V83" s="46">
        <v>0</v>
      </c>
      <c r="W83" s="46">
        <v>3</v>
      </c>
      <c r="X83" s="46">
        <v>0</v>
      </c>
      <c r="Y83" s="46">
        <v>0</v>
      </c>
      <c r="Z83" s="17">
        <f t="shared" si="4"/>
        <v>48</v>
      </c>
      <c r="AA83" s="45">
        <f t="shared" si="3"/>
        <v>1.458966565349544E-2</v>
      </c>
      <c r="AC83" s="44">
        <f t="shared" si="5"/>
        <v>2600</v>
      </c>
    </row>
    <row r="84" spans="1:29" ht="12.75" customHeight="1" x14ac:dyDescent="0.2">
      <c r="A84" s="18">
        <v>37136</v>
      </c>
      <c r="B84" s="46">
        <v>3</v>
      </c>
      <c r="C84" s="46">
        <v>0</v>
      </c>
      <c r="D84" s="46">
        <v>0</v>
      </c>
      <c r="E84" s="46">
        <v>3</v>
      </c>
      <c r="F84" s="46">
        <v>0</v>
      </c>
      <c r="G84" s="46">
        <v>3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3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3</v>
      </c>
      <c r="X84" s="46">
        <v>0</v>
      </c>
      <c r="Y84" s="46">
        <v>0</v>
      </c>
      <c r="Z84" s="17">
        <f t="shared" si="4"/>
        <v>15</v>
      </c>
      <c r="AA84" s="45">
        <f t="shared" si="3"/>
        <v>4.559270516717325E-3</v>
      </c>
      <c r="AC84" s="44">
        <f t="shared" si="5"/>
        <v>2615</v>
      </c>
    </row>
    <row r="85" spans="1:29" ht="12.75" customHeight="1" x14ac:dyDescent="0.2">
      <c r="A85" s="18">
        <v>37137</v>
      </c>
      <c r="B85" s="46">
        <v>12</v>
      </c>
      <c r="C85" s="46">
        <v>9</v>
      </c>
      <c r="D85" s="46">
        <v>-3</v>
      </c>
      <c r="E85" s="46">
        <v>0</v>
      </c>
      <c r="F85" s="46">
        <v>0</v>
      </c>
      <c r="G85" s="46">
        <v>3</v>
      </c>
      <c r="H85" s="46">
        <v>0</v>
      </c>
      <c r="I85" s="46">
        <v>0</v>
      </c>
      <c r="J85" s="46">
        <v>0</v>
      </c>
      <c r="K85" s="46">
        <v>0</v>
      </c>
      <c r="L85" s="46">
        <v>3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3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17">
        <f t="shared" si="4"/>
        <v>27</v>
      </c>
      <c r="AA85" s="45">
        <f t="shared" si="3"/>
        <v>8.2066869300911859E-3</v>
      </c>
      <c r="AC85" s="44">
        <f t="shared" si="5"/>
        <v>2642</v>
      </c>
    </row>
    <row r="86" spans="1:29" ht="12.75" customHeight="1" x14ac:dyDescent="0.2">
      <c r="A86" s="18">
        <v>37138</v>
      </c>
      <c r="B86" s="46">
        <v>-3</v>
      </c>
      <c r="C86" s="46">
        <v>0</v>
      </c>
      <c r="D86" s="46">
        <v>6</v>
      </c>
      <c r="E86" s="46">
        <v>0</v>
      </c>
      <c r="F86" s="46">
        <v>0</v>
      </c>
      <c r="G86" s="46">
        <v>-6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-3</v>
      </c>
      <c r="T86" s="46">
        <v>0</v>
      </c>
      <c r="U86" s="46">
        <v>3</v>
      </c>
      <c r="V86" s="46">
        <v>0</v>
      </c>
      <c r="W86" s="46">
        <v>0</v>
      </c>
      <c r="X86" s="46">
        <v>0</v>
      </c>
      <c r="Y86" s="46">
        <v>0</v>
      </c>
      <c r="Z86" s="17">
        <f t="shared" si="4"/>
        <v>-3</v>
      </c>
      <c r="AA86" s="45">
        <f t="shared" si="3"/>
        <v>-9.11854103343465E-4</v>
      </c>
      <c r="AC86" s="44">
        <f t="shared" si="5"/>
        <v>2639</v>
      </c>
    </row>
    <row r="87" spans="1:29" ht="12.75" customHeight="1" x14ac:dyDescent="0.2">
      <c r="A87" s="18">
        <v>37139</v>
      </c>
      <c r="B87" s="46">
        <v>3</v>
      </c>
      <c r="C87" s="46">
        <v>6</v>
      </c>
      <c r="D87" s="46">
        <v>-3</v>
      </c>
      <c r="E87" s="46">
        <v>9</v>
      </c>
      <c r="F87" s="46">
        <v>3</v>
      </c>
      <c r="G87" s="46">
        <v>0</v>
      </c>
      <c r="H87" s="46">
        <v>3</v>
      </c>
      <c r="I87" s="46">
        <v>0</v>
      </c>
      <c r="J87" s="46">
        <v>-3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3</v>
      </c>
      <c r="Q87" s="46">
        <v>0</v>
      </c>
      <c r="R87" s="46">
        <v>3</v>
      </c>
      <c r="S87" s="46">
        <v>0</v>
      </c>
      <c r="T87" s="46">
        <v>15</v>
      </c>
      <c r="U87" s="46">
        <v>3</v>
      </c>
      <c r="V87" s="46">
        <v>3</v>
      </c>
      <c r="W87" s="46">
        <v>0</v>
      </c>
      <c r="X87" s="46">
        <v>0</v>
      </c>
      <c r="Y87" s="46">
        <v>6</v>
      </c>
      <c r="Z87" s="17">
        <f t="shared" si="4"/>
        <v>51</v>
      </c>
      <c r="AA87" s="45">
        <f t="shared" si="3"/>
        <v>1.5501519756838906E-2</v>
      </c>
      <c r="AC87" s="44">
        <f t="shared" si="5"/>
        <v>2690</v>
      </c>
    </row>
    <row r="88" spans="1:29" ht="12.75" customHeight="1" x14ac:dyDescent="0.2">
      <c r="A88" s="18">
        <v>37140</v>
      </c>
      <c r="B88" s="46">
        <v>0</v>
      </c>
      <c r="C88" s="46">
        <v>3</v>
      </c>
      <c r="D88" s="46">
        <v>15</v>
      </c>
      <c r="E88" s="46">
        <v>45</v>
      </c>
      <c r="F88" s="46">
        <v>6</v>
      </c>
      <c r="G88" s="46">
        <v>24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6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15</v>
      </c>
      <c r="V88" s="46">
        <v>0</v>
      </c>
      <c r="W88" s="46">
        <v>0</v>
      </c>
      <c r="X88" s="46">
        <v>-12</v>
      </c>
      <c r="Y88" s="46">
        <v>12</v>
      </c>
      <c r="Z88" s="17">
        <f t="shared" si="4"/>
        <v>114</v>
      </c>
      <c r="AA88" s="45">
        <f t="shared" si="3"/>
        <v>3.4650455927051675E-2</v>
      </c>
      <c r="AC88" s="44">
        <f t="shared" si="5"/>
        <v>2804</v>
      </c>
    </row>
    <row r="89" spans="1:29" ht="12.75" customHeight="1" x14ac:dyDescent="0.2">
      <c r="A89" s="18">
        <v>37141</v>
      </c>
      <c r="B89" s="46">
        <v>3</v>
      </c>
      <c r="C89" s="46">
        <v>0</v>
      </c>
      <c r="D89" s="46">
        <v>-3</v>
      </c>
      <c r="E89" s="46">
        <v>-3</v>
      </c>
      <c r="F89" s="46">
        <v>0</v>
      </c>
      <c r="G89" s="46">
        <v>0</v>
      </c>
      <c r="H89" s="46">
        <v>-6</v>
      </c>
      <c r="I89" s="46">
        <v>3</v>
      </c>
      <c r="J89" s="46">
        <v>6</v>
      </c>
      <c r="K89" s="46">
        <v>0</v>
      </c>
      <c r="L89" s="46">
        <v>0</v>
      </c>
      <c r="M89" s="46">
        <v>3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6</v>
      </c>
      <c r="V89" s="46">
        <v>3</v>
      </c>
      <c r="W89" s="46">
        <v>0</v>
      </c>
      <c r="X89" s="46">
        <v>0</v>
      </c>
      <c r="Y89" s="46">
        <v>21</v>
      </c>
      <c r="Z89" s="17">
        <f t="shared" si="4"/>
        <v>33</v>
      </c>
      <c r="AA89" s="45">
        <f t="shared" si="3"/>
        <v>1.0030395136778116E-2</v>
      </c>
      <c r="AC89" s="44">
        <f t="shared" si="5"/>
        <v>2837</v>
      </c>
    </row>
    <row r="90" spans="1:29" ht="12.75" customHeight="1" x14ac:dyDescent="0.2">
      <c r="A90" s="18">
        <v>37142</v>
      </c>
      <c r="B90" s="46">
        <v>-6</v>
      </c>
      <c r="C90" s="46">
        <v>0</v>
      </c>
      <c r="D90" s="46">
        <v>-12</v>
      </c>
      <c r="E90" s="46">
        <v>3</v>
      </c>
      <c r="F90" s="46">
        <v>3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12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15</v>
      </c>
      <c r="Z90" s="17">
        <f>SUM(B90:Y90)</f>
        <v>15</v>
      </c>
      <c r="AA90" s="45">
        <f t="shared" si="3"/>
        <v>4.559270516717325E-3</v>
      </c>
      <c r="AC90" s="44">
        <f t="shared" si="5"/>
        <v>2852</v>
      </c>
    </row>
    <row r="91" spans="1:29" ht="12.75" customHeight="1" x14ac:dyDescent="0.2">
      <c r="A91" s="18">
        <v>37143</v>
      </c>
      <c r="B91" s="46">
        <v>18</v>
      </c>
      <c r="C91" s="46">
        <v>18</v>
      </c>
      <c r="D91" s="46">
        <v>12</v>
      </c>
      <c r="E91" s="46">
        <v>15</v>
      </c>
      <c r="F91" s="46">
        <v>-9</v>
      </c>
      <c r="G91" s="46">
        <v>-3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3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6</v>
      </c>
      <c r="W91" s="46">
        <v>21</v>
      </c>
      <c r="X91" s="46">
        <v>30</v>
      </c>
      <c r="Y91" s="46">
        <v>18</v>
      </c>
      <c r="Z91" s="17">
        <f>SUM(B91:Y91)</f>
        <v>129</v>
      </c>
      <c r="AA91" s="45">
        <f t="shared" si="3"/>
        <v>3.9209726443768994E-2</v>
      </c>
      <c r="AC91" s="44">
        <f t="shared" si="5"/>
        <v>2981</v>
      </c>
    </row>
    <row r="92" spans="1:29" ht="12.75" customHeight="1" x14ac:dyDescent="0.2">
      <c r="A92" s="18">
        <v>37144</v>
      </c>
      <c r="B92" s="46">
        <v>3</v>
      </c>
      <c r="C92" s="46">
        <v>9</v>
      </c>
      <c r="D92" s="46">
        <v>3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-3</v>
      </c>
      <c r="K92" s="46">
        <v>0</v>
      </c>
      <c r="L92" s="46">
        <v>0</v>
      </c>
      <c r="M92" s="46">
        <v>0</v>
      </c>
      <c r="N92" s="46">
        <v>3</v>
      </c>
      <c r="O92" s="46">
        <v>0</v>
      </c>
      <c r="P92" s="46">
        <v>18</v>
      </c>
      <c r="Q92" s="46">
        <v>3</v>
      </c>
      <c r="R92" s="46">
        <v>30</v>
      </c>
      <c r="S92" s="46">
        <v>99</v>
      </c>
      <c r="T92" s="46">
        <v>42</v>
      </c>
      <c r="U92" s="46">
        <v>33</v>
      </c>
      <c r="V92" s="46">
        <v>30</v>
      </c>
      <c r="W92" s="46">
        <v>6</v>
      </c>
      <c r="X92" s="46">
        <v>0</v>
      </c>
      <c r="Y92" s="46">
        <v>0</v>
      </c>
      <c r="Z92" s="17">
        <f>SUM(B92:Y92)</f>
        <v>276</v>
      </c>
      <c r="AA92" s="45">
        <f t="shared" si="3"/>
        <v>8.389057750759879E-2</v>
      </c>
      <c r="AC92" s="44">
        <f t="shared" si="5"/>
        <v>3257</v>
      </c>
    </row>
    <row r="93" spans="1:29" ht="12.75" customHeight="1" x14ac:dyDescent="0.2">
      <c r="A93" s="18">
        <v>37145</v>
      </c>
      <c r="B93" s="46">
        <v>0</v>
      </c>
      <c r="C93" s="46">
        <v>0</v>
      </c>
      <c r="D93" s="46">
        <v>0</v>
      </c>
      <c r="E93" s="46">
        <v>0</v>
      </c>
      <c r="F93" s="46">
        <v>3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3</v>
      </c>
      <c r="N93" s="46">
        <v>0</v>
      </c>
      <c r="O93" s="46">
        <v>0</v>
      </c>
      <c r="P93" s="46">
        <v>0</v>
      </c>
      <c r="Q93" s="46">
        <v>0</v>
      </c>
      <c r="R93" s="46">
        <v>3</v>
      </c>
      <c r="S93" s="46">
        <v>6</v>
      </c>
      <c r="T93" s="46">
        <v>0</v>
      </c>
      <c r="U93" s="46">
        <v>9</v>
      </c>
      <c r="V93" s="46">
        <v>3</v>
      </c>
      <c r="W93" s="46">
        <v>0</v>
      </c>
      <c r="X93" s="46">
        <v>0</v>
      </c>
      <c r="Y93" s="46">
        <v>6</v>
      </c>
      <c r="Z93" s="17">
        <f>SUM(B93:Y93)</f>
        <v>33</v>
      </c>
      <c r="AA93" s="45">
        <f t="shared" si="3"/>
        <v>1.0030395136778116E-2</v>
      </c>
      <c r="AC93" s="44">
        <f t="shared" si="5"/>
        <v>3290</v>
      </c>
    </row>
    <row r="94" spans="1:29" ht="25.5" customHeight="1" x14ac:dyDescent="0.2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9"/>
      <c r="Z94" s="17"/>
      <c r="AA94" s="27"/>
    </row>
    <row r="95" spans="1:29" ht="12.75" customHeight="1" x14ac:dyDescent="0.2">
      <c r="B95" s="79" t="s">
        <v>1</v>
      </c>
      <c r="C95" s="79" t="s">
        <v>2</v>
      </c>
      <c r="D95" s="79" t="s">
        <v>3</v>
      </c>
      <c r="E95" s="79" t="s">
        <v>4</v>
      </c>
      <c r="F95" s="79" t="s">
        <v>5</v>
      </c>
      <c r="G95" s="79" t="s">
        <v>6</v>
      </c>
      <c r="H95" s="69" t="s">
        <v>21</v>
      </c>
      <c r="I95" s="69" t="s">
        <v>22</v>
      </c>
      <c r="J95" s="69" t="s">
        <v>23</v>
      </c>
      <c r="K95" s="69" t="s">
        <v>24</v>
      </c>
      <c r="L95" s="69" t="s">
        <v>25</v>
      </c>
      <c r="M95" s="69" t="s">
        <v>26</v>
      </c>
      <c r="N95" s="69" t="s">
        <v>7</v>
      </c>
      <c r="O95" s="69" t="s">
        <v>8</v>
      </c>
      <c r="P95" s="69" t="s">
        <v>9</v>
      </c>
      <c r="Q95" s="79" t="s">
        <v>10</v>
      </c>
      <c r="R95" s="79" t="s">
        <v>11</v>
      </c>
      <c r="S95" s="79" t="s">
        <v>12</v>
      </c>
      <c r="T95" s="79" t="s">
        <v>13</v>
      </c>
      <c r="U95" s="79" t="s">
        <v>14</v>
      </c>
      <c r="V95" s="79" t="s">
        <v>15</v>
      </c>
      <c r="W95" s="79" t="s">
        <v>16</v>
      </c>
      <c r="X95" s="79" t="s">
        <v>17</v>
      </c>
      <c r="Y95" s="79" t="s">
        <v>18</v>
      </c>
      <c r="Z95" s="9" t="s">
        <v>19</v>
      </c>
    </row>
    <row r="96" spans="1:29" ht="12.75" customHeight="1" x14ac:dyDescent="0.2">
      <c r="A96" s="29" t="s">
        <v>19</v>
      </c>
      <c r="B96" s="80">
        <f t="shared" ref="B96:AA96" si="6">SUM(B10:B93)</f>
        <v>222</v>
      </c>
      <c r="C96" s="80">
        <f t="shared" si="6"/>
        <v>216</v>
      </c>
      <c r="D96" s="80">
        <f t="shared" si="6"/>
        <v>207</v>
      </c>
      <c r="E96" s="80">
        <f t="shared" si="6"/>
        <v>231</v>
      </c>
      <c r="F96" s="80">
        <f t="shared" si="6"/>
        <v>126</v>
      </c>
      <c r="G96" s="80">
        <f t="shared" si="6"/>
        <v>75</v>
      </c>
      <c r="H96" s="17">
        <f t="shared" si="6"/>
        <v>111</v>
      </c>
      <c r="I96" s="17">
        <f t="shared" si="6"/>
        <v>45</v>
      </c>
      <c r="J96" s="17">
        <f t="shared" si="6"/>
        <v>60</v>
      </c>
      <c r="K96" s="17">
        <f t="shared" si="6"/>
        <v>6</v>
      </c>
      <c r="L96" s="17">
        <f t="shared" si="6"/>
        <v>97</v>
      </c>
      <c r="M96" s="17">
        <f t="shared" si="6"/>
        <v>49</v>
      </c>
      <c r="N96" s="17">
        <f t="shared" si="6"/>
        <v>51</v>
      </c>
      <c r="O96" s="17">
        <f t="shared" si="6"/>
        <v>75</v>
      </c>
      <c r="P96" s="17">
        <f t="shared" si="6"/>
        <v>159</v>
      </c>
      <c r="Q96" s="80">
        <f t="shared" si="6"/>
        <v>135</v>
      </c>
      <c r="R96" s="80">
        <f t="shared" si="6"/>
        <v>156</v>
      </c>
      <c r="S96" s="80">
        <f t="shared" si="6"/>
        <v>252</v>
      </c>
      <c r="T96" s="80">
        <f t="shared" si="6"/>
        <v>165</v>
      </c>
      <c r="U96" s="80">
        <f t="shared" si="6"/>
        <v>225</v>
      </c>
      <c r="V96" s="80">
        <f t="shared" si="6"/>
        <v>189</v>
      </c>
      <c r="W96" s="80">
        <f t="shared" si="6"/>
        <v>171</v>
      </c>
      <c r="X96" s="80">
        <f t="shared" si="6"/>
        <v>102</v>
      </c>
      <c r="Y96" s="80">
        <f t="shared" si="6"/>
        <v>165</v>
      </c>
      <c r="Z96" s="17">
        <f t="shared" si="6"/>
        <v>3290</v>
      </c>
      <c r="AA96" s="30">
        <f t="shared" si="6"/>
        <v>1</v>
      </c>
    </row>
    <row r="97" spans="1:27" ht="12.75" customHeight="1" x14ac:dyDescent="0.2">
      <c r="A97" s="19"/>
      <c r="B97" s="81">
        <f t="shared" ref="B97:Y97" si="7">B96/$Z96</f>
        <v>6.7477203647416412E-2</v>
      </c>
      <c r="C97" s="81">
        <f t="shared" si="7"/>
        <v>6.5653495440729487E-2</v>
      </c>
      <c r="D97" s="81">
        <f t="shared" si="7"/>
        <v>6.2917933130699086E-2</v>
      </c>
      <c r="E97" s="81">
        <f t="shared" si="7"/>
        <v>7.0212765957446813E-2</v>
      </c>
      <c r="F97" s="81">
        <f t="shared" si="7"/>
        <v>3.8297872340425532E-2</v>
      </c>
      <c r="G97" s="81">
        <f t="shared" si="7"/>
        <v>2.2796352583586626E-2</v>
      </c>
      <c r="H97" s="27">
        <f t="shared" si="7"/>
        <v>3.3738601823708206E-2</v>
      </c>
      <c r="I97" s="27">
        <f t="shared" si="7"/>
        <v>1.3677811550151976E-2</v>
      </c>
      <c r="J97" s="27">
        <f t="shared" si="7"/>
        <v>1.82370820668693E-2</v>
      </c>
      <c r="K97" s="27">
        <f t="shared" si="7"/>
        <v>1.82370820668693E-3</v>
      </c>
      <c r="L97" s="27">
        <f t="shared" si="7"/>
        <v>2.9483282674772036E-2</v>
      </c>
      <c r="M97" s="27">
        <f t="shared" si="7"/>
        <v>1.4893617021276596E-2</v>
      </c>
      <c r="N97" s="27">
        <f t="shared" si="7"/>
        <v>1.5501519756838906E-2</v>
      </c>
      <c r="O97" s="27">
        <f t="shared" si="7"/>
        <v>2.2796352583586626E-2</v>
      </c>
      <c r="P97" s="27">
        <f t="shared" si="7"/>
        <v>4.8328267477203646E-2</v>
      </c>
      <c r="Q97" s="81">
        <f t="shared" si="7"/>
        <v>4.1033434650455926E-2</v>
      </c>
      <c r="R97" s="81">
        <f t="shared" si="7"/>
        <v>4.7416413373860183E-2</v>
      </c>
      <c r="S97" s="81">
        <f t="shared" si="7"/>
        <v>7.6595744680851063E-2</v>
      </c>
      <c r="T97" s="81">
        <f t="shared" si="7"/>
        <v>5.0151975683890578E-2</v>
      </c>
      <c r="U97" s="81">
        <f t="shared" si="7"/>
        <v>6.8389057750759874E-2</v>
      </c>
      <c r="V97" s="81">
        <f t="shared" si="7"/>
        <v>5.7446808510638298E-2</v>
      </c>
      <c r="W97" s="81">
        <f t="shared" si="7"/>
        <v>5.1975683890577509E-2</v>
      </c>
      <c r="X97" s="81">
        <f t="shared" si="7"/>
        <v>3.1003039513677812E-2</v>
      </c>
      <c r="Y97" s="81">
        <f t="shared" si="7"/>
        <v>5.0151975683890578E-2</v>
      </c>
      <c r="Z97" s="30">
        <f>SUM(B97:Y97)</f>
        <v>1</v>
      </c>
      <c r="AA97" s="19"/>
    </row>
  </sheetData>
  <pageMargins left="1" right="0.75" top="1" bottom="1" header="0.5" footer="0.5"/>
  <pageSetup scale="52" orientation="portrait" r:id="rId1"/>
  <headerFooter alignWithMargins="0">
    <oddFooter>&amp;C47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C100"/>
  <sheetViews>
    <sheetView topLeftCell="A4" zoomScale="75" zoomScaleNormal="75" zoomScaleSheetLayoutView="75" workbookViewId="0">
      <pane ySplit="6" topLeftCell="A43" activePane="bottomLeft" state="frozen"/>
      <selection activeCell="A4" sqref="A4"/>
      <selection pane="bottomLeft" activeCell="B95" sqref="B95:Y97"/>
    </sheetView>
  </sheetViews>
  <sheetFormatPr defaultColWidth="9.140625" defaultRowHeight="12.75" customHeight="1" x14ac:dyDescent="0.2"/>
  <cols>
    <col min="1" max="1" width="8.28515625" style="1" customWidth="1"/>
    <col min="2" max="2" width="6.28515625" style="3" customWidth="1"/>
    <col min="3" max="8" width="6.28515625" style="1" customWidth="1"/>
    <col min="9" max="17" width="5.7109375" style="1" customWidth="1"/>
    <col min="18" max="25" width="6.28515625" style="1" customWidth="1"/>
    <col min="26" max="26" width="6.7109375" style="3" customWidth="1"/>
    <col min="27" max="27" width="8.28515625" style="3" customWidth="1"/>
    <col min="28" max="28" width="5.5703125" style="1" customWidth="1"/>
    <col min="29" max="16384" width="9.140625" style="1"/>
  </cols>
  <sheetData>
    <row r="1" spans="1:29" ht="12.75" customHeight="1" x14ac:dyDescent="0.2">
      <c r="A1" s="1" t="s">
        <v>28</v>
      </c>
    </row>
    <row r="2" spans="1:29" ht="12.75" customHeight="1" thickBot="1" x14ac:dyDescent="0.25"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9" ht="12.75" customHeight="1" thickTop="1" thickBot="1" x14ac:dyDescent="0.25">
      <c r="B3" s="32"/>
      <c r="C3" s="33" t="s">
        <v>27</v>
      </c>
      <c r="D3" s="33"/>
      <c r="E3" s="33"/>
      <c r="F3" s="33"/>
      <c r="G3" s="33"/>
      <c r="H3" s="33"/>
      <c r="I3" s="33"/>
      <c r="J3" s="34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9" s="6" customFormat="1" ht="12.75" customHeight="1" thickTop="1" x14ac:dyDescent="0.2">
      <c r="A4" s="78" t="s">
        <v>32</v>
      </c>
      <c r="Z4" s="8"/>
    </row>
    <row r="5" spans="1:29" s="6" customFormat="1" ht="12.75" customHeight="1" thickBot="1" x14ac:dyDescent="0.25">
      <c r="A5" s="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Z5" s="8"/>
    </row>
    <row r="6" spans="1:29" s="6" customFormat="1" ht="12.75" customHeight="1" thickTop="1" thickBot="1" x14ac:dyDescent="0.25">
      <c r="A6" s="12"/>
      <c r="B6" s="36"/>
      <c r="C6" s="36" t="s">
        <v>27</v>
      </c>
      <c r="D6" s="36"/>
      <c r="E6" s="36"/>
      <c r="F6" s="36"/>
      <c r="G6" s="36"/>
      <c r="H6" s="36"/>
      <c r="I6" s="36"/>
      <c r="J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Z6" s="8"/>
    </row>
    <row r="7" spans="1:29" s="6" customFormat="1" ht="12.75" customHeight="1" thickTop="1" x14ac:dyDescent="0.2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9" ht="12.75" customHeight="1" x14ac:dyDescent="0.2">
      <c r="A8" s="2"/>
      <c r="B8" s="2"/>
      <c r="C8" s="35"/>
      <c r="D8" s="35"/>
      <c r="E8" s="35"/>
      <c r="F8" s="35"/>
      <c r="G8" s="35"/>
      <c r="H8" s="35"/>
      <c r="I8" s="35"/>
      <c r="J8" s="35"/>
      <c r="K8" s="35"/>
      <c r="L8" s="3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9" s="3" customFormat="1" ht="12.75" customHeight="1" x14ac:dyDescent="0.2">
      <c r="A9" s="68" t="s">
        <v>0</v>
      </c>
      <c r="B9" s="69" t="s">
        <v>1</v>
      </c>
      <c r="C9" s="69" t="s">
        <v>2</v>
      </c>
      <c r="D9" s="69" t="s">
        <v>3</v>
      </c>
      <c r="E9" s="69" t="s">
        <v>4</v>
      </c>
      <c r="F9" s="69" t="s">
        <v>5</v>
      </c>
      <c r="G9" s="69" t="s">
        <v>6</v>
      </c>
      <c r="H9" s="69" t="s">
        <v>21</v>
      </c>
      <c r="I9" s="69" t="s">
        <v>22</v>
      </c>
      <c r="J9" s="69" t="s">
        <v>23</v>
      </c>
      <c r="K9" s="69" t="s">
        <v>24</v>
      </c>
      <c r="L9" s="69" t="s">
        <v>25</v>
      </c>
      <c r="M9" s="69" t="s">
        <v>26</v>
      </c>
      <c r="N9" s="69" t="s">
        <v>7</v>
      </c>
      <c r="O9" s="69" t="s">
        <v>8</v>
      </c>
      <c r="P9" s="69" t="s">
        <v>9</v>
      </c>
      <c r="Q9" s="69" t="s">
        <v>10</v>
      </c>
      <c r="R9" s="69" t="s">
        <v>11</v>
      </c>
      <c r="S9" s="69" t="s">
        <v>12</v>
      </c>
      <c r="T9" s="69" t="s">
        <v>13</v>
      </c>
      <c r="U9" s="69" t="s">
        <v>14</v>
      </c>
      <c r="V9" s="69" t="s">
        <v>15</v>
      </c>
      <c r="W9" s="69" t="s">
        <v>16</v>
      </c>
      <c r="X9" s="69" t="s">
        <v>17</v>
      </c>
      <c r="Y9" s="69" t="s">
        <v>18</v>
      </c>
      <c r="Z9" s="70" t="s">
        <v>19</v>
      </c>
      <c r="AA9" s="71" t="s">
        <v>20</v>
      </c>
    </row>
    <row r="10" spans="1:29" s="3" customFormat="1" ht="12.75" customHeight="1" x14ac:dyDescent="0.2">
      <c r="A10" s="77">
        <v>40714</v>
      </c>
      <c r="B10" s="46"/>
      <c r="C10" s="46"/>
      <c r="D10" s="46"/>
      <c r="E10" s="46"/>
      <c r="F10" s="46"/>
      <c r="G10" s="46"/>
      <c r="H10" s="46"/>
      <c r="I10" s="46"/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17">
        <f>SUM(B10:Y10)</f>
        <v>0</v>
      </c>
      <c r="AA10" s="45">
        <f t="shared" ref="AA10:AA73" si="0">Z10/Z$96</f>
        <v>0</v>
      </c>
      <c r="AC10" s="44">
        <f>Z10</f>
        <v>0</v>
      </c>
    </row>
    <row r="11" spans="1:29" s="3" customFormat="1" ht="12.75" customHeight="1" x14ac:dyDescent="0.2">
      <c r="A11" s="77">
        <v>40715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17">
        <f>SUM(B11:Y11)</f>
        <v>0</v>
      </c>
      <c r="AA11" s="45">
        <f t="shared" si="0"/>
        <v>0</v>
      </c>
      <c r="AC11" s="44">
        <f>AC10+Z11</f>
        <v>0</v>
      </c>
    </row>
    <row r="12" spans="1:29" s="3" customFormat="1" ht="12.75" customHeight="1" x14ac:dyDescent="0.2">
      <c r="A12" s="77">
        <v>40716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17">
        <f>SUM(B12:Y12)</f>
        <v>0</v>
      </c>
      <c r="AA12" s="45">
        <f t="shared" si="0"/>
        <v>0</v>
      </c>
      <c r="AC12" s="44">
        <f>AC11+Z12</f>
        <v>0</v>
      </c>
    </row>
    <row r="13" spans="1:29" s="3" customFormat="1" ht="12.75" customHeight="1" x14ac:dyDescent="0.2">
      <c r="A13" s="77">
        <v>40717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17">
        <f>SUM(B13:Y13)</f>
        <v>0</v>
      </c>
      <c r="AA13" s="45">
        <f t="shared" si="0"/>
        <v>0</v>
      </c>
      <c r="AC13" s="44">
        <f>AC12+Z13</f>
        <v>0</v>
      </c>
    </row>
    <row r="14" spans="1:29" s="3" customFormat="1" ht="12.75" customHeight="1" x14ac:dyDescent="0.2">
      <c r="A14" s="77">
        <v>40718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17">
        <f>SUM(B14:Y14)</f>
        <v>0</v>
      </c>
      <c r="AA14" s="45">
        <f t="shared" si="0"/>
        <v>0</v>
      </c>
      <c r="AC14" s="44">
        <f>AC13+Z14</f>
        <v>0</v>
      </c>
    </row>
    <row r="15" spans="1:29" s="6" customFormat="1" ht="12.75" customHeight="1" x14ac:dyDescent="0.2">
      <c r="A15" s="18">
        <v>37432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17">
        <f t="shared" ref="Z15:Z78" si="1">SUM(B15:Y15)</f>
        <v>0</v>
      </c>
      <c r="AA15" s="45">
        <f t="shared" si="0"/>
        <v>0</v>
      </c>
      <c r="AC15" s="44">
        <f>AC14+Z15</f>
        <v>0</v>
      </c>
    </row>
    <row r="16" spans="1:29" s="6" customFormat="1" ht="12.75" customHeight="1" x14ac:dyDescent="0.2">
      <c r="A16" s="18">
        <v>37433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17">
        <f t="shared" si="1"/>
        <v>0</v>
      </c>
      <c r="AA16" s="45">
        <f t="shared" si="0"/>
        <v>0</v>
      </c>
      <c r="AC16" s="44">
        <f t="shared" ref="AC16:AC79" si="2">AC15+Z16</f>
        <v>0</v>
      </c>
    </row>
    <row r="17" spans="1:29" s="6" customFormat="1" ht="12.75" customHeight="1" x14ac:dyDescent="0.2">
      <c r="A17" s="18">
        <v>37434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17">
        <f t="shared" si="1"/>
        <v>0</v>
      </c>
      <c r="AA17" s="45">
        <f t="shared" si="0"/>
        <v>0</v>
      </c>
      <c r="AC17" s="44">
        <f t="shared" si="2"/>
        <v>0</v>
      </c>
    </row>
    <row r="18" spans="1:29" s="6" customFormat="1" ht="12.75" customHeight="1" x14ac:dyDescent="0.2">
      <c r="A18" s="18">
        <v>37070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17">
        <f t="shared" si="1"/>
        <v>0</v>
      </c>
      <c r="AA18" s="45">
        <f t="shared" si="0"/>
        <v>0</v>
      </c>
      <c r="AC18" s="44">
        <f t="shared" si="2"/>
        <v>0</v>
      </c>
    </row>
    <row r="19" spans="1:29" s="6" customFormat="1" ht="12.75" customHeight="1" x14ac:dyDescent="0.2">
      <c r="A19" s="18">
        <v>37071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17">
        <f t="shared" si="1"/>
        <v>0</v>
      </c>
      <c r="AA19" s="45">
        <f t="shared" si="0"/>
        <v>0</v>
      </c>
      <c r="AC19" s="44">
        <f t="shared" si="2"/>
        <v>0</v>
      </c>
    </row>
    <row r="20" spans="1:29" s="6" customFormat="1" ht="12.75" customHeight="1" x14ac:dyDescent="0.2">
      <c r="A20" s="18">
        <v>37072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17">
        <f t="shared" si="1"/>
        <v>0</v>
      </c>
      <c r="AA20" s="45">
        <f t="shared" si="0"/>
        <v>0</v>
      </c>
      <c r="AC20" s="44">
        <f t="shared" si="2"/>
        <v>0</v>
      </c>
    </row>
    <row r="21" spans="1:29" s="6" customFormat="1" ht="12.75" customHeight="1" x14ac:dyDescent="0.2">
      <c r="A21" s="18">
        <v>37073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17">
        <f t="shared" si="1"/>
        <v>0</v>
      </c>
      <c r="AA21" s="45">
        <f t="shared" si="0"/>
        <v>0</v>
      </c>
      <c r="AC21" s="44">
        <f t="shared" si="2"/>
        <v>0</v>
      </c>
    </row>
    <row r="22" spans="1:29" s="6" customFormat="1" ht="12.75" customHeight="1" x14ac:dyDescent="0.2">
      <c r="A22" s="18">
        <v>37074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17">
        <f t="shared" si="1"/>
        <v>0</v>
      </c>
      <c r="AA22" s="45">
        <f t="shared" si="0"/>
        <v>0</v>
      </c>
      <c r="AC22" s="44">
        <f t="shared" si="2"/>
        <v>0</v>
      </c>
    </row>
    <row r="23" spans="1:29" s="6" customFormat="1" ht="12.75" customHeight="1" x14ac:dyDescent="0.2">
      <c r="A23" s="18">
        <v>37075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17">
        <f t="shared" si="1"/>
        <v>0</v>
      </c>
      <c r="AA23" s="45">
        <f t="shared" si="0"/>
        <v>0</v>
      </c>
      <c r="AC23" s="44">
        <f t="shared" si="2"/>
        <v>0</v>
      </c>
    </row>
    <row r="24" spans="1:29" s="6" customFormat="1" ht="12.75" customHeight="1" x14ac:dyDescent="0.2">
      <c r="A24" s="18">
        <v>37076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17">
        <f t="shared" si="1"/>
        <v>0</v>
      </c>
      <c r="AA24" s="45">
        <f t="shared" si="0"/>
        <v>0</v>
      </c>
      <c r="AC24" s="44">
        <f t="shared" si="2"/>
        <v>0</v>
      </c>
    </row>
    <row r="25" spans="1:29" s="6" customFormat="1" ht="12.75" customHeight="1" x14ac:dyDescent="0.2">
      <c r="A25" s="18">
        <v>37077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17">
        <f t="shared" si="1"/>
        <v>0</v>
      </c>
      <c r="AA25" s="45">
        <f t="shared" si="0"/>
        <v>0</v>
      </c>
      <c r="AC25" s="44">
        <f t="shared" si="2"/>
        <v>0</v>
      </c>
    </row>
    <row r="26" spans="1:29" s="6" customFormat="1" ht="12.75" customHeight="1" x14ac:dyDescent="0.2">
      <c r="A26" s="18">
        <v>37078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17">
        <f t="shared" si="1"/>
        <v>0</v>
      </c>
      <c r="AA26" s="45">
        <f t="shared" si="0"/>
        <v>0</v>
      </c>
      <c r="AC26" s="44">
        <f t="shared" si="2"/>
        <v>0</v>
      </c>
    </row>
    <row r="27" spans="1:29" s="6" customFormat="1" ht="12.75" customHeight="1" x14ac:dyDescent="0.2">
      <c r="A27" s="18">
        <v>37079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17">
        <f t="shared" si="1"/>
        <v>0</v>
      </c>
      <c r="AA27" s="45">
        <f t="shared" si="0"/>
        <v>0</v>
      </c>
      <c r="AC27" s="44">
        <f t="shared" si="2"/>
        <v>0</v>
      </c>
    </row>
    <row r="28" spans="1:29" s="6" customFormat="1" ht="12.75" customHeight="1" x14ac:dyDescent="0.2">
      <c r="A28" s="18">
        <v>37080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17">
        <f t="shared" si="1"/>
        <v>0</v>
      </c>
      <c r="AA28" s="45">
        <f t="shared" si="0"/>
        <v>0</v>
      </c>
      <c r="AC28" s="44">
        <f t="shared" si="2"/>
        <v>0</v>
      </c>
    </row>
    <row r="29" spans="1:29" s="6" customFormat="1" ht="12.75" customHeight="1" x14ac:dyDescent="0.2">
      <c r="A29" s="18">
        <v>37081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17">
        <f t="shared" si="1"/>
        <v>0</v>
      </c>
      <c r="AA29" s="45">
        <f t="shared" si="0"/>
        <v>0</v>
      </c>
      <c r="AC29" s="44">
        <f t="shared" si="2"/>
        <v>0</v>
      </c>
    </row>
    <row r="30" spans="1:29" s="6" customFormat="1" ht="12.75" customHeight="1" x14ac:dyDescent="0.2">
      <c r="A30" s="18">
        <v>37082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17">
        <f t="shared" si="1"/>
        <v>0</v>
      </c>
      <c r="AA30" s="45">
        <f t="shared" si="0"/>
        <v>0</v>
      </c>
      <c r="AC30" s="44">
        <f t="shared" si="2"/>
        <v>0</v>
      </c>
    </row>
    <row r="31" spans="1:29" s="6" customFormat="1" ht="12.75" customHeight="1" x14ac:dyDescent="0.2">
      <c r="A31" s="18">
        <v>37083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17">
        <f t="shared" si="1"/>
        <v>0</v>
      </c>
      <c r="AA31" s="45">
        <f t="shared" si="0"/>
        <v>0</v>
      </c>
      <c r="AC31" s="44">
        <f t="shared" si="2"/>
        <v>0</v>
      </c>
    </row>
    <row r="32" spans="1:29" s="6" customFormat="1" ht="12.75" customHeight="1" x14ac:dyDescent="0.2">
      <c r="A32" s="18">
        <v>37084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17">
        <f t="shared" si="1"/>
        <v>0</v>
      </c>
      <c r="AA32" s="45">
        <f t="shared" si="0"/>
        <v>0</v>
      </c>
      <c r="AC32" s="44">
        <f t="shared" si="2"/>
        <v>0</v>
      </c>
    </row>
    <row r="33" spans="1:29" s="6" customFormat="1" ht="12.75" customHeight="1" x14ac:dyDescent="0.2">
      <c r="A33" s="18">
        <v>37085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17">
        <f t="shared" si="1"/>
        <v>0</v>
      </c>
      <c r="AA33" s="45">
        <f t="shared" si="0"/>
        <v>0</v>
      </c>
      <c r="AC33" s="44">
        <f t="shared" si="2"/>
        <v>0</v>
      </c>
    </row>
    <row r="34" spans="1:29" s="6" customFormat="1" ht="12.75" customHeight="1" x14ac:dyDescent="0.2">
      <c r="A34" s="18">
        <v>37086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17">
        <f t="shared" si="1"/>
        <v>0</v>
      </c>
      <c r="AA34" s="45">
        <f t="shared" si="0"/>
        <v>0</v>
      </c>
      <c r="AC34" s="44">
        <f t="shared" si="2"/>
        <v>0</v>
      </c>
    </row>
    <row r="35" spans="1:29" s="6" customFormat="1" ht="12.75" customHeight="1" x14ac:dyDescent="0.2">
      <c r="A35" s="18">
        <v>37087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17">
        <f t="shared" si="1"/>
        <v>0</v>
      </c>
      <c r="AA35" s="45">
        <f t="shared" si="0"/>
        <v>0</v>
      </c>
      <c r="AC35" s="44">
        <f t="shared" si="2"/>
        <v>0</v>
      </c>
    </row>
    <row r="36" spans="1:29" s="6" customFormat="1" ht="12.75" customHeight="1" x14ac:dyDescent="0.2">
      <c r="A36" s="18">
        <v>37088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17">
        <f t="shared" si="1"/>
        <v>0</v>
      </c>
      <c r="AA36" s="45">
        <f t="shared" si="0"/>
        <v>0</v>
      </c>
      <c r="AC36" s="44">
        <f t="shared" si="2"/>
        <v>0</v>
      </c>
    </row>
    <row r="37" spans="1:29" s="6" customFormat="1" ht="12.75" customHeight="1" x14ac:dyDescent="0.2">
      <c r="A37" s="18">
        <v>37089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17">
        <f t="shared" si="1"/>
        <v>0</v>
      </c>
      <c r="AA37" s="45">
        <f t="shared" si="0"/>
        <v>0</v>
      </c>
      <c r="AC37" s="44">
        <f t="shared" si="2"/>
        <v>0</v>
      </c>
    </row>
    <row r="38" spans="1:29" s="6" customFormat="1" ht="12.75" customHeight="1" x14ac:dyDescent="0.2">
      <c r="A38" s="18">
        <v>37090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17">
        <f t="shared" si="1"/>
        <v>0</v>
      </c>
      <c r="AA38" s="45">
        <f t="shared" si="0"/>
        <v>0</v>
      </c>
      <c r="AC38" s="44">
        <f t="shared" si="2"/>
        <v>0</v>
      </c>
    </row>
    <row r="39" spans="1:29" s="6" customFormat="1" ht="12.75" customHeight="1" x14ac:dyDescent="0.2">
      <c r="A39" s="18">
        <v>37091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17">
        <f t="shared" si="1"/>
        <v>0</v>
      </c>
      <c r="AA39" s="45">
        <f t="shared" si="0"/>
        <v>0</v>
      </c>
      <c r="AC39" s="44">
        <f t="shared" si="2"/>
        <v>0</v>
      </c>
    </row>
    <row r="40" spans="1:29" s="6" customFormat="1" ht="12.75" customHeight="1" x14ac:dyDescent="0.2">
      <c r="A40" s="18">
        <v>37092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17">
        <f t="shared" si="1"/>
        <v>0</v>
      </c>
      <c r="AA40" s="45">
        <f t="shared" si="0"/>
        <v>0</v>
      </c>
      <c r="AC40" s="44">
        <f t="shared" si="2"/>
        <v>0</v>
      </c>
    </row>
    <row r="41" spans="1:29" s="6" customFormat="1" ht="12.75" customHeight="1" x14ac:dyDescent="0.2">
      <c r="A41" s="18">
        <v>37093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17">
        <f t="shared" si="1"/>
        <v>0</v>
      </c>
      <c r="AA41" s="45">
        <f t="shared" si="0"/>
        <v>0</v>
      </c>
      <c r="AC41" s="44">
        <f t="shared" si="2"/>
        <v>0</v>
      </c>
    </row>
    <row r="42" spans="1:29" s="6" customFormat="1" ht="12.75" customHeight="1" x14ac:dyDescent="0.2">
      <c r="A42" s="18">
        <v>37094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17">
        <f t="shared" si="1"/>
        <v>0</v>
      </c>
      <c r="AA42" s="45">
        <f t="shared" si="0"/>
        <v>0</v>
      </c>
      <c r="AC42" s="44">
        <f t="shared" si="2"/>
        <v>0</v>
      </c>
    </row>
    <row r="43" spans="1:29" s="6" customFormat="1" ht="12.75" customHeight="1" x14ac:dyDescent="0.2">
      <c r="A43" s="18">
        <v>37095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17">
        <f t="shared" si="1"/>
        <v>0</v>
      </c>
      <c r="AA43" s="45">
        <f t="shared" si="0"/>
        <v>0</v>
      </c>
      <c r="AC43" s="44">
        <f t="shared" si="2"/>
        <v>0</v>
      </c>
    </row>
    <row r="44" spans="1:29" ht="12.75" customHeight="1" x14ac:dyDescent="0.2">
      <c r="A44" s="18">
        <v>37096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3</v>
      </c>
      <c r="S44" s="46">
        <v>0</v>
      </c>
      <c r="T44" s="46">
        <v>-3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17">
        <f t="shared" si="1"/>
        <v>0</v>
      </c>
      <c r="AA44" s="45">
        <f t="shared" si="0"/>
        <v>0</v>
      </c>
      <c r="AC44" s="44">
        <f t="shared" si="2"/>
        <v>0</v>
      </c>
    </row>
    <row r="45" spans="1:29" ht="12.75" customHeight="1" x14ac:dyDescent="0.2">
      <c r="A45" s="18">
        <v>37097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17">
        <f t="shared" si="1"/>
        <v>0</v>
      </c>
      <c r="AA45" s="45">
        <f t="shared" si="0"/>
        <v>0</v>
      </c>
      <c r="AC45" s="44">
        <f t="shared" si="2"/>
        <v>0</v>
      </c>
    </row>
    <row r="46" spans="1:29" ht="12.75" customHeight="1" x14ac:dyDescent="0.2">
      <c r="A46" s="18">
        <v>37098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17">
        <f t="shared" si="1"/>
        <v>0</v>
      </c>
      <c r="AA46" s="45">
        <f t="shared" si="0"/>
        <v>0</v>
      </c>
      <c r="AC46" s="44">
        <f t="shared" si="2"/>
        <v>0</v>
      </c>
    </row>
    <row r="47" spans="1:29" ht="12.75" customHeight="1" x14ac:dyDescent="0.2">
      <c r="A47" s="18">
        <v>37099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17">
        <f t="shared" si="1"/>
        <v>0</v>
      </c>
      <c r="AA47" s="45">
        <f t="shared" si="0"/>
        <v>0</v>
      </c>
      <c r="AC47" s="44">
        <f t="shared" si="2"/>
        <v>0</v>
      </c>
    </row>
    <row r="48" spans="1:29" ht="12.75" customHeight="1" x14ac:dyDescent="0.2">
      <c r="A48" s="18">
        <v>37100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3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3</v>
      </c>
      <c r="S48" s="46">
        <v>0</v>
      </c>
      <c r="T48" s="46">
        <v>6</v>
      </c>
      <c r="U48" s="46">
        <v>3</v>
      </c>
      <c r="V48" s="46">
        <v>18</v>
      </c>
      <c r="W48" s="46">
        <v>0</v>
      </c>
      <c r="X48" s="46">
        <v>3</v>
      </c>
      <c r="Y48" s="46">
        <v>0</v>
      </c>
      <c r="Z48" s="17">
        <f t="shared" si="1"/>
        <v>36</v>
      </c>
      <c r="AA48" s="45">
        <f t="shared" si="0"/>
        <v>1.1080332409972299E-2</v>
      </c>
      <c r="AC48" s="44">
        <f t="shared" si="2"/>
        <v>36</v>
      </c>
    </row>
    <row r="49" spans="1:29" ht="12.75" customHeight="1" x14ac:dyDescent="0.2">
      <c r="A49" s="18">
        <v>37101</v>
      </c>
      <c r="B49" s="46">
        <v>3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3</v>
      </c>
      <c r="S49" s="46">
        <v>0</v>
      </c>
      <c r="T49" s="46">
        <v>0</v>
      </c>
      <c r="U49" s="46">
        <v>6</v>
      </c>
      <c r="V49" s="46">
        <v>6</v>
      </c>
      <c r="W49" s="46">
        <v>3</v>
      </c>
      <c r="X49" s="46">
        <v>0</v>
      </c>
      <c r="Y49" s="46">
        <v>0</v>
      </c>
      <c r="Z49" s="17">
        <f t="shared" si="1"/>
        <v>21</v>
      </c>
      <c r="AA49" s="45">
        <f t="shared" si="0"/>
        <v>6.4635272391505077E-3</v>
      </c>
      <c r="AC49" s="44">
        <f t="shared" si="2"/>
        <v>57</v>
      </c>
    </row>
    <row r="50" spans="1:29" ht="12.75" customHeight="1" x14ac:dyDescent="0.2">
      <c r="A50" s="18">
        <v>37102</v>
      </c>
      <c r="B50" s="46">
        <v>0</v>
      </c>
      <c r="C50" s="46">
        <v>0</v>
      </c>
      <c r="D50" s="46">
        <v>0</v>
      </c>
      <c r="E50" s="46">
        <v>3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6</v>
      </c>
      <c r="L50" s="46">
        <v>6</v>
      </c>
      <c r="M50" s="46">
        <v>0</v>
      </c>
      <c r="N50" s="46">
        <v>0</v>
      </c>
      <c r="O50" s="46">
        <v>6</v>
      </c>
      <c r="P50" s="46">
        <v>0</v>
      </c>
      <c r="Q50" s="46">
        <v>6</v>
      </c>
      <c r="R50" s="46">
        <v>0</v>
      </c>
      <c r="S50" s="46">
        <v>6</v>
      </c>
      <c r="T50" s="46">
        <v>0</v>
      </c>
      <c r="U50" s="46">
        <v>0</v>
      </c>
      <c r="V50" s="46">
        <v>9</v>
      </c>
      <c r="W50" s="46">
        <v>0</v>
      </c>
      <c r="X50" s="46">
        <v>6</v>
      </c>
      <c r="Y50" s="46">
        <v>18</v>
      </c>
      <c r="Z50" s="17">
        <f t="shared" si="1"/>
        <v>66</v>
      </c>
      <c r="AA50" s="45">
        <f t="shared" si="0"/>
        <v>2.0313942751615882E-2</v>
      </c>
      <c r="AC50" s="44">
        <f t="shared" si="2"/>
        <v>123</v>
      </c>
    </row>
    <row r="51" spans="1:29" ht="12.75" customHeight="1" x14ac:dyDescent="0.2">
      <c r="A51" s="18">
        <v>37103</v>
      </c>
      <c r="B51" s="46">
        <v>9</v>
      </c>
      <c r="C51" s="46">
        <v>6</v>
      </c>
      <c r="D51" s="46">
        <v>0</v>
      </c>
      <c r="E51" s="46">
        <v>6</v>
      </c>
      <c r="F51" s="46">
        <v>3</v>
      </c>
      <c r="G51" s="46">
        <v>-3</v>
      </c>
      <c r="H51" s="46">
        <v>-3</v>
      </c>
      <c r="I51" s="46">
        <v>12</v>
      </c>
      <c r="J51" s="46">
        <v>-3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3</v>
      </c>
      <c r="X51" s="46">
        <v>0</v>
      </c>
      <c r="Y51" s="46">
        <v>18</v>
      </c>
      <c r="Z51" s="17">
        <f t="shared" si="1"/>
        <v>48</v>
      </c>
      <c r="AA51" s="45">
        <f t="shared" si="0"/>
        <v>1.4773776546629732E-2</v>
      </c>
      <c r="AC51" s="44">
        <f t="shared" si="2"/>
        <v>171</v>
      </c>
    </row>
    <row r="52" spans="1:29" ht="12.75" customHeight="1" x14ac:dyDescent="0.2">
      <c r="A52" s="18">
        <v>37104</v>
      </c>
      <c r="B52" s="46">
        <v>6</v>
      </c>
      <c r="C52" s="46">
        <v>3</v>
      </c>
      <c r="D52" s="46">
        <v>3</v>
      </c>
      <c r="E52" s="46">
        <v>0</v>
      </c>
      <c r="F52" s="46">
        <v>3</v>
      </c>
      <c r="G52" s="46">
        <v>0</v>
      </c>
      <c r="H52" s="46">
        <v>0</v>
      </c>
      <c r="I52" s="46">
        <v>6</v>
      </c>
      <c r="J52" s="46">
        <v>0</v>
      </c>
      <c r="K52" s="46">
        <v>0</v>
      </c>
      <c r="L52" s="46">
        <v>0</v>
      </c>
      <c r="M52" s="46">
        <v>3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3</v>
      </c>
      <c r="U52" s="46">
        <v>0</v>
      </c>
      <c r="V52" s="46">
        <v>0</v>
      </c>
      <c r="W52" s="46">
        <v>6</v>
      </c>
      <c r="X52" s="46">
        <v>0</v>
      </c>
      <c r="Y52" s="46">
        <v>0</v>
      </c>
      <c r="Z52" s="17">
        <f t="shared" si="1"/>
        <v>33</v>
      </c>
      <c r="AA52" s="45">
        <f t="shared" si="0"/>
        <v>1.0156971375807941E-2</v>
      </c>
      <c r="AC52" s="44">
        <f t="shared" si="2"/>
        <v>204</v>
      </c>
    </row>
    <row r="53" spans="1:29" ht="12.75" customHeight="1" thickBot="1" x14ac:dyDescent="0.25">
      <c r="A53" s="18">
        <v>37105</v>
      </c>
      <c r="B53" s="46">
        <v>0</v>
      </c>
      <c r="C53" s="46">
        <v>-3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-3</v>
      </c>
      <c r="J53" s="46">
        <v>3</v>
      </c>
      <c r="K53" s="46">
        <v>0</v>
      </c>
      <c r="L53" s="46">
        <v>0</v>
      </c>
      <c r="M53" s="46">
        <v>6</v>
      </c>
      <c r="N53" s="46">
        <v>6</v>
      </c>
      <c r="O53" s="46">
        <v>0</v>
      </c>
      <c r="P53" s="46">
        <v>3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6</v>
      </c>
      <c r="W53" s="46">
        <v>0</v>
      </c>
      <c r="X53" s="46">
        <v>0</v>
      </c>
      <c r="Y53" s="46">
        <v>0</v>
      </c>
      <c r="Z53" s="17">
        <f t="shared" si="1"/>
        <v>18</v>
      </c>
      <c r="AA53" s="45">
        <f t="shared" si="0"/>
        <v>5.5401662049861496E-3</v>
      </c>
      <c r="AC53" s="44">
        <f t="shared" si="2"/>
        <v>222</v>
      </c>
    </row>
    <row r="54" spans="1:29" ht="12.75" customHeight="1" thickTop="1" thickBot="1" x14ac:dyDescent="0.25">
      <c r="A54" s="18">
        <v>37106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86"/>
      <c r="M54" s="87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17">
        <f t="shared" si="1"/>
        <v>0</v>
      </c>
      <c r="AA54" s="45">
        <f t="shared" si="0"/>
        <v>0</v>
      </c>
      <c r="AC54" s="44">
        <f t="shared" si="2"/>
        <v>222</v>
      </c>
    </row>
    <row r="55" spans="1:29" ht="12.75" customHeight="1" thickTop="1" x14ac:dyDescent="0.2">
      <c r="A55" s="18">
        <v>37107</v>
      </c>
      <c r="B55" s="46">
        <v>6</v>
      </c>
      <c r="C55" s="46">
        <v>3</v>
      </c>
      <c r="D55" s="46">
        <v>3</v>
      </c>
      <c r="E55" s="46">
        <v>6</v>
      </c>
      <c r="F55" s="46">
        <v>0</v>
      </c>
      <c r="G55" s="46">
        <v>0</v>
      </c>
      <c r="H55" s="46">
        <v>3</v>
      </c>
      <c r="I55" s="46">
        <v>0</v>
      </c>
      <c r="J55" s="46">
        <v>0</v>
      </c>
      <c r="K55" s="46">
        <v>0</v>
      </c>
      <c r="L55" s="46">
        <v>-3</v>
      </c>
      <c r="M55" s="46">
        <v>0</v>
      </c>
      <c r="N55" s="46">
        <v>3</v>
      </c>
      <c r="O55" s="46">
        <v>0</v>
      </c>
      <c r="P55" s="46">
        <v>0</v>
      </c>
      <c r="Q55" s="46">
        <v>0</v>
      </c>
      <c r="R55" s="46">
        <v>0</v>
      </c>
      <c r="S55" s="46">
        <v>9</v>
      </c>
      <c r="T55" s="46">
        <v>0</v>
      </c>
      <c r="U55" s="46">
        <v>3</v>
      </c>
      <c r="V55" s="46">
        <v>3</v>
      </c>
      <c r="W55" s="46">
        <v>6</v>
      </c>
      <c r="X55" s="46">
        <v>9</v>
      </c>
      <c r="Y55" s="46">
        <v>12</v>
      </c>
      <c r="Z55" s="17">
        <f t="shared" si="1"/>
        <v>63</v>
      </c>
      <c r="AA55" s="45">
        <f t="shared" si="0"/>
        <v>1.9390581717451522E-2</v>
      </c>
      <c r="AC55" s="44">
        <f t="shared" si="2"/>
        <v>285</v>
      </c>
    </row>
    <row r="56" spans="1:29" ht="12.75" customHeight="1" x14ac:dyDescent="0.2">
      <c r="A56" s="18">
        <v>37108</v>
      </c>
      <c r="B56" s="46">
        <v>18</v>
      </c>
      <c r="C56" s="46">
        <v>3</v>
      </c>
      <c r="D56" s="46">
        <v>27</v>
      </c>
      <c r="E56" s="46">
        <v>18</v>
      </c>
      <c r="F56" s="46">
        <v>6</v>
      </c>
      <c r="G56" s="46">
        <v>0</v>
      </c>
      <c r="H56" s="46">
        <v>21</v>
      </c>
      <c r="I56" s="46">
        <v>0</v>
      </c>
      <c r="J56" s="46">
        <v>0</v>
      </c>
      <c r="K56" s="46">
        <v>3</v>
      </c>
      <c r="L56" s="46">
        <v>6</v>
      </c>
      <c r="M56" s="46">
        <v>3</v>
      </c>
      <c r="N56" s="46">
        <v>3</v>
      </c>
      <c r="O56" s="46">
        <v>0</v>
      </c>
      <c r="P56" s="46">
        <v>3</v>
      </c>
      <c r="Q56" s="46">
        <v>0</v>
      </c>
      <c r="R56" s="46">
        <v>6</v>
      </c>
      <c r="S56" s="46">
        <v>6</v>
      </c>
      <c r="T56" s="46">
        <v>0</v>
      </c>
      <c r="U56" s="46">
        <v>3</v>
      </c>
      <c r="V56" s="46">
        <v>6</v>
      </c>
      <c r="W56" s="46">
        <v>12</v>
      </c>
      <c r="X56" s="46">
        <v>27</v>
      </c>
      <c r="Y56" s="46">
        <v>9</v>
      </c>
      <c r="Z56" s="17">
        <f t="shared" si="1"/>
        <v>180</v>
      </c>
      <c r="AA56" s="45">
        <f t="shared" si="0"/>
        <v>5.5401662049861494E-2</v>
      </c>
      <c r="AC56" s="44">
        <f t="shared" si="2"/>
        <v>465</v>
      </c>
    </row>
    <row r="57" spans="1:29" ht="12.75" customHeight="1" x14ac:dyDescent="0.2">
      <c r="A57" s="18">
        <v>37109</v>
      </c>
      <c r="B57" s="46">
        <v>3</v>
      </c>
      <c r="C57" s="46">
        <v>27</v>
      </c>
      <c r="D57" s="46">
        <v>12</v>
      </c>
      <c r="E57" s="46">
        <v>15</v>
      </c>
      <c r="F57" s="46">
        <v>0</v>
      </c>
      <c r="G57" s="46">
        <v>6</v>
      </c>
      <c r="H57" s="46">
        <v>30</v>
      </c>
      <c r="I57" s="46">
        <v>3</v>
      </c>
      <c r="J57" s="46">
        <v>9</v>
      </c>
      <c r="K57" s="46">
        <v>0</v>
      </c>
      <c r="L57" s="46">
        <v>0</v>
      </c>
      <c r="M57" s="46">
        <v>0</v>
      </c>
      <c r="N57" s="46">
        <v>15</v>
      </c>
      <c r="O57" s="46">
        <v>15</v>
      </c>
      <c r="P57" s="46">
        <v>21</v>
      </c>
      <c r="Q57" s="46">
        <v>27</v>
      </c>
      <c r="R57" s="46">
        <v>3</v>
      </c>
      <c r="S57" s="46">
        <v>6</v>
      </c>
      <c r="T57" s="46">
        <v>6</v>
      </c>
      <c r="U57" s="46">
        <v>3</v>
      </c>
      <c r="V57" s="46">
        <v>12</v>
      </c>
      <c r="W57" s="46">
        <v>6</v>
      </c>
      <c r="X57" s="46">
        <v>9</v>
      </c>
      <c r="Y57" s="46">
        <v>-3</v>
      </c>
      <c r="Z57" s="17">
        <f t="shared" si="1"/>
        <v>225</v>
      </c>
      <c r="AA57" s="45">
        <f t="shared" si="0"/>
        <v>6.9252077562326875E-2</v>
      </c>
      <c r="AC57" s="44">
        <f t="shared" si="2"/>
        <v>690</v>
      </c>
    </row>
    <row r="58" spans="1:29" ht="12.75" customHeight="1" x14ac:dyDescent="0.2">
      <c r="A58" s="18">
        <v>37110</v>
      </c>
      <c r="B58" s="46">
        <v>-3</v>
      </c>
      <c r="C58" s="46">
        <v>-3</v>
      </c>
      <c r="D58" s="46">
        <v>3</v>
      </c>
      <c r="E58" s="46">
        <v>-3</v>
      </c>
      <c r="F58" s="46">
        <v>0</v>
      </c>
      <c r="G58" s="46">
        <v>0</v>
      </c>
      <c r="H58" s="46">
        <v>3</v>
      </c>
      <c r="I58" s="46">
        <v>6</v>
      </c>
      <c r="J58" s="46">
        <v>3</v>
      </c>
      <c r="K58" s="46">
        <v>-6</v>
      </c>
      <c r="L58" s="46">
        <v>-3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6</v>
      </c>
      <c r="S58" s="46">
        <v>-6</v>
      </c>
      <c r="T58" s="46">
        <v>6</v>
      </c>
      <c r="U58" s="46">
        <v>9</v>
      </c>
      <c r="V58" s="46">
        <v>0</v>
      </c>
      <c r="W58" s="46">
        <v>-3</v>
      </c>
      <c r="X58" s="46">
        <v>0</v>
      </c>
      <c r="Y58" s="46">
        <v>3</v>
      </c>
      <c r="Z58" s="17">
        <f t="shared" si="1"/>
        <v>12</v>
      </c>
      <c r="AA58" s="45">
        <f t="shared" si="0"/>
        <v>3.6934441366574329E-3</v>
      </c>
      <c r="AC58" s="44">
        <f t="shared" si="2"/>
        <v>702</v>
      </c>
    </row>
    <row r="59" spans="1:29" ht="12.75" customHeight="1" x14ac:dyDescent="0.2">
      <c r="A59" s="18">
        <v>37111</v>
      </c>
      <c r="B59" s="46">
        <v>6</v>
      </c>
      <c r="C59" s="46">
        <v>-3</v>
      </c>
      <c r="D59" s="46">
        <v>9</v>
      </c>
      <c r="E59" s="46">
        <v>3</v>
      </c>
      <c r="F59" s="46">
        <v>12</v>
      </c>
      <c r="G59" s="46">
        <v>6</v>
      </c>
      <c r="H59" s="46">
        <v>9</v>
      </c>
      <c r="I59" s="46">
        <v>0</v>
      </c>
      <c r="J59" s="46">
        <v>3</v>
      </c>
      <c r="K59" s="46">
        <v>0</v>
      </c>
      <c r="L59" s="46">
        <v>0</v>
      </c>
      <c r="M59" s="46">
        <v>3</v>
      </c>
      <c r="N59" s="46">
        <v>3</v>
      </c>
      <c r="O59" s="46">
        <v>0</v>
      </c>
      <c r="P59" s="46">
        <v>6</v>
      </c>
      <c r="Q59" s="46">
        <v>6</v>
      </c>
      <c r="R59" s="46">
        <v>0</v>
      </c>
      <c r="S59" s="46">
        <v>12</v>
      </c>
      <c r="T59" s="46">
        <v>0</v>
      </c>
      <c r="U59" s="46">
        <v>27</v>
      </c>
      <c r="V59" s="46">
        <v>15</v>
      </c>
      <c r="W59" s="46">
        <v>33</v>
      </c>
      <c r="X59" s="46">
        <v>0</v>
      </c>
      <c r="Y59" s="46">
        <v>0</v>
      </c>
      <c r="Z59" s="17">
        <f t="shared" si="1"/>
        <v>150</v>
      </c>
      <c r="AA59" s="45">
        <f t="shared" si="0"/>
        <v>4.6168051708217916E-2</v>
      </c>
      <c r="AC59" s="44">
        <f t="shared" si="2"/>
        <v>852</v>
      </c>
    </row>
    <row r="60" spans="1:29" ht="12.75" customHeight="1" x14ac:dyDescent="0.2">
      <c r="A60" s="18">
        <v>37112</v>
      </c>
      <c r="B60" s="46">
        <v>9</v>
      </c>
      <c r="C60" s="46">
        <v>3</v>
      </c>
      <c r="D60" s="46">
        <v>12</v>
      </c>
      <c r="E60" s="46">
        <v>12</v>
      </c>
      <c r="F60" s="46">
        <v>15</v>
      </c>
      <c r="G60" s="46">
        <v>0</v>
      </c>
      <c r="H60" s="46">
        <v>9</v>
      </c>
      <c r="I60" s="46">
        <v>3</v>
      </c>
      <c r="J60" s="46">
        <v>6</v>
      </c>
      <c r="K60" s="46">
        <v>3</v>
      </c>
      <c r="L60" s="46">
        <v>9</v>
      </c>
      <c r="M60" s="46">
        <v>3</v>
      </c>
      <c r="N60" s="46">
        <v>0</v>
      </c>
      <c r="O60" s="46">
        <v>3</v>
      </c>
      <c r="P60" s="46">
        <v>3</v>
      </c>
      <c r="Q60" s="46">
        <v>6</v>
      </c>
      <c r="R60" s="46">
        <v>6</v>
      </c>
      <c r="S60" s="46">
        <v>24</v>
      </c>
      <c r="T60" s="46">
        <v>12</v>
      </c>
      <c r="U60" s="46">
        <v>33</v>
      </c>
      <c r="V60" s="46">
        <v>6</v>
      </c>
      <c r="W60" s="46">
        <v>30</v>
      </c>
      <c r="X60" s="46">
        <v>9</v>
      </c>
      <c r="Y60" s="46">
        <v>6</v>
      </c>
      <c r="Z60" s="17">
        <f t="shared" si="1"/>
        <v>222</v>
      </c>
      <c r="AA60" s="45">
        <f t="shared" si="0"/>
        <v>6.8328716528162511E-2</v>
      </c>
      <c r="AC60" s="44">
        <f t="shared" si="2"/>
        <v>1074</v>
      </c>
    </row>
    <row r="61" spans="1:29" ht="12.75" customHeight="1" x14ac:dyDescent="0.2">
      <c r="A61" s="18">
        <v>37113</v>
      </c>
      <c r="B61" s="46">
        <v>24</v>
      </c>
      <c r="C61" s="46">
        <v>0</v>
      </c>
      <c r="D61" s="46">
        <v>3</v>
      </c>
      <c r="E61" s="46">
        <v>3</v>
      </c>
      <c r="F61" s="46">
        <v>0</v>
      </c>
      <c r="G61" s="46">
        <v>0</v>
      </c>
      <c r="H61" s="46">
        <v>12</v>
      </c>
      <c r="I61" s="46">
        <v>3</v>
      </c>
      <c r="J61" s="46">
        <v>12</v>
      </c>
      <c r="K61" s="46">
        <v>3</v>
      </c>
      <c r="L61" s="46">
        <v>39</v>
      </c>
      <c r="M61" s="46">
        <v>0</v>
      </c>
      <c r="N61" s="46">
        <v>0</v>
      </c>
      <c r="O61" s="46">
        <v>3</v>
      </c>
      <c r="P61" s="46">
        <v>12</v>
      </c>
      <c r="Q61" s="46">
        <v>21</v>
      </c>
      <c r="R61" s="46">
        <v>15</v>
      </c>
      <c r="S61" s="46">
        <v>0</v>
      </c>
      <c r="T61" s="46">
        <v>6</v>
      </c>
      <c r="U61" s="46">
        <v>12</v>
      </c>
      <c r="V61" s="46">
        <v>6</v>
      </c>
      <c r="W61" s="46">
        <v>3</v>
      </c>
      <c r="X61" s="46">
        <v>3</v>
      </c>
      <c r="Y61" s="46">
        <v>9</v>
      </c>
      <c r="Z61" s="17">
        <f t="shared" si="1"/>
        <v>189</v>
      </c>
      <c r="AA61" s="45">
        <f t="shared" si="0"/>
        <v>5.817174515235457E-2</v>
      </c>
      <c r="AC61" s="44">
        <f t="shared" si="2"/>
        <v>1263</v>
      </c>
    </row>
    <row r="62" spans="1:29" ht="12.75" customHeight="1" x14ac:dyDescent="0.2">
      <c r="A62" s="18">
        <v>37114</v>
      </c>
      <c r="B62" s="46">
        <v>27</v>
      </c>
      <c r="C62" s="46">
        <v>18</v>
      </c>
      <c r="D62" s="46">
        <v>15</v>
      </c>
      <c r="E62" s="46">
        <v>0</v>
      </c>
      <c r="F62" s="46">
        <v>15</v>
      </c>
      <c r="G62" s="46">
        <v>9</v>
      </c>
      <c r="H62" s="46">
        <v>21</v>
      </c>
      <c r="I62" s="46">
        <v>-3</v>
      </c>
      <c r="J62" s="46">
        <v>0</v>
      </c>
      <c r="K62" s="46">
        <v>0</v>
      </c>
      <c r="L62" s="46">
        <v>18</v>
      </c>
      <c r="M62" s="46">
        <v>3</v>
      </c>
      <c r="N62" s="46">
        <v>0</v>
      </c>
      <c r="O62" s="46">
        <v>0</v>
      </c>
      <c r="P62" s="46">
        <v>9</v>
      </c>
      <c r="Q62" s="46">
        <v>6</v>
      </c>
      <c r="R62" s="46">
        <v>24</v>
      </c>
      <c r="S62" s="46">
        <v>12</v>
      </c>
      <c r="T62" s="46">
        <v>6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17">
        <f t="shared" si="1"/>
        <v>180</v>
      </c>
      <c r="AA62" s="45">
        <f t="shared" si="0"/>
        <v>5.5401662049861494E-2</v>
      </c>
      <c r="AC62" s="44">
        <f t="shared" si="2"/>
        <v>1443</v>
      </c>
    </row>
    <row r="63" spans="1:29" ht="12.75" customHeight="1" x14ac:dyDescent="0.2">
      <c r="A63" s="18">
        <v>37115</v>
      </c>
      <c r="B63" s="46">
        <v>0</v>
      </c>
      <c r="C63" s="46">
        <v>0</v>
      </c>
      <c r="D63" s="46">
        <v>0</v>
      </c>
      <c r="E63" s="46">
        <v>9</v>
      </c>
      <c r="F63" s="46">
        <v>3</v>
      </c>
      <c r="G63" s="46">
        <v>9</v>
      </c>
      <c r="H63" s="46">
        <v>6</v>
      </c>
      <c r="I63" s="46">
        <v>0</v>
      </c>
      <c r="J63" s="46">
        <v>6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17">
        <f t="shared" si="1"/>
        <v>33</v>
      </c>
      <c r="AA63" s="45">
        <f t="shared" si="0"/>
        <v>1.0156971375807941E-2</v>
      </c>
      <c r="AC63" s="44">
        <f t="shared" si="2"/>
        <v>1476</v>
      </c>
    </row>
    <row r="64" spans="1:29" ht="12.75" customHeight="1" x14ac:dyDescent="0.2">
      <c r="A64" s="18">
        <v>37116</v>
      </c>
      <c r="B64" s="46">
        <v>0</v>
      </c>
      <c r="C64" s="46">
        <v>3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3</v>
      </c>
      <c r="J64" s="46">
        <v>-3</v>
      </c>
      <c r="K64" s="46">
        <v>0</v>
      </c>
      <c r="L64" s="46">
        <v>3</v>
      </c>
      <c r="M64" s="46">
        <v>24</v>
      </c>
      <c r="N64" s="46">
        <v>9</v>
      </c>
      <c r="O64" s="46">
        <v>30</v>
      </c>
      <c r="P64" s="46">
        <v>30</v>
      </c>
      <c r="Q64" s="46">
        <v>6</v>
      </c>
      <c r="R64" s="46">
        <v>12</v>
      </c>
      <c r="S64" s="46">
        <v>0</v>
      </c>
      <c r="T64" s="46">
        <v>6</v>
      </c>
      <c r="U64" s="46">
        <v>9</v>
      </c>
      <c r="V64" s="46">
        <v>15</v>
      </c>
      <c r="W64" s="46">
        <v>3</v>
      </c>
      <c r="X64" s="46">
        <v>-12</v>
      </c>
      <c r="Y64" s="46">
        <v>0</v>
      </c>
      <c r="Z64" s="17">
        <f t="shared" si="1"/>
        <v>138</v>
      </c>
      <c r="AA64" s="45">
        <f t="shared" si="0"/>
        <v>4.2474607571560477E-2</v>
      </c>
      <c r="AC64" s="44">
        <f t="shared" si="2"/>
        <v>1614</v>
      </c>
    </row>
    <row r="65" spans="1:29" ht="12.75" customHeight="1" x14ac:dyDescent="0.2">
      <c r="A65" s="18">
        <v>37117</v>
      </c>
      <c r="B65" s="46">
        <v>0</v>
      </c>
      <c r="C65" s="46">
        <v>3</v>
      </c>
      <c r="D65" s="46">
        <v>6</v>
      </c>
      <c r="E65" s="46">
        <v>-3</v>
      </c>
      <c r="F65" s="46">
        <v>3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12</v>
      </c>
      <c r="M65" s="46">
        <v>0</v>
      </c>
      <c r="N65" s="46">
        <v>0</v>
      </c>
      <c r="O65" s="46">
        <v>-3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6</v>
      </c>
      <c r="V65" s="46">
        <v>6</v>
      </c>
      <c r="W65" s="46">
        <v>3</v>
      </c>
      <c r="X65" s="46">
        <v>6</v>
      </c>
      <c r="Y65" s="46">
        <v>0</v>
      </c>
      <c r="Z65" s="17">
        <f t="shared" si="1"/>
        <v>39</v>
      </c>
      <c r="AA65" s="45">
        <f t="shared" si="0"/>
        <v>1.2003693444136657E-2</v>
      </c>
      <c r="AC65" s="44">
        <f t="shared" si="2"/>
        <v>1653</v>
      </c>
    </row>
    <row r="66" spans="1:29" ht="12.75" customHeight="1" x14ac:dyDescent="0.2">
      <c r="A66" s="18">
        <v>37118</v>
      </c>
      <c r="B66" s="46">
        <v>0</v>
      </c>
      <c r="C66" s="46">
        <v>3</v>
      </c>
      <c r="D66" s="46">
        <v>-6</v>
      </c>
      <c r="E66" s="46">
        <v>3</v>
      </c>
      <c r="F66" s="46">
        <v>0</v>
      </c>
      <c r="G66" s="46">
        <v>3</v>
      </c>
      <c r="H66" s="46">
        <v>0</v>
      </c>
      <c r="I66" s="46">
        <v>-3</v>
      </c>
      <c r="J66" s="46">
        <v>0</v>
      </c>
      <c r="K66" s="46">
        <v>-6</v>
      </c>
      <c r="L66" s="46">
        <v>-3</v>
      </c>
      <c r="M66" s="46">
        <v>-3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3</v>
      </c>
      <c r="T66" s="46">
        <v>3</v>
      </c>
      <c r="U66" s="46">
        <v>-3</v>
      </c>
      <c r="V66" s="46">
        <v>-3</v>
      </c>
      <c r="W66" s="46">
        <v>0</v>
      </c>
      <c r="X66" s="46">
        <v>0</v>
      </c>
      <c r="Y66" s="46">
        <v>3</v>
      </c>
      <c r="Z66" s="17">
        <f t="shared" si="1"/>
        <v>-9</v>
      </c>
      <c r="AA66" s="45">
        <f t="shared" si="0"/>
        <v>-2.7700831024930748E-3</v>
      </c>
      <c r="AC66" s="44">
        <f t="shared" si="2"/>
        <v>1644</v>
      </c>
    </row>
    <row r="67" spans="1:29" ht="12.75" customHeight="1" x14ac:dyDescent="0.2">
      <c r="A67" s="18">
        <v>37119</v>
      </c>
      <c r="B67" s="46">
        <v>-3</v>
      </c>
      <c r="C67" s="46">
        <v>-3</v>
      </c>
      <c r="D67" s="46">
        <v>-3</v>
      </c>
      <c r="E67" s="46">
        <v>-3</v>
      </c>
      <c r="F67" s="46">
        <v>6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-3</v>
      </c>
      <c r="N67" s="46">
        <v>0</v>
      </c>
      <c r="O67" s="46">
        <v>0</v>
      </c>
      <c r="P67" s="46">
        <v>-3</v>
      </c>
      <c r="Q67" s="46">
        <v>3</v>
      </c>
      <c r="R67" s="46">
        <v>9</v>
      </c>
      <c r="S67" s="46">
        <v>0</v>
      </c>
      <c r="T67" s="46">
        <v>0</v>
      </c>
      <c r="U67" s="46">
        <v>0</v>
      </c>
      <c r="V67" s="46">
        <v>0</v>
      </c>
      <c r="W67" s="46">
        <v>3</v>
      </c>
      <c r="X67" s="46">
        <v>0</v>
      </c>
      <c r="Y67" s="46">
        <v>6</v>
      </c>
      <c r="Z67" s="17">
        <f t="shared" si="1"/>
        <v>9</v>
      </c>
      <c r="AA67" s="45">
        <f t="shared" si="0"/>
        <v>2.7700831024930748E-3</v>
      </c>
      <c r="AC67" s="44">
        <f t="shared" si="2"/>
        <v>1653</v>
      </c>
    </row>
    <row r="68" spans="1:29" ht="12.75" customHeight="1" x14ac:dyDescent="0.2">
      <c r="A68" s="18">
        <v>37120</v>
      </c>
      <c r="B68" s="46">
        <v>0</v>
      </c>
      <c r="C68" s="46">
        <v>9</v>
      </c>
      <c r="D68" s="46">
        <v>6</v>
      </c>
      <c r="E68" s="46">
        <v>0</v>
      </c>
      <c r="F68" s="46">
        <v>0</v>
      </c>
      <c r="G68" s="46">
        <v>3</v>
      </c>
      <c r="H68" s="46">
        <v>0</v>
      </c>
      <c r="I68" s="46">
        <v>6</v>
      </c>
      <c r="J68" s="46">
        <v>0</v>
      </c>
      <c r="K68" s="46">
        <v>0</v>
      </c>
      <c r="L68" s="46">
        <v>3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3</v>
      </c>
      <c r="S68" s="46">
        <v>0</v>
      </c>
      <c r="T68" s="46">
        <v>0</v>
      </c>
      <c r="U68" s="46">
        <v>6</v>
      </c>
      <c r="V68" s="46">
        <v>0</v>
      </c>
      <c r="W68" s="46">
        <v>0</v>
      </c>
      <c r="X68" s="46">
        <v>0</v>
      </c>
      <c r="Y68" s="46">
        <v>0</v>
      </c>
      <c r="Z68" s="17">
        <f t="shared" si="1"/>
        <v>36</v>
      </c>
      <c r="AA68" s="45">
        <f t="shared" si="0"/>
        <v>1.1080332409972299E-2</v>
      </c>
      <c r="AC68" s="44">
        <f t="shared" si="2"/>
        <v>1689</v>
      </c>
    </row>
    <row r="69" spans="1:29" ht="12.75" customHeight="1" x14ac:dyDescent="0.2">
      <c r="A69" s="18">
        <v>37121</v>
      </c>
      <c r="B69" s="46">
        <v>3</v>
      </c>
      <c r="C69" s="46">
        <v>9</v>
      </c>
      <c r="D69" s="46">
        <v>3</v>
      </c>
      <c r="E69" s="46">
        <v>6</v>
      </c>
      <c r="F69" s="46">
        <v>12</v>
      </c>
      <c r="G69" s="46">
        <v>6</v>
      </c>
      <c r="H69" s="46">
        <v>3</v>
      </c>
      <c r="I69" s="46">
        <v>0</v>
      </c>
      <c r="J69" s="46">
        <v>3</v>
      </c>
      <c r="K69" s="46">
        <v>0</v>
      </c>
      <c r="L69" s="46">
        <v>0</v>
      </c>
      <c r="M69" s="46">
        <v>3</v>
      </c>
      <c r="N69" s="46">
        <v>-3</v>
      </c>
      <c r="O69" s="46">
        <v>0</v>
      </c>
      <c r="P69" s="46">
        <v>0</v>
      </c>
      <c r="Q69" s="46">
        <v>0</v>
      </c>
      <c r="R69" s="46">
        <v>0</v>
      </c>
      <c r="S69" s="46">
        <v>6</v>
      </c>
      <c r="T69" s="46">
        <v>6</v>
      </c>
      <c r="U69" s="46">
        <v>3</v>
      </c>
      <c r="V69" s="46">
        <v>6</v>
      </c>
      <c r="W69" s="46">
        <v>6</v>
      </c>
      <c r="X69" s="46">
        <v>3</v>
      </c>
      <c r="Y69" s="46">
        <v>0</v>
      </c>
      <c r="Z69" s="17">
        <f t="shared" si="1"/>
        <v>75</v>
      </c>
      <c r="AA69" s="45">
        <f t="shared" si="0"/>
        <v>2.3084025854108958E-2</v>
      </c>
      <c r="AC69" s="44">
        <f t="shared" si="2"/>
        <v>1764</v>
      </c>
    </row>
    <row r="70" spans="1:29" ht="12.75" customHeight="1" x14ac:dyDescent="0.2">
      <c r="A70" s="18">
        <v>37122</v>
      </c>
      <c r="B70" s="46">
        <v>9</v>
      </c>
      <c r="C70" s="46">
        <v>12</v>
      </c>
      <c r="D70" s="46">
        <v>12</v>
      </c>
      <c r="E70" s="46">
        <v>12</v>
      </c>
      <c r="F70" s="46">
        <v>12</v>
      </c>
      <c r="G70" s="46">
        <v>0</v>
      </c>
      <c r="H70" s="46">
        <v>0</v>
      </c>
      <c r="I70" s="46">
        <v>0</v>
      </c>
      <c r="J70" s="46">
        <v>6</v>
      </c>
      <c r="K70" s="46">
        <v>0</v>
      </c>
      <c r="L70" s="46">
        <v>0</v>
      </c>
      <c r="M70" s="46">
        <v>0</v>
      </c>
      <c r="N70" s="46">
        <v>3</v>
      </c>
      <c r="O70" s="46">
        <v>0</v>
      </c>
      <c r="P70" s="46">
        <v>0</v>
      </c>
      <c r="Q70" s="46">
        <v>9</v>
      </c>
      <c r="R70" s="46">
        <v>0</v>
      </c>
      <c r="S70" s="46">
        <v>0</v>
      </c>
      <c r="T70" s="46">
        <v>3</v>
      </c>
      <c r="U70" s="46">
        <v>9</v>
      </c>
      <c r="V70" s="46">
        <v>3</v>
      </c>
      <c r="W70" s="46">
        <v>0</v>
      </c>
      <c r="X70" s="46">
        <v>0</v>
      </c>
      <c r="Y70" s="46">
        <v>0</v>
      </c>
      <c r="Z70" s="17">
        <f t="shared" si="1"/>
        <v>90</v>
      </c>
      <c r="AA70" s="45">
        <f t="shared" si="0"/>
        <v>2.7700831024930747E-2</v>
      </c>
      <c r="AC70" s="44">
        <f t="shared" si="2"/>
        <v>1854</v>
      </c>
    </row>
    <row r="71" spans="1:29" ht="12.75" customHeight="1" x14ac:dyDescent="0.2">
      <c r="A71" s="18">
        <v>37123</v>
      </c>
      <c r="B71" s="46">
        <v>6</v>
      </c>
      <c r="C71" s="46">
        <v>3</v>
      </c>
      <c r="D71" s="46">
        <v>15</v>
      </c>
      <c r="E71" s="46">
        <v>15</v>
      </c>
      <c r="F71" s="46">
        <v>3</v>
      </c>
      <c r="G71" s="46">
        <v>3</v>
      </c>
      <c r="H71" s="46">
        <v>0</v>
      </c>
      <c r="I71" s="46">
        <v>0</v>
      </c>
      <c r="J71" s="46">
        <v>3</v>
      </c>
      <c r="K71" s="46">
        <v>3</v>
      </c>
      <c r="L71" s="46">
        <v>0</v>
      </c>
      <c r="M71" s="46">
        <v>-3</v>
      </c>
      <c r="N71" s="46">
        <v>0</v>
      </c>
      <c r="O71" s="46">
        <v>0</v>
      </c>
      <c r="P71" s="46">
        <v>3</v>
      </c>
      <c r="Q71" s="46">
        <v>0</v>
      </c>
      <c r="R71" s="46">
        <v>0</v>
      </c>
      <c r="S71" s="46">
        <v>0</v>
      </c>
      <c r="T71" s="46">
        <v>0</v>
      </c>
      <c r="U71" s="46">
        <v>15</v>
      </c>
      <c r="V71" s="46">
        <v>0</v>
      </c>
      <c r="W71" s="46">
        <v>0</v>
      </c>
      <c r="X71" s="46">
        <v>0</v>
      </c>
      <c r="Y71" s="46">
        <v>0</v>
      </c>
      <c r="Z71" s="17">
        <f t="shared" si="1"/>
        <v>66</v>
      </c>
      <c r="AA71" s="45">
        <f t="shared" si="0"/>
        <v>2.0313942751615882E-2</v>
      </c>
      <c r="AC71" s="44">
        <f t="shared" si="2"/>
        <v>1920</v>
      </c>
    </row>
    <row r="72" spans="1:29" ht="12.75" customHeight="1" x14ac:dyDescent="0.2">
      <c r="A72" s="18">
        <v>37124</v>
      </c>
      <c r="B72" s="46">
        <v>6</v>
      </c>
      <c r="C72" s="46">
        <v>24</v>
      </c>
      <c r="D72" s="46">
        <v>12</v>
      </c>
      <c r="E72" s="46">
        <v>0</v>
      </c>
      <c r="F72" s="46">
        <v>0</v>
      </c>
      <c r="G72" s="46">
        <v>3</v>
      </c>
      <c r="H72" s="46">
        <v>0</v>
      </c>
      <c r="I72" s="46">
        <v>0</v>
      </c>
      <c r="J72" s="46">
        <v>3</v>
      </c>
      <c r="K72" s="46">
        <v>3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6">
        <v>21</v>
      </c>
      <c r="R72" s="46">
        <v>0</v>
      </c>
      <c r="S72" s="46">
        <v>3</v>
      </c>
      <c r="T72" s="46">
        <v>0</v>
      </c>
      <c r="U72" s="46">
        <v>0</v>
      </c>
      <c r="V72" s="46">
        <v>0</v>
      </c>
      <c r="W72" s="46">
        <v>3</v>
      </c>
      <c r="X72" s="46">
        <v>0</v>
      </c>
      <c r="Y72" s="46">
        <v>0</v>
      </c>
      <c r="Z72" s="17">
        <f t="shared" si="1"/>
        <v>78</v>
      </c>
      <c r="AA72" s="45">
        <f t="shared" si="0"/>
        <v>2.4007386888273315E-2</v>
      </c>
      <c r="AC72" s="44">
        <f t="shared" si="2"/>
        <v>1998</v>
      </c>
    </row>
    <row r="73" spans="1:29" ht="12.75" customHeight="1" x14ac:dyDescent="0.2">
      <c r="A73" s="18">
        <v>37125</v>
      </c>
      <c r="B73" s="46">
        <v>6</v>
      </c>
      <c r="C73" s="46">
        <v>9</v>
      </c>
      <c r="D73" s="46">
        <v>21</v>
      </c>
      <c r="E73" s="46">
        <v>-3</v>
      </c>
      <c r="F73" s="46">
        <v>3</v>
      </c>
      <c r="G73" s="46">
        <v>6</v>
      </c>
      <c r="H73" s="46">
        <v>0</v>
      </c>
      <c r="I73" s="46">
        <v>6</v>
      </c>
      <c r="J73" s="46">
        <v>0</v>
      </c>
      <c r="K73" s="46">
        <v>0</v>
      </c>
      <c r="L73" s="46">
        <v>0</v>
      </c>
      <c r="M73" s="46">
        <v>0</v>
      </c>
      <c r="N73" s="46">
        <v>9</v>
      </c>
      <c r="O73" s="46">
        <v>3</v>
      </c>
      <c r="P73" s="46">
        <v>27</v>
      </c>
      <c r="Q73" s="46">
        <v>9</v>
      </c>
      <c r="R73" s="46">
        <v>3</v>
      </c>
      <c r="S73" s="46">
        <v>9</v>
      </c>
      <c r="T73" s="46">
        <v>9</v>
      </c>
      <c r="U73" s="46">
        <v>3</v>
      </c>
      <c r="V73" s="46">
        <v>6</v>
      </c>
      <c r="W73" s="46">
        <v>0</v>
      </c>
      <c r="X73" s="46">
        <v>3</v>
      </c>
      <c r="Y73" s="46">
        <v>0</v>
      </c>
      <c r="Z73" s="17">
        <f t="shared" si="1"/>
        <v>129</v>
      </c>
      <c r="AA73" s="45">
        <f t="shared" si="0"/>
        <v>3.9704524469067408E-2</v>
      </c>
      <c r="AC73" s="44">
        <f t="shared" si="2"/>
        <v>2127</v>
      </c>
    </row>
    <row r="74" spans="1:29" ht="12.75" customHeight="1" x14ac:dyDescent="0.2">
      <c r="A74" s="18">
        <v>37126</v>
      </c>
      <c r="B74" s="46">
        <v>3</v>
      </c>
      <c r="C74" s="46">
        <v>0</v>
      </c>
      <c r="D74" s="46">
        <v>3</v>
      </c>
      <c r="E74" s="46">
        <v>6</v>
      </c>
      <c r="F74" s="46">
        <v>3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-3</v>
      </c>
      <c r="M74" s="46">
        <v>0</v>
      </c>
      <c r="N74" s="46">
        <v>0</v>
      </c>
      <c r="O74" s="46">
        <v>0</v>
      </c>
      <c r="P74" s="46">
        <v>-3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3</v>
      </c>
      <c r="X74" s="46">
        <v>0</v>
      </c>
      <c r="Y74" s="46">
        <v>0</v>
      </c>
      <c r="Z74" s="17">
        <f t="shared" si="1"/>
        <v>12</v>
      </c>
      <c r="AA74" s="45">
        <f t="shared" ref="AA74:AA93" si="3">Z74/Z$96</f>
        <v>3.6934441366574329E-3</v>
      </c>
      <c r="AC74" s="44">
        <f t="shared" si="2"/>
        <v>2139</v>
      </c>
    </row>
    <row r="75" spans="1:29" ht="12.75" customHeight="1" x14ac:dyDescent="0.2">
      <c r="A75" s="18">
        <v>37127</v>
      </c>
      <c r="B75" s="46">
        <v>-3</v>
      </c>
      <c r="C75" s="46">
        <v>6</v>
      </c>
      <c r="D75" s="46">
        <v>12</v>
      </c>
      <c r="E75" s="46">
        <v>6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-3</v>
      </c>
      <c r="L75" s="46">
        <v>0</v>
      </c>
      <c r="M75" s="46">
        <v>0</v>
      </c>
      <c r="N75" s="46">
        <v>0</v>
      </c>
      <c r="O75" s="46">
        <v>0</v>
      </c>
      <c r="P75" s="46">
        <v>3</v>
      </c>
      <c r="Q75" s="46">
        <v>3</v>
      </c>
      <c r="R75" s="46">
        <v>0</v>
      </c>
      <c r="S75" s="46">
        <v>18</v>
      </c>
      <c r="T75" s="46">
        <v>12</v>
      </c>
      <c r="U75" s="46">
        <v>3</v>
      </c>
      <c r="V75" s="46">
        <v>3</v>
      </c>
      <c r="W75" s="46">
        <v>0</v>
      </c>
      <c r="X75" s="46">
        <v>-3</v>
      </c>
      <c r="Y75" s="46">
        <v>0</v>
      </c>
      <c r="Z75" s="17">
        <f t="shared" si="1"/>
        <v>57</v>
      </c>
      <c r="AA75" s="45">
        <f t="shared" si="3"/>
        <v>1.7543859649122806E-2</v>
      </c>
      <c r="AC75" s="44">
        <f t="shared" si="2"/>
        <v>2196</v>
      </c>
    </row>
    <row r="76" spans="1:29" ht="12.75" customHeight="1" x14ac:dyDescent="0.2">
      <c r="A76" s="18">
        <v>37128</v>
      </c>
      <c r="B76" s="46">
        <v>6</v>
      </c>
      <c r="C76" s="46">
        <v>0</v>
      </c>
      <c r="D76" s="46">
        <v>3</v>
      </c>
      <c r="E76" s="46">
        <v>9</v>
      </c>
      <c r="F76" s="46">
        <v>6</v>
      </c>
      <c r="G76" s="46">
        <v>0</v>
      </c>
      <c r="H76" s="46">
        <v>0</v>
      </c>
      <c r="I76" s="46">
        <v>0</v>
      </c>
      <c r="J76" s="46">
        <v>3</v>
      </c>
      <c r="K76" s="46">
        <v>0</v>
      </c>
      <c r="L76" s="46">
        <v>3</v>
      </c>
      <c r="M76" s="46">
        <v>3</v>
      </c>
      <c r="N76" s="46">
        <v>0</v>
      </c>
      <c r="O76" s="46">
        <v>0</v>
      </c>
      <c r="P76" s="46">
        <v>6</v>
      </c>
      <c r="Q76" s="46">
        <v>9</v>
      </c>
      <c r="R76" s="46">
        <v>12</v>
      </c>
      <c r="S76" s="46">
        <v>18</v>
      </c>
      <c r="T76" s="46">
        <v>0</v>
      </c>
      <c r="U76" s="46">
        <v>3</v>
      </c>
      <c r="V76" s="46">
        <v>3</v>
      </c>
      <c r="W76" s="46">
        <v>0</v>
      </c>
      <c r="X76" s="46">
        <v>9</v>
      </c>
      <c r="Y76" s="46">
        <v>0</v>
      </c>
      <c r="Z76" s="17">
        <f t="shared" si="1"/>
        <v>93</v>
      </c>
      <c r="AA76" s="45">
        <f t="shared" si="3"/>
        <v>2.8624192059095107E-2</v>
      </c>
      <c r="AC76" s="44">
        <f t="shared" si="2"/>
        <v>2289</v>
      </c>
    </row>
    <row r="77" spans="1:29" ht="12.75" customHeight="1" x14ac:dyDescent="0.2">
      <c r="A77" s="18">
        <v>37129</v>
      </c>
      <c r="B77" s="46">
        <v>21</v>
      </c>
      <c r="C77" s="46">
        <v>3</v>
      </c>
      <c r="D77" s="46">
        <v>0</v>
      </c>
      <c r="E77" s="46">
        <v>3</v>
      </c>
      <c r="F77" s="46">
        <v>0</v>
      </c>
      <c r="G77" s="46">
        <v>3</v>
      </c>
      <c r="H77" s="46">
        <v>0</v>
      </c>
      <c r="I77" s="46">
        <v>0</v>
      </c>
      <c r="J77" s="46">
        <v>6</v>
      </c>
      <c r="K77" s="46">
        <v>0</v>
      </c>
      <c r="L77" s="46">
        <v>0</v>
      </c>
      <c r="M77" s="46">
        <v>0</v>
      </c>
      <c r="N77" s="46">
        <v>-3</v>
      </c>
      <c r="O77" s="46">
        <v>6</v>
      </c>
      <c r="P77" s="46">
        <v>3</v>
      </c>
      <c r="Q77" s="46">
        <v>0</v>
      </c>
      <c r="R77" s="46">
        <v>0</v>
      </c>
      <c r="S77" s="46">
        <v>6</v>
      </c>
      <c r="T77" s="46">
        <v>3</v>
      </c>
      <c r="U77" s="46">
        <v>0</v>
      </c>
      <c r="V77" s="46">
        <v>9</v>
      </c>
      <c r="W77" s="46">
        <v>6</v>
      </c>
      <c r="X77" s="46">
        <v>6</v>
      </c>
      <c r="Y77" s="46">
        <v>0</v>
      </c>
      <c r="Z77" s="17">
        <f t="shared" si="1"/>
        <v>72</v>
      </c>
      <c r="AA77" s="45">
        <f t="shared" si="3"/>
        <v>2.2160664819944598E-2</v>
      </c>
      <c r="AC77" s="44">
        <f t="shared" si="2"/>
        <v>2361</v>
      </c>
    </row>
    <row r="78" spans="1:29" ht="12.75" customHeight="1" x14ac:dyDescent="0.2">
      <c r="A78" s="18">
        <v>37130</v>
      </c>
      <c r="B78" s="46">
        <v>-6</v>
      </c>
      <c r="C78" s="46">
        <v>3</v>
      </c>
      <c r="D78" s="46">
        <v>0</v>
      </c>
      <c r="E78" s="46">
        <v>3</v>
      </c>
      <c r="F78" s="46">
        <v>3</v>
      </c>
      <c r="G78" s="46">
        <v>0</v>
      </c>
      <c r="H78" s="46">
        <v>0</v>
      </c>
      <c r="I78" s="46">
        <v>0</v>
      </c>
      <c r="J78" s="46">
        <v>3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3</v>
      </c>
      <c r="T78" s="46">
        <v>3</v>
      </c>
      <c r="U78" s="46">
        <v>0</v>
      </c>
      <c r="V78" s="46">
        <v>6</v>
      </c>
      <c r="W78" s="46">
        <v>0</v>
      </c>
      <c r="X78" s="46">
        <v>0</v>
      </c>
      <c r="Y78" s="46">
        <v>3</v>
      </c>
      <c r="Z78" s="17">
        <f t="shared" si="1"/>
        <v>21</v>
      </c>
      <c r="AA78" s="45">
        <f t="shared" si="3"/>
        <v>6.4635272391505077E-3</v>
      </c>
      <c r="AC78" s="44">
        <f t="shared" si="2"/>
        <v>2382</v>
      </c>
    </row>
    <row r="79" spans="1:29" ht="12.75" customHeight="1" x14ac:dyDescent="0.2">
      <c r="A79" s="18">
        <v>37131</v>
      </c>
      <c r="B79" s="46">
        <v>3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-3</v>
      </c>
      <c r="K79" s="46">
        <v>0</v>
      </c>
      <c r="L79" s="46">
        <v>0</v>
      </c>
      <c r="M79" s="46">
        <v>0</v>
      </c>
      <c r="N79" s="46">
        <v>0</v>
      </c>
      <c r="O79" s="46">
        <v>3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17">
        <f t="shared" ref="Z79:Z89" si="4">SUM(B79:Y79)</f>
        <v>3</v>
      </c>
      <c r="AA79" s="45">
        <f t="shared" si="3"/>
        <v>9.2336103416435823E-4</v>
      </c>
      <c r="AC79" s="44">
        <f t="shared" si="2"/>
        <v>2385</v>
      </c>
    </row>
    <row r="80" spans="1:29" ht="12.75" customHeight="1" x14ac:dyDescent="0.2">
      <c r="A80" s="18">
        <v>38593</v>
      </c>
      <c r="B80" s="46">
        <v>0</v>
      </c>
      <c r="C80" s="46">
        <v>6</v>
      </c>
      <c r="D80" s="46">
        <v>0</v>
      </c>
      <c r="E80" s="46">
        <v>6</v>
      </c>
      <c r="F80" s="46">
        <v>3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3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17">
        <f t="shared" si="4"/>
        <v>18</v>
      </c>
      <c r="AA80" s="45">
        <f t="shared" si="3"/>
        <v>5.5401662049861496E-3</v>
      </c>
      <c r="AC80" s="44">
        <f t="shared" ref="AC80:AC93" si="5">AC79+Z80</f>
        <v>2403</v>
      </c>
    </row>
    <row r="81" spans="1:29" ht="12.75" customHeight="1" x14ac:dyDescent="0.2">
      <c r="A81" s="18">
        <v>37133</v>
      </c>
      <c r="B81" s="46">
        <v>9</v>
      </c>
      <c r="C81" s="46">
        <v>6</v>
      </c>
      <c r="D81" s="46">
        <v>15</v>
      </c>
      <c r="E81" s="46">
        <v>6</v>
      </c>
      <c r="F81" s="46">
        <v>9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3</v>
      </c>
      <c r="O81" s="46">
        <v>0</v>
      </c>
      <c r="P81" s="46">
        <v>0</v>
      </c>
      <c r="Q81" s="46">
        <v>0</v>
      </c>
      <c r="R81" s="46">
        <v>0</v>
      </c>
      <c r="S81" s="46">
        <v>15</v>
      </c>
      <c r="T81" s="46">
        <v>3</v>
      </c>
      <c r="U81" s="46">
        <v>3</v>
      </c>
      <c r="V81" s="46">
        <v>3</v>
      </c>
      <c r="W81" s="46">
        <v>0</v>
      </c>
      <c r="X81" s="46">
        <v>6</v>
      </c>
      <c r="Y81" s="46">
        <v>0</v>
      </c>
      <c r="Z81" s="17">
        <f t="shared" si="4"/>
        <v>78</v>
      </c>
      <c r="AA81" s="45">
        <f t="shared" si="3"/>
        <v>2.4007386888273315E-2</v>
      </c>
      <c r="AC81" s="44">
        <f t="shared" si="5"/>
        <v>2481</v>
      </c>
    </row>
    <row r="82" spans="1:29" ht="12.75" customHeight="1" x14ac:dyDescent="0.2">
      <c r="A82" s="18">
        <v>37134</v>
      </c>
      <c r="B82" s="46">
        <v>3</v>
      </c>
      <c r="C82" s="46">
        <v>9</v>
      </c>
      <c r="D82" s="46">
        <v>0</v>
      </c>
      <c r="E82" s="46">
        <v>18</v>
      </c>
      <c r="F82" s="46">
        <v>0</v>
      </c>
      <c r="G82" s="46">
        <v>0</v>
      </c>
      <c r="H82" s="46">
        <v>-3</v>
      </c>
      <c r="I82" s="46">
        <v>0</v>
      </c>
      <c r="J82" s="46">
        <v>0</v>
      </c>
      <c r="K82" s="46">
        <v>-3</v>
      </c>
      <c r="L82" s="46">
        <v>0</v>
      </c>
      <c r="M82" s="46">
        <v>0</v>
      </c>
      <c r="N82" s="46">
        <v>-6</v>
      </c>
      <c r="O82" s="46">
        <v>0</v>
      </c>
      <c r="P82" s="46">
        <v>6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6</v>
      </c>
      <c r="X82" s="46">
        <v>0</v>
      </c>
      <c r="Y82" s="46">
        <v>0</v>
      </c>
      <c r="Z82" s="17">
        <f t="shared" si="4"/>
        <v>30</v>
      </c>
      <c r="AA82" s="45">
        <f t="shared" si="3"/>
        <v>9.2336103416435829E-3</v>
      </c>
      <c r="AC82" s="44">
        <f t="shared" si="5"/>
        <v>2511</v>
      </c>
    </row>
    <row r="83" spans="1:29" ht="12.75" customHeight="1" x14ac:dyDescent="0.2">
      <c r="A83" s="18">
        <v>37135</v>
      </c>
      <c r="B83" s="46">
        <v>12</v>
      </c>
      <c r="C83" s="46">
        <v>9</v>
      </c>
      <c r="D83" s="46">
        <v>3</v>
      </c>
      <c r="E83" s="46">
        <v>3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-3</v>
      </c>
      <c r="L83" s="46">
        <v>6</v>
      </c>
      <c r="M83" s="46">
        <v>0</v>
      </c>
      <c r="N83" s="46">
        <v>6</v>
      </c>
      <c r="O83" s="46">
        <v>0</v>
      </c>
      <c r="P83" s="46">
        <v>3</v>
      </c>
      <c r="Q83" s="46">
        <v>0</v>
      </c>
      <c r="R83" s="46">
        <v>0</v>
      </c>
      <c r="S83" s="46">
        <v>0</v>
      </c>
      <c r="T83" s="46">
        <v>6</v>
      </c>
      <c r="U83" s="46">
        <v>0</v>
      </c>
      <c r="V83" s="46">
        <v>0</v>
      </c>
      <c r="W83" s="46">
        <v>3</v>
      </c>
      <c r="X83" s="46">
        <v>0</v>
      </c>
      <c r="Y83" s="46">
        <v>0</v>
      </c>
      <c r="Z83" s="17">
        <f t="shared" si="4"/>
        <v>48</v>
      </c>
      <c r="AA83" s="45">
        <f t="shared" si="3"/>
        <v>1.4773776546629732E-2</v>
      </c>
      <c r="AC83" s="44">
        <f t="shared" si="5"/>
        <v>2559</v>
      </c>
    </row>
    <row r="84" spans="1:29" ht="12.75" customHeight="1" x14ac:dyDescent="0.2">
      <c r="A84" s="18">
        <v>37136</v>
      </c>
      <c r="B84" s="46">
        <v>3</v>
      </c>
      <c r="C84" s="46">
        <v>0</v>
      </c>
      <c r="D84" s="46">
        <v>0</v>
      </c>
      <c r="E84" s="46">
        <v>3</v>
      </c>
      <c r="F84" s="46">
        <v>0</v>
      </c>
      <c r="G84" s="46">
        <v>3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3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3</v>
      </c>
      <c r="X84" s="46">
        <v>0</v>
      </c>
      <c r="Y84" s="46">
        <v>0</v>
      </c>
      <c r="Z84" s="17">
        <f t="shared" si="4"/>
        <v>15</v>
      </c>
      <c r="AA84" s="45">
        <f t="shared" si="3"/>
        <v>4.6168051708217915E-3</v>
      </c>
      <c r="AC84" s="44">
        <f t="shared" si="5"/>
        <v>2574</v>
      </c>
    </row>
    <row r="85" spans="1:29" ht="12.75" customHeight="1" x14ac:dyDescent="0.2">
      <c r="A85" s="18">
        <v>37137</v>
      </c>
      <c r="B85" s="46">
        <v>12</v>
      </c>
      <c r="C85" s="46">
        <v>9</v>
      </c>
      <c r="D85" s="46">
        <v>-3</v>
      </c>
      <c r="E85" s="46">
        <v>0</v>
      </c>
      <c r="F85" s="46">
        <v>0</v>
      </c>
      <c r="G85" s="46">
        <v>3</v>
      </c>
      <c r="H85" s="46">
        <v>0</v>
      </c>
      <c r="I85" s="46">
        <v>0</v>
      </c>
      <c r="J85" s="46">
        <v>0</v>
      </c>
      <c r="K85" s="46">
        <v>0</v>
      </c>
      <c r="L85" s="46">
        <v>3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3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17">
        <f t="shared" si="4"/>
        <v>27</v>
      </c>
      <c r="AA85" s="45">
        <f t="shared" si="3"/>
        <v>8.3102493074792248E-3</v>
      </c>
      <c r="AC85" s="44">
        <f t="shared" si="5"/>
        <v>2601</v>
      </c>
    </row>
    <row r="86" spans="1:29" ht="12.75" customHeight="1" x14ac:dyDescent="0.2">
      <c r="A86" s="18">
        <v>37138</v>
      </c>
      <c r="B86" s="46">
        <v>-3</v>
      </c>
      <c r="C86" s="46">
        <v>0</v>
      </c>
      <c r="D86" s="46">
        <v>6</v>
      </c>
      <c r="E86" s="46">
        <v>0</v>
      </c>
      <c r="F86" s="46">
        <v>0</v>
      </c>
      <c r="G86" s="46">
        <v>-6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-3</v>
      </c>
      <c r="T86" s="46">
        <v>0</v>
      </c>
      <c r="U86" s="46">
        <v>3</v>
      </c>
      <c r="V86" s="46">
        <v>0</v>
      </c>
      <c r="W86" s="46">
        <v>0</v>
      </c>
      <c r="X86" s="46">
        <v>0</v>
      </c>
      <c r="Y86" s="46">
        <v>0</v>
      </c>
      <c r="Z86" s="17">
        <f t="shared" si="4"/>
        <v>-3</v>
      </c>
      <c r="AA86" s="45">
        <f t="shared" si="3"/>
        <v>-9.2336103416435823E-4</v>
      </c>
      <c r="AC86" s="44">
        <f t="shared" si="5"/>
        <v>2598</v>
      </c>
    </row>
    <row r="87" spans="1:29" ht="12.75" customHeight="1" x14ac:dyDescent="0.2">
      <c r="A87" s="18">
        <v>37139</v>
      </c>
      <c r="B87" s="46">
        <v>3</v>
      </c>
      <c r="C87" s="46">
        <v>6</v>
      </c>
      <c r="D87" s="46">
        <v>-3</v>
      </c>
      <c r="E87" s="46">
        <v>9</v>
      </c>
      <c r="F87" s="46">
        <v>3</v>
      </c>
      <c r="G87" s="46">
        <v>0</v>
      </c>
      <c r="H87" s="46">
        <v>3</v>
      </c>
      <c r="I87" s="46">
        <v>0</v>
      </c>
      <c r="J87" s="46">
        <v>-3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3</v>
      </c>
      <c r="Q87" s="46">
        <v>0</v>
      </c>
      <c r="R87" s="46">
        <v>3</v>
      </c>
      <c r="S87" s="46">
        <v>0</v>
      </c>
      <c r="T87" s="46">
        <v>15</v>
      </c>
      <c r="U87" s="46">
        <v>3</v>
      </c>
      <c r="V87" s="46">
        <v>3</v>
      </c>
      <c r="W87" s="46">
        <v>0</v>
      </c>
      <c r="X87" s="46">
        <v>0</v>
      </c>
      <c r="Y87" s="46">
        <v>6</v>
      </c>
      <c r="Z87" s="17">
        <f t="shared" si="4"/>
        <v>51</v>
      </c>
      <c r="AA87" s="45">
        <f t="shared" si="3"/>
        <v>1.569713758079409E-2</v>
      </c>
      <c r="AC87" s="44">
        <f t="shared" si="5"/>
        <v>2649</v>
      </c>
    </row>
    <row r="88" spans="1:29" ht="12.75" customHeight="1" x14ac:dyDescent="0.2">
      <c r="A88" s="18">
        <v>37140</v>
      </c>
      <c r="B88" s="46">
        <v>0</v>
      </c>
      <c r="C88" s="46">
        <v>3</v>
      </c>
      <c r="D88" s="46">
        <v>15</v>
      </c>
      <c r="E88" s="46">
        <v>45</v>
      </c>
      <c r="F88" s="46">
        <v>6</v>
      </c>
      <c r="G88" s="46">
        <v>24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6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15</v>
      </c>
      <c r="V88" s="46">
        <v>0</v>
      </c>
      <c r="W88" s="46">
        <v>0</v>
      </c>
      <c r="X88" s="46">
        <v>-12</v>
      </c>
      <c r="Y88" s="46">
        <v>12</v>
      </c>
      <c r="Z88" s="17">
        <f t="shared" si="4"/>
        <v>114</v>
      </c>
      <c r="AA88" s="45">
        <f t="shared" si="3"/>
        <v>3.5087719298245612E-2</v>
      </c>
      <c r="AC88" s="44">
        <f t="shared" si="5"/>
        <v>2763</v>
      </c>
    </row>
    <row r="89" spans="1:29" ht="12.75" customHeight="1" x14ac:dyDescent="0.2">
      <c r="A89" s="18">
        <v>37141</v>
      </c>
      <c r="B89" s="46">
        <v>3</v>
      </c>
      <c r="C89" s="46">
        <v>0</v>
      </c>
      <c r="D89" s="46">
        <v>-3</v>
      </c>
      <c r="E89" s="46">
        <v>-3</v>
      </c>
      <c r="F89" s="46">
        <v>0</v>
      </c>
      <c r="G89" s="46">
        <v>0</v>
      </c>
      <c r="H89" s="46">
        <v>-6</v>
      </c>
      <c r="I89" s="46">
        <v>3</v>
      </c>
      <c r="J89" s="46">
        <v>6</v>
      </c>
      <c r="K89" s="46">
        <v>0</v>
      </c>
      <c r="L89" s="46">
        <v>0</v>
      </c>
      <c r="M89" s="46">
        <v>3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6</v>
      </c>
      <c r="V89" s="46">
        <v>3</v>
      </c>
      <c r="W89" s="46">
        <v>0</v>
      </c>
      <c r="X89" s="46">
        <v>0</v>
      </c>
      <c r="Y89" s="46">
        <v>21</v>
      </c>
      <c r="Z89" s="17">
        <f t="shared" si="4"/>
        <v>33</v>
      </c>
      <c r="AA89" s="45">
        <f t="shared" si="3"/>
        <v>1.0156971375807941E-2</v>
      </c>
      <c r="AC89" s="44">
        <f t="shared" si="5"/>
        <v>2796</v>
      </c>
    </row>
    <row r="90" spans="1:29" ht="12.75" customHeight="1" x14ac:dyDescent="0.2">
      <c r="A90" s="18">
        <v>37142</v>
      </c>
      <c r="B90" s="46">
        <v>-6</v>
      </c>
      <c r="C90" s="46">
        <v>0</v>
      </c>
      <c r="D90" s="46">
        <v>-12</v>
      </c>
      <c r="E90" s="46">
        <v>3</v>
      </c>
      <c r="F90" s="46">
        <v>3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12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15</v>
      </c>
      <c r="Z90" s="17">
        <f>SUM(B90:Y90)</f>
        <v>15</v>
      </c>
      <c r="AA90" s="45">
        <f t="shared" si="3"/>
        <v>4.6168051708217915E-3</v>
      </c>
      <c r="AC90" s="44">
        <f t="shared" si="5"/>
        <v>2811</v>
      </c>
    </row>
    <row r="91" spans="1:29" ht="12.75" customHeight="1" x14ac:dyDescent="0.2">
      <c r="A91" s="18">
        <v>37143</v>
      </c>
      <c r="B91" s="46">
        <v>18</v>
      </c>
      <c r="C91" s="46">
        <v>18</v>
      </c>
      <c r="D91" s="46">
        <v>12</v>
      </c>
      <c r="E91" s="46">
        <v>15</v>
      </c>
      <c r="F91" s="46">
        <v>-9</v>
      </c>
      <c r="G91" s="46">
        <v>-3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3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6</v>
      </c>
      <c r="W91" s="46">
        <v>21</v>
      </c>
      <c r="X91" s="46">
        <v>30</v>
      </c>
      <c r="Y91" s="46">
        <v>18</v>
      </c>
      <c r="Z91" s="17">
        <f>SUM(B91:Y91)</f>
        <v>129</v>
      </c>
      <c r="AA91" s="45">
        <f t="shared" si="3"/>
        <v>3.9704524469067408E-2</v>
      </c>
      <c r="AC91" s="44">
        <f t="shared" si="5"/>
        <v>2940</v>
      </c>
    </row>
    <row r="92" spans="1:29" ht="12.75" customHeight="1" x14ac:dyDescent="0.2">
      <c r="A92" s="18">
        <v>37144</v>
      </c>
      <c r="B92" s="46">
        <v>3</v>
      </c>
      <c r="C92" s="46">
        <v>9</v>
      </c>
      <c r="D92" s="46">
        <v>3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-3</v>
      </c>
      <c r="K92" s="46">
        <v>0</v>
      </c>
      <c r="L92" s="46">
        <v>0</v>
      </c>
      <c r="M92" s="46">
        <v>0</v>
      </c>
      <c r="N92" s="46">
        <v>3</v>
      </c>
      <c r="O92" s="46">
        <v>0</v>
      </c>
      <c r="P92" s="46">
        <v>18</v>
      </c>
      <c r="Q92" s="46">
        <v>3</v>
      </c>
      <c r="R92" s="46">
        <v>30</v>
      </c>
      <c r="S92" s="46">
        <v>99</v>
      </c>
      <c r="T92" s="46">
        <v>42</v>
      </c>
      <c r="U92" s="46">
        <v>33</v>
      </c>
      <c r="V92" s="46">
        <v>30</v>
      </c>
      <c r="W92" s="46">
        <v>6</v>
      </c>
      <c r="X92" s="46">
        <v>0</v>
      </c>
      <c r="Y92" s="46">
        <v>0</v>
      </c>
      <c r="Z92" s="17">
        <f>SUM(B92:Y92)</f>
        <v>276</v>
      </c>
      <c r="AA92" s="45">
        <f t="shared" si="3"/>
        <v>8.4949215143120954E-2</v>
      </c>
      <c r="AC92" s="44">
        <f t="shared" si="5"/>
        <v>3216</v>
      </c>
    </row>
    <row r="93" spans="1:29" ht="12.75" customHeight="1" x14ac:dyDescent="0.2">
      <c r="A93" s="18">
        <v>37145</v>
      </c>
      <c r="B93" s="46">
        <v>0</v>
      </c>
      <c r="C93" s="46">
        <v>0</v>
      </c>
      <c r="D93" s="46">
        <v>0</v>
      </c>
      <c r="E93" s="46">
        <v>0</v>
      </c>
      <c r="F93" s="46">
        <v>3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3</v>
      </c>
      <c r="N93" s="46">
        <v>0</v>
      </c>
      <c r="O93" s="46">
        <v>0</v>
      </c>
      <c r="P93" s="46">
        <v>0</v>
      </c>
      <c r="Q93" s="46">
        <v>0</v>
      </c>
      <c r="R93" s="46">
        <v>3</v>
      </c>
      <c r="S93" s="46">
        <v>6</v>
      </c>
      <c r="T93" s="46">
        <v>0</v>
      </c>
      <c r="U93" s="46">
        <v>9</v>
      </c>
      <c r="V93" s="46">
        <v>3</v>
      </c>
      <c r="W93" s="46">
        <v>0</v>
      </c>
      <c r="X93" s="46">
        <v>0</v>
      </c>
      <c r="Y93" s="46">
        <v>6</v>
      </c>
      <c r="Z93" s="17">
        <f>SUM(B93:Y93)</f>
        <v>33</v>
      </c>
      <c r="AA93" s="45">
        <f t="shared" si="3"/>
        <v>1.0156971375807941E-2</v>
      </c>
      <c r="AC93" s="44">
        <f t="shared" si="5"/>
        <v>3249</v>
      </c>
    </row>
    <row r="94" spans="1:29" ht="25.5" customHeight="1" thickBot="1" x14ac:dyDescent="0.25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9"/>
      <c r="Z94" s="17"/>
      <c r="AA94" s="27"/>
    </row>
    <row r="95" spans="1:29" ht="12.75" customHeight="1" x14ac:dyDescent="0.2">
      <c r="B95" s="114" t="s">
        <v>1</v>
      </c>
      <c r="C95" s="115" t="s">
        <v>2</v>
      </c>
      <c r="D95" s="115" t="s">
        <v>3</v>
      </c>
      <c r="E95" s="115" t="s">
        <v>4</v>
      </c>
      <c r="F95" s="115" t="s">
        <v>5</v>
      </c>
      <c r="G95" s="118" t="s">
        <v>6</v>
      </c>
      <c r="H95" s="116" t="s">
        <v>21</v>
      </c>
      <c r="I95" s="116" t="s">
        <v>22</v>
      </c>
      <c r="J95" s="116" t="s">
        <v>23</v>
      </c>
      <c r="K95" s="116" t="s">
        <v>24</v>
      </c>
      <c r="L95" s="116" t="s">
        <v>25</v>
      </c>
      <c r="M95" s="116" t="s">
        <v>26</v>
      </c>
      <c r="N95" s="116" t="s">
        <v>7</v>
      </c>
      <c r="O95" s="116" t="s">
        <v>8</v>
      </c>
      <c r="P95" s="115" t="s">
        <v>9</v>
      </c>
      <c r="Q95" s="115" t="s">
        <v>10</v>
      </c>
      <c r="R95" s="115" t="s">
        <v>11</v>
      </c>
      <c r="S95" s="115" t="s">
        <v>12</v>
      </c>
      <c r="T95" s="115" t="s">
        <v>13</v>
      </c>
      <c r="U95" s="115" t="s">
        <v>14</v>
      </c>
      <c r="V95" s="115" t="s">
        <v>15</v>
      </c>
      <c r="W95" s="115" t="s">
        <v>16</v>
      </c>
      <c r="X95" s="115" t="s">
        <v>17</v>
      </c>
      <c r="Y95" s="117" t="s">
        <v>18</v>
      </c>
      <c r="Z95" s="9" t="s">
        <v>19</v>
      </c>
    </row>
    <row r="96" spans="1:29" ht="12.75" customHeight="1" x14ac:dyDescent="0.2">
      <c r="A96" s="29" t="s">
        <v>19</v>
      </c>
      <c r="B96" s="105">
        <f t="shared" ref="B96:AA96" si="6">SUM(B10:B93)</f>
        <v>216</v>
      </c>
      <c r="C96" s="80">
        <f t="shared" si="6"/>
        <v>213</v>
      </c>
      <c r="D96" s="80">
        <f t="shared" si="6"/>
        <v>204</v>
      </c>
      <c r="E96" s="80">
        <f t="shared" si="6"/>
        <v>231</v>
      </c>
      <c r="F96" s="80">
        <f t="shared" si="6"/>
        <v>126</v>
      </c>
      <c r="G96" s="112">
        <f t="shared" si="6"/>
        <v>75</v>
      </c>
      <c r="H96" s="17">
        <f t="shared" si="6"/>
        <v>108</v>
      </c>
      <c r="I96" s="17">
        <f t="shared" si="6"/>
        <v>42</v>
      </c>
      <c r="J96" s="17">
        <f t="shared" si="6"/>
        <v>60</v>
      </c>
      <c r="K96" s="17">
        <f t="shared" si="6"/>
        <v>3</v>
      </c>
      <c r="L96" s="17">
        <f t="shared" si="6"/>
        <v>96</v>
      </c>
      <c r="M96" s="17">
        <f t="shared" si="6"/>
        <v>48</v>
      </c>
      <c r="N96" s="17">
        <f t="shared" si="6"/>
        <v>51</v>
      </c>
      <c r="O96" s="17">
        <f t="shared" si="6"/>
        <v>75</v>
      </c>
      <c r="P96" s="80">
        <f t="shared" si="6"/>
        <v>159</v>
      </c>
      <c r="Q96" s="80">
        <f t="shared" si="6"/>
        <v>135</v>
      </c>
      <c r="R96" s="80">
        <f t="shared" si="6"/>
        <v>156</v>
      </c>
      <c r="S96" s="80">
        <f t="shared" si="6"/>
        <v>252</v>
      </c>
      <c r="T96" s="80">
        <f t="shared" si="6"/>
        <v>156</v>
      </c>
      <c r="U96" s="80">
        <f t="shared" si="6"/>
        <v>225</v>
      </c>
      <c r="V96" s="80">
        <f t="shared" si="6"/>
        <v>189</v>
      </c>
      <c r="W96" s="80">
        <f t="shared" si="6"/>
        <v>165</v>
      </c>
      <c r="X96" s="80">
        <f t="shared" si="6"/>
        <v>102</v>
      </c>
      <c r="Y96" s="106">
        <f t="shared" si="6"/>
        <v>162</v>
      </c>
      <c r="Z96" s="17">
        <f t="shared" si="6"/>
        <v>3249</v>
      </c>
      <c r="AA96" s="30">
        <f t="shared" si="6"/>
        <v>0.99999999999999978</v>
      </c>
    </row>
    <row r="97" spans="1:27" ht="12.75" customHeight="1" thickBot="1" x14ac:dyDescent="0.25">
      <c r="A97" s="19"/>
      <c r="B97" s="107">
        <f t="shared" ref="B97:Y97" si="7">B96/$Z96</f>
        <v>6.6481994459833799E-2</v>
      </c>
      <c r="C97" s="108">
        <f t="shared" si="7"/>
        <v>6.5558633425669435E-2</v>
      </c>
      <c r="D97" s="108">
        <f t="shared" si="7"/>
        <v>6.2788550323176359E-2</v>
      </c>
      <c r="E97" s="108">
        <f t="shared" si="7"/>
        <v>7.1098799630655588E-2</v>
      </c>
      <c r="F97" s="108">
        <f t="shared" si="7"/>
        <v>3.8781163434903045E-2</v>
      </c>
      <c r="G97" s="113">
        <f t="shared" si="7"/>
        <v>2.3084025854108958E-2</v>
      </c>
      <c r="H97" s="109">
        <f t="shared" si="7"/>
        <v>3.3240997229916899E-2</v>
      </c>
      <c r="I97" s="109">
        <f t="shared" si="7"/>
        <v>1.2927054478301015E-2</v>
      </c>
      <c r="J97" s="109">
        <f t="shared" si="7"/>
        <v>1.8467220683287166E-2</v>
      </c>
      <c r="K97" s="109">
        <f t="shared" si="7"/>
        <v>9.2336103416435823E-4</v>
      </c>
      <c r="L97" s="109">
        <f t="shared" si="7"/>
        <v>2.9547553093259463E-2</v>
      </c>
      <c r="M97" s="109">
        <f t="shared" si="7"/>
        <v>1.4773776546629732E-2</v>
      </c>
      <c r="N97" s="109">
        <f t="shared" si="7"/>
        <v>1.569713758079409E-2</v>
      </c>
      <c r="O97" s="109">
        <f t="shared" si="7"/>
        <v>2.3084025854108958E-2</v>
      </c>
      <c r="P97" s="108">
        <f t="shared" si="7"/>
        <v>4.8938134810710986E-2</v>
      </c>
      <c r="Q97" s="108">
        <f t="shared" si="7"/>
        <v>4.1551246537396121E-2</v>
      </c>
      <c r="R97" s="108">
        <f t="shared" si="7"/>
        <v>4.8014773776546629E-2</v>
      </c>
      <c r="S97" s="108">
        <f t="shared" si="7"/>
        <v>7.7562326869806089E-2</v>
      </c>
      <c r="T97" s="108">
        <f t="shared" si="7"/>
        <v>4.8014773776546629E-2</v>
      </c>
      <c r="U97" s="108">
        <f t="shared" si="7"/>
        <v>6.9252077562326875E-2</v>
      </c>
      <c r="V97" s="108">
        <f t="shared" si="7"/>
        <v>5.817174515235457E-2</v>
      </c>
      <c r="W97" s="108">
        <f t="shared" si="7"/>
        <v>5.0784856879039705E-2</v>
      </c>
      <c r="X97" s="108">
        <f t="shared" si="7"/>
        <v>3.139427516158818E-2</v>
      </c>
      <c r="Y97" s="110">
        <f t="shared" si="7"/>
        <v>4.9861495844875349E-2</v>
      </c>
      <c r="Z97" s="30">
        <f>SUM(B97:Y97)</f>
        <v>1.0000000000000002</v>
      </c>
      <c r="AA97" s="19"/>
    </row>
    <row r="100" spans="1:27" ht="12.75" customHeight="1" x14ac:dyDescent="0.2">
      <c r="B100" s="10" t="s">
        <v>33</v>
      </c>
      <c r="C100" s="8"/>
      <c r="D100" s="8"/>
      <c r="E100" s="8"/>
      <c r="F100" s="161">
        <f>SUM(B97:F97,P97:Y97)</f>
        <v>0.82825484764542934</v>
      </c>
      <c r="G100" s="161"/>
    </row>
  </sheetData>
  <mergeCells count="1">
    <mergeCell ref="F100:G100"/>
  </mergeCells>
  <pageMargins left="1" right="0.75" top="1" bottom="1" header="0.5" footer="0.5"/>
  <pageSetup scale="52" orientation="portrait" r:id="rId1"/>
  <headerFooter alignWithMargins="0">
    <oddFooter>&amp;C47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B103"/>
  <sheetViews>
    <sheetView zoomScale="75" zoomScaleNormal="75" zoomScaleSheetLayoutView="75" workbookViewId="0">
      <pane xSplit="1" ySplit="6" topLeftCell="B19" activePane="bottomRight" state="frozen"/>
      <selection pane="topRight" activeCell="B1" sqref="B1"/>
      <selection pane="bottomLeft" activeCell="A7" sqref="A7"/>
      <selection pane="bottomRight" activeCell="L51" sqref="L51"/>
    </sheetView>
  </sheetViews>
  <sheetFormatPr defaultColWidth="9.140625" defaultRowHeight="12.75" customHeight="1" x14ac:dyDescent="0.2"/>
  <cols>
    <col min="1" max="1" width="8.28515625" style="1" customWidth="1"/>
    <col min="2" max="2" width="6.28515625" style="3" customWidth="1"/>
    <col min="3" max="8" width="6.28515625" style="1" customWidth="1"/>
    <col min="9" max="12" width="5.7109375" style="1" customWidth="1"/>
    <col min="13" max="13" width="6.28515625" style="1" customWidth="1"/>
    <col min="14" max="17" width="5.7109375" style="1" customWidth="1"/>
    <col min="18" max="25" width="6.28515625" style="1" customWidth="1"/>
    <col min="26" max="26" width="6.7109375" style="3" customWidth="1"/>
    <col min="27" max="27" width="8.28515625" style="143" customWidth="1"/>
    <col min="28" max="28" width="5.5703125" style="1" customWidth="1"/>
    <col min="29" max="16384" width="9.140625" style="1"/>
  </cols>
  <sheetData>
    <row r="1" spans="1:54" s="6" customFormat="1" ht="12.75" customHeight="1" x14ac:dyDescent="0.2">
      <c r="A1" s="78" t="s">
        <v>32</v>
      </c>
      <c r="Z1" s="8"/>
      <c r="AA1" s="132"/>
      <c r="AD1" s="6">
        <v>24</v>
      </c>
    </row>
    <row r="2" spans="1:54" s="6" customFormat="1" ht="12.75" customHeight="1" thickBot="1" x14ac:dyDescent="0.25">
      <c r="A2" s="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Z2" s="8"/>
      <c r="AA2" s="132"/>
    </row>
    <row r="3" spans="1:54" s="6" customFormat="1" ht="12.75" customHeight="1" thickTop="1" thickBot="1" x14ac:dyDescent="0.25">
      <c r="A3" s="12"/>
      <c r="B3" s="36"/>
      <c r="C3" s="36" t="s">
        <v>27</v>
      </c>
      <c r="D3" s="36"/>
      <c r="E3" s="36"/>
      <c r="F3" s="36"/>
      <c r="G3" s="36"/>
      <c r="H3" s="36"/>
      <c r="I3" s="36"/>
      <c r="J3" s="1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Z3" s="8"/>
      <c r="AA3" s="132"/>
    </row>
    <row r="4" spans="1:54" s="6" customFormat="1" ht="12.75" customHeight="1" thickTop="1" x14ac:dyDescent="0.2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4"/>
    </row>
    <row r="5" spans="1:54" ht="12.75" customHeight="1" x14ac:dyDescent="0.2">
      <c r="A5" s="2"/>
      <c r="B5" s="2"/>
      <c r="C5" s="35"/>
      <c r="D5" s="35"/>
      <c r="E5" s="35"/>
      <c r="F5" s="35"/>
      <c r="G5" s="35"/>
      <c r="H5" s="35"/>
      <c r="I5" s="35"/>
      <c r="J5" s="35"/>
      <c r="K5" s="35"/>
      <c r="L5" s="3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41"/>
      <c r="AF5" s="1" t="s">
        <v>35</v>
      </c>
      <c r="AG5" s="1" t="s">
        <v>35</v>
      </c>
      <c r="AH5" s="1" t="s">
        <v>35</v>
      </c>
      <c r="AI5" s="1" t="s">
        <v>35</v>
      </c>
      <c r="AJ5" s="1" t="s">
        <v>35</v>
      </c>
      <c r="AK5" s="1" t="s">
        <v>35</v>
      </c>
      <c r="AL5" s="1" t="s">
        <v>35</v>
      </c>
      <c r="AM5" s="1" t="s">
        <v>35</v>
      </c>
      <c r="AN5" s="1" t="s">
        <v>35</v>
      </c>
      <c r="AO5" s="1" t="s">
        <v>35</v>
      </c>
      <c r="AP5" s="1" t="s">
        <v>35</v>
      </c>
      <c r="AQ5" s="1" t="s">
        <v>35</v>
      </c>
      <c r="AR5" s="1" t="s">
        <v>35</v>
      </c>
      <c r="AS5" s="1" t="s">
        <v>35</v>
      </c>
      <c r="AT5" s="1" t="s">
        <v>35</v>
      </c>
      <c r="AU5" s="1" t="s">
        <v>35</v>
      </c>
      <c r="AV5" s="1" t="s">
        <v>35</v>
      </c>
      <c r="AW5" s="1" t="s">
        <v>35</v>
      </c>
      <c r="AX5" s="1" t="s">
        <v>35</v>
      </c>
      <c r="AY5" s="1" t="s">
        <v>35</v>
      </c>
      <c r="AZ5" s="1" t="s">
        <v>35</v>
      </c>
      <c r="BA5" s="1" t="s">
        <v>35</v>
      </c>
      <c r="BB5" s="1" t="s">
        <v>35</v>
      </c>
    </row>
    <row r="6" spans="1:54" s="3" customFormat="1" ht="12.75" customHeight="1" x14ac:dyDescent="0.2">
      <c r="A6" s="68" t="s">
        <v>0</v>
      </c>
      <c r="B6" s="69" t="s">
        <v>1</v>
      </c>
      <c r="C6" s="69" t="s">
        <v>2</v>
      </c>
      <c r="D6" s="69" t="s">
        <v>3</v>
      </c>
      <c r="E6" s="69" t="s">
        <v>4</v>
      </c>
      <c r="F6" s="69" t="s">
        <v>5</v>
      </c>
      <c r="G6" s="69" t="s">
        <v>6</v>
      </c>
      <c r="H6" s="69" t="s">
        <v>21</v>
      </c>
      <c r="I6" s="69" t="s">
        <v>22</v>
      </c>
      <c r="J6" s="69" t="s">
        <v>23</v>
      </c>
      <c r="K6" s="69" t="s">
        <v>24</v>
      </c>
      <c r="L6" s="69" t="s">
        <v>25</v>
      </c>
      <c r="M6" s="69" t="s">
        <v>26</v>
      </c>
      <c r="N6" s="69" t="s">
        <v>7</v>
      </c>
      <c r="O6" s="69" t="s">
        <v>8</v>
      </c>
      <c r="P6" s="69" t="s">
        <v>9</v>
      </c>
      <c r="Q6" s="69" t="s">
        <v>10</v>
      </c>
      <c r="R6" s="69" t="s">
        <v>11</v>
      </c>
      <c r="S6" s="69" t="s">
        <v>12</v>
      </c>
      <c r="T6" s="69" t="s">
        <v>13</v>
      </c>
      <c r="U6" s="69" t="s">
        <v>14</v>
      </c>
      <c r="V6" s="69" t="s">
        <v>15</v>
      </c>
      <c r="W6" s="69" t="s">
        <v>16</v>
      </c>
      <c r="X6" s="69" t="s">
        <v>17</v>
      </c>
      <c r="Y6" s="69" t="s">
        <v>18</v>
      </c>
      <c r="Z6" s="70" t="s">
        <v>19</v>
      </c>
      <c r="AA6" s="142" t="s">
        <v>36</v>
      </c>
      <c r="AB6" s="3" t="s">
        <v>37</v>
      </c>
      <c r="AD6" s="3" t="s">
        <v>38</v>
      </c>
      <c r="AE6" s="3" t="s">
        <v>35</v>
      </c>
      <c r="AF6" s="3">
        <v>100</v>
      </c>
      <c r="AG6" s="3">
        <f t="shared" ref="AG6:BB6" si="0">AF6+100</f>
        <v>200</v>
      </c>
      <c r="AH6" s="3">
        <f t="shared" si="0"/>
        <v>300</v>
      </c>
      <c r="AI6" s="3">
        <f t="shared" si="0"/>
        <v>400</v>
      </c>
      <c r="AJ6" s="3">
        <f t="shared" si="0"/>
        <v>500</v>
      </c>
      <c r="AK6" s="3">
        <f t="shared" si="0"/>
        <v>600</v>
      </c>
      <c r="AL6" s="3">
        <f t="shared" si="0"/>
        <v>700</v>
      </c>
      <c r="AM6" s="3">
        <f t="shared" si="0"/>
        <v>800</v>
      </c>
      <c r="AN6" s="3">
        <f t="shared" si="0"/>
        <v>900</v>
      </c>
      <c r="AO6" s="3">
        <f t="shared" si="0"/>
        <v>1000</v>
      </c>
      <c r="AP6" s="3">
        <f t="shared" si="0"/>
        <v>1100</v>
      </c>
      <c r="AQ6" s="3">
        <f t="shared" si="0"/>
        <v>1200</v>
      </c>
      <c r="AR6" s="3">
        <f t="shared" si="0"/>
        <v>1300</v>
      </c>
      <c r="AS6" s="3">
        <f t="shared" si="0"/>
        <v>1400</v>
      </c>
      <c r="AT6" s="3">
        <f t="shared" si="0"/>
        <v>1500</v>
      </c>
      <c r="AU6" s="3">
        <f t="shared" si="0"/>
        <v>1600</v>
      </c>
      <c r="AV6" s="3">
        <f t="shared" si="0"/>
        <v>1700</v>
      </c>
      <c r="AW6" s="3">
        <f t="shared" si="0"/>
        <v>1800</v>
      </c>
      <c r="AX6" s="3">
        <f t="shared" si="0"/>
        <v>1900</v>
      </c>
      <c r="AY6" s="3">
        <f t="shared" si="0"/>
        <v>2000</v>
      </c>
      <c r="AZ6" s="3">
        <f t="shared" si="0"/>
        <v>2100</v>
      </c>
      <c r="BA6" s="3">
        <f t="shared" si="0"/>
        <v>2200</v>
      </c>
      <c r="BB6" s="3">
        <f t="shared" si="0"/>
        <v>2300</v>
      </c>
    </row>
    <row r="7" spans="1:54" s="3" customFormat="1" ht="12.75" customHeight="1" x14ac:dyDescent="0.2">
      <c r="A7" s="77">
        <v>40714</v>
      </c>
      <c r="B7" s="46"/>
      <c r="C7" s="46"/>
      <c r="D7" s="46"/>
      <c r="E7" s="46"/>
      <c r="F7" s="46"/>
      <c r="G7" s="46"/>
      <c r="H7" s="46"/>
      <c r="I7" s="46"/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17">
        <f>SUM(B7:Y7)</f>
        <v>0</v>
      </c>
      <c r="AA7" s="130">
        <f>SUM(B7:Y7)</f>
        <v>0</v>
      </c>
      <c r="AB7" s="3">
        <f>(1-AD7/72)*72^2*(AE7/AD7)</f>
        <v>0</v>
      </c>
      <c r="AC7" s="44"/>
      <c r="AD7" s="3">
        <f>AD$1</f>
        <v>24</v>
      </c>
      <c r="AE7" s="3">
        <f>SUM(AF7:BB7)/(2*(AD7-1))</f>
        <v>0</v>
      </c>
      <c r="AF7" s="3">
        <f>(C7/3 - D7/3)^2</f>
        <v>0</v>
      </c>
      <c r="AG7" s="3">
        <f t="shared" ref="AG7:AV18" si="1">(D7/3 - E7/3)^2</f>
        <v>0</v>
      </c>
      <c r="AH7" s="3">
        <f t="shared" si="1"/>
        <v>0</v>
      </c>
      <c r="AI7" s="3">
        <f t="shared" si="1"/>
        <v>0</v>
      </c>
      <c r="AJ7" s="3">
        <f t="shared" si="1"/>
        <v>0</v>
      </c>
      <c r="AK7" s="3">
        <f t="shared" si="1"/>
        <v>0</v>
      </c>
      <c r="AL7" s="3">
        <f t="shared" si="1"/>
        <v>0</v>
      </c>
      <c r="AM7" s="3">
        <f t="shared" si="1"/>
        <v>0</v>
      </c>
      <c r="AN7" s="3">
        <f t="shared" si="1"/>
        <v>0</v>
      </c>
      <c r="AO7" s="3">
        <f t="shared" si="1"/>
        <v>0</v>
      </c>
      <c r="AP7" s="3">
        <f t="shared" si="1"/>
        <v>0</v>
      </c>
      <c r="AQ7" s="3">
        <f t="shared" si="1"/>
        <v>0</v>
      </c>
      <c r="AR7" s="3">
        <f t="shared" si="1"/>
        <v>0</v>
      </c>
      <c r="AS7" s="3">
        <f t="shared" si="1"/>
        <v>0</v>
      </c>
      <c r="AT7" s="3">
        <f t="shared" si="1"/>
        <v>0</v>
      </c>
      <c r="AU7" s="3">
        <f t="shared" si="1"/>
        <v>0</v>
      </c>
      <c r="AV7" s="3">
        <f t="shared" si="1"/>
        <v>0</v>
      </c>
      <c r="AW7" s="3">
        <f t="shared" ref="AT7:BB22" si="2">(T7/3 - U7/3)^2</f>
        <v>0</v>
      </c>
      <c r="AX7" s="3">
        <f t="shared" si="2"/>
        <v>0</v>
      </c>
      <c r="AY7" s="3">
        <f t="shared" si="2"/>
        <v>0</v>
      </c>
      <c r="AZ7" s="3">
        <f t="shared" si="2"/>
        <v>0</v>
      </c>
      <c r="BA7" s="3">
        <f t="shared" si="2"/>
        <v>0</v>
      </c>
      <c r="BB7" s="3">
        <f t="shared" si="2"/>
        <v>0</v>
      </c>
    </row>
    <row r="8" spans="1:54" s="3" customFormat="1" ht="12.75" customHeight="1" x14ac:dyDescent="0.2">
      <c r="A8" s="77">
        <v>40715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17">
        <f>SUM(B8:Y8)</f>
        <v>0</v>
      </c>
      <c r="AA8" s="130">
        <f t="shared" ref="AA8:AA71" si="3">SUM(B8:Y8)</f>
        <v>0</v>
      </c>
      <c r="AB8" s="3">
        <f t="shared" ref="AB8:AB71" si="4">(1-AD8/72)*72^2*(AE8/AD8)</f>
        <v>0</v>
      </c>
      <c r="AC8" s="44"/>
      <c r="AD8" s="3">
        <f t="shared" ref="AD8:AD71" si="5">AD$1</f>
        <v>24</v>
      </c>
      <c r="AE8" s="3">
        <f t="shared" ref="AE8:AE71" si="6">SUM(AF8:BB8)/(2*(AD8-1))</f>
        <v>0</v>
      </c>
      <c r="AF8" s="3">
        <f t="shared" ref="AF8:AU36" si="7">(C8/3 - D8/3)^2</f>
        <v>0</v>
      </c>
      <c r="AG8" s="3">
        <f t="shared" si="1"/>
        <v>0</v>
      </c>
      <c r="AH8" s="3">
        <f t="shared" si="1"/>
        <v>0</v>
      </c>
      <c r="AI8" s="3">
        <f t="shared" si="1"/>
        <v>0</v>
      </c>
      <c r="AJ8" s="3">
        <f t="shared" si="1"/>
        <v>0</v>
      </c>
      <c r="AK8" s="3">
        <f t="shared" si="1"/>
        <v>0</v>
      </c>
      <c r="AL8" s="3">
        <f t="shared" si="1"/>
        <v>0</v>
      </c>
      <c r="AM8" s="3">
        <f t="shared" si="1"/>
        <v>0</v>
      </c>
      <c r="AN8" s="3">
        <f t="shared" si="1"/>
        <v>0</v>
      </c>
      <c r="AO8" s="3">
        <f t="shared" si="1"/>
        <v>0</v>
      </c>
      <c r="AP8" s="3">
        <f t="shared" si="1"/>
        <v>0</v>
      </c>
      <c r="AQ8" s="3">
        <f t="shared" si="1"/>
        <v>0</v>
      </c>
      <c r="AR8" s="3">
        <f t="shared" si="1"/>
        <v>0</v>
      </c>
      <c r="AS8" s="3">
        <f t="shared" si="1"/>
        <v>0</v>
      </c>
      <c r="AT8" s="3">
        <f t="shared" si="1"/>
        <v>0</v>
      </c>
      <c r="AU8" s="3">
        <f t="shared" si="1"/>
        <v>0</v>
      </c>
      <c r="AV8" s="3">
        <f t="shared" si="1"/>
        <v>0</v>
      </c>
      <c r="AW8" s="3">
        <f t="shared" si="2"/>
        <v>0</v>
      </c>
      <c r="AX8" s="3">
        <f t="shared" si="2"/>
        <v>0</v>
      </c>
      <c r="AY8" s="3">
        <f t="shared" si="2"/>
        <v>0</v>
      </c>
      <c r="AZ8" s="3">
        <f t="shared" si="2"/>
        <v>0</v>
      </c>
      <c r="BA8" s="3">
        <f t="shared" si="2"/>
        <v>0</v>
      </c>
      <c r="BB8" s="3">
        <f t="shared" si="2"/>
        <v>0</v>
      </c>
    </row>
    <row r="9" spans="1:54" s="3" customFormat="1" ht="12.75" customHeight="1" x14ac:dyDescent="0.2">
      <c r="A9" s="77">
        <v>40716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17">
        <f>SUM(B9:Y9)</f>
        <v>0</v>
      </c>
      <c r="AA9" s="130">
        <f t="shared" si="3"/>
        <v>0</v>
      </c>
      <c r="AB9" s="3">
        <f t="shared" si="4"/>
        <v>0</v>
      </c>
      <c r="AC9" s="44"/>
      <c r="AD9" s="3">
        <f t="shared" si="5"/>
        <v>24</v>
      </c>
      <c r="AE9" s="3">
        <f t="shared" si="6"/>
        <v>0</v>
      </c>
      <c r="AF9" s="3">
        <f t="shared" si="7"/>
        <v>0</v>
      </c>
      <c r="AG9" s="3">
        <f t="shared" si="1"/>
        <v>0</v>
      </c>
      <c r="AH9" s="3">
        <f t="shared" si="1"/>
        <v>0</v>
      </c>
      <c r="AI9" s="3">
        <f t="shared" si="1"/>
        <v>0</v>
      </c>
      <c r="AJ9" s="3">
        <f t="shared" si="1"/>
        <v>0</v>
      </c>
      <c r="AK9" s="3">
        <f t="shared" si="1"/>
        <v>0</v>
      </c>
      <c r="AL9" s="3">
        <f t="shared" si="1"/>
        <v>0</v>
      </c>
      <c r="AM9" s="3">
        <f t="shared" si="1"/>
        <v>0</v>
      </c>
      <c r="AN9" s="3">
        <f t="shared" si="1"/>
        <v>0</v>
      </c>
      <c r="AO9" s="3">
        <f t="shared" si="1"/>
        <v>0</v>
      </c>
      <c r="AP9" s="3">
        <f t="shared" si="1"/>
        <v>0</v>
      </c>
      <c r="AQ9" s="3">
        <f t="shared" si="1"/>
        <v>0</v>
      </c>
      <c r="AR9" s="3">
        <f t="shared" si="1"/>
        <v>0</v>
      </c>
      <c r="AS9" s="3">
        <f t="shared" si="1"/>
        <v>0</v>
      </c>
      <c r="AT9" s="3">
        <f t="shared" si="1"/>
        <v>0</v>
      </c>
      <c r="AU9" s="3">
        <f t="shared" si="1"/>
        <v>0</v>
      </c>
      <c r="AV9" s="3">
        <f t="shared" si="1"/>
        <v>0</v>
      </c>
      <c r="AW9" s="3">
        <f t="shared" si="2"/>
        <v>0</v>
      </c>
      <c r="AX9" s="3">
        <f t="shared" si="2"/>
        <v>0</v>
      </c>
      <c r="AY9" s="3">
        <f t="shared" si="2"/>
        <v>0</v>
      </c>
      <c r="AZ9" s="3">
        <f t="shared" si="2"/>
        <v>0</v>
      </c>
      <c r="BA9" s="3">
        <f t="shared" si="2"/>
        <v>0</v>
      </c>
      <c r="BB9" s="3">
        <f t="shared" si="2"/>
        <v>0</v>
      </c>
    </row>
    <row r="10" spans="1:54" s="3" customFormat="1" ht="12.75" customHeight="1" x14ac:dyDescent="0.2">
      <c r="A10" s="77">
        <v>40717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17">
        <f>SUM(B10:Y10)</f>
        <v>0</v>
      </c>
      <c r="AA10" s="130">
        <f t="shared" si="3"/>
        <v>0</v>
      </c>
      <c r="AB10" s="3">
        <f t="shared" si="4"/>
        <v>0</v>
      </c>
      <c r="AC10" s="44"/>
      <c r="AD10" s="3">
        <f t="shared" si="5"/>
        <v>24</v>
      </c>
      <c r="AE10" s="3">
        <f t="shared" si="6"/>
        <v>0</v>
      </c>
      <c r="AF10" s="3">
        <f t="shared" si="7"/>
        <v>0</v>
      </c>
      <c r="AG10" s="3">
        <f t="shared" si="1"/>
        <v>0</v>
      </c>
      <c r="AH10" s="3">
        <f t="shared" si="1"/>
        <v>0</v>
      </c>
      <c r="AI10" s="3">
        <f t="shared" si="1"/>
        <v>0</v>
      </c>
      <c r="AJ10" s="3">
        <f t="shared" si="1"/>
        <v>0</v>
      </c>
      <c r="AK10" s="3">
        <f t="shared" si="1"/>
        <v>0</v>
      </c>
      <c r="AL10" s="3">
        <f t="shared" si="1"/>
        <v>0</v>
      </c>
      <c r="AM10" s="3">
        <f t="shared" si="1"/>
        <v>0</v>
      </c>
      <c r="AN10" s="3">
        <f t="shared" si="1"/>
        <v>0</v>
      </c>
      <c r="AO10" s="3">
        <f t="shared" si="1"/>
        <v>0</v>
      </c>
      <c r="AP10" s="3">
        <f t="shared" si="1"/>
        <v>0</v>
      </c>
      <c r="AQ10" s="3">
        <f t="shared" si="1"/>
        <v>0</v>
      </c>
      <c r="AR10" s="3">
        <f t="shared" si="1"/>
        <v>0</v>
      </c>
      <c r="AS10" s="3">
        <f t="shared" si="1"/>
        <v>0</v>
      </c>
      <c r="AT10" s="3">
        <f t="shared" si="1"/>
        <v>0</v>
      </c>
      <c r="AU10" s="3">
        <f t="shared" si="1"/>
        <v>0</v>
      </c>
      <c r="AV10" s="3">
        <f t="shared" si="1"/>
        <v>0</v>
      </c>
      <c r="AW10" s="3">
        <f t="shared" si="2"/>
        <v>0</v>
      </c>
      <c r="AX10" s="3">
        <f t="shared" si="2"/>
        <v>0</v>
      </c>
      <c r="AY10" s="3">
        <f t="shared" si="2"/>
        <v>0</v>
      </c>
      <c r="AZ10" s="3">
        <f t="shared" si="2"/>
        <v>0</v>
      </c>
      <c r="BA10" s="3">
        <f t="shared" si="2"/>
        <v>0</v>
      </c>
      <c r="BB10" s="3">
        <f t="shared" si="2"/>
        <v>0</v>
      </c>
    </row>
    <row r="11" spans="1:54" s="3" customFormat="1" ht="12.75" customHeight="1" x14ac:dyDescent="0.2">
      <c r="A11" s="77">
        <v>40718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17">
        <f>SUM(B11:Y11)</f>
        <v>0</v>
      </c>
      <c r="AA11" s="130">
        <f t="shared" si="3"/>
        <v>0</v>
      </c>
      <c r="AB11" s="3">
        <f t="shared" si="4"/>
        <v>0</v>
      </c>
      <c r="AC11" s="44"/>
      <c r="AD11" s="3">
        <f t="shared" si="5"/>
        <v>24</v>
      </c>
      <c r="AE11" s="3">
        <f t="shared" si="6"/>
        <v>0</v>
      </c>
      <c r="AF11" s="3">
        <f t="shared" si="7"/>
        <v>0</v>
      </c>
      <c r="AG11" s="3">
        <f t="shared" si="1"/>
        <v>0</v>
      </c>
      <c r="AH11" s="3">
        <f t="shared" si="1"/>
        <v>0</v>
      </c>
      <c r="AI11" s="3">
        <f t="shared" si="1"/>
        <v>0</v>
      </c>
      <c r="AJ11" s="3">
        <f t="shared" si="1"/>
        <v>0</v>
      </c>
      <c r="AK11" s="3">
        <f t="shared" si="1"/>
        <v>0</v>
      </c>
      <c r="AL11" s="3">
        <f t="shared" si="1"/>
        <v>0</v>
      </c>
      <c r="AM11" s="3">
        <f t="shared" si="1"/>
        <v>0</v>
      </c>
      <c r="AN11" s="3">
        <f t="shared" si="1"/>
        <v>0</v>
      </c>
      <c r="AO11" s="3">
        <f t="shared" si="1"/>
        <v>0</v>
      </c>
      <c r="AP11" s="3">
        <f t="shared" si="1"/>
        <v>0</v>
      </c>
      <c r="AQ11" s="3">
        <f t="shared" si="1"/>
        <v>0</v>
      </c>
      <c r="AR11" s="3">
        <f t="shared" si="1"/>
        <v>0</v>
      </c>
      <c r="AS11" s="3">
        <f t="shared" si="1"/>
        <v>0</v>
      </c>
      <c r="AT11" s="3">
        <f t="shared" si="1"/>
        <v>0</v>
      </c>
      <c r="AU11" s="3">
        <f t="shared" si="1"/>
        <v>0</v>
      </c>
      <c r="AV11" s="3">
        <f t="shared" si="1"/>
        <v>0</v>
      </c>
      <c r="AW11" s="3">
        <f t="shared" si="2"/>
        <v>0</v>
      </c>
      <c r="AX11" s="3">
        <f t="shared" si="2"/>
        <v>0</v>
      </c>
      <c r="AY11" s="3">
        <f t="shared" si="2"/>
        <v>0</v>
      </c>
      <c r="AZ11" s="3">
        <f t="shared" si="2"/>
        <v>0</v>
      </c>
      <c r="BA11" s="3">
        <f t="shared" si="2"/>
        <v>0</v>
      </c>
      <c r="BB11" s="3">
        <f t="shared" si="2"/>
        <v>0</v>
      </c>
    </row>
    <row r="12" spans="1:54" s="6" customFormat="1" ht="12.75" customHeight="1" x14ac:dyDescent="0.2">
      <c r="A12" s="18">
        <v>37432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17">
        <f t="shared" ref="Z12:Z75" si="8">SUM(B12:Y12)</f>
        <v>0</v>
      </c>
      <c r="AA12" s="130">
        <f t="shared" si="3"/>
        <v>0</v>
      </c>
      <c r="AB12" s="6">
        <f t="shared" si="4"/>
        <v>0</v>
      </c>
      <c r="AC12" s="44"/>
      <c r="AD12" s="6">
        <f t="shared" si="5"/>
        <v>24</v>
      </c>
      <c r="AE12" s="6">
        <f t="shared" si="6"/>
        <v>0</v>
      </c>
      <c r="AF12" s="6">
        <f t="shared" si="7"/>
        <v>0</v>
      </c>
      <c r="AG12" s="6">
        <f t="shared" si="1"/>
        <v>0</v>
      </c>
      <c r="AH12" s="6">
        <f t="shared" si="1"/>
        <v>0</v>
      </c>
      <c r="AI12" s="6">
        <f t="shared" si="1"/>
        <v>0</v>
      </c>
      <c r="AJ12" s="6">
        <f t="shared" si="1"/>
        <v>0</v>
      </c>
      <c r="AK12" s="6">
        <f t="shared" si="1"/>
        <v>0</v>
      </c>
      <c r="AL12" s="6">
        <f t="shared" si="1"/>
        <v>0</v>
      </c>
      <c r="AM12" s="6">
        <f t="shared" si="1"/>
        <v>0</v>
      </c>
      <c r="AN12" s="6">
        <f t="shared" si="1"/>
        <v>0</v>
      </c>
      <c r="AO12" s="6">
        <f t="shared" si="1"/>
        <v>0</v>
      </c>
      <c r="AP12" s="6">
        <f t="shared" si="1"/>
        <v>0</v>
      </c>
      <c r="AQ12" s="6">
        <f t="shared" si="1"/>
        <v>0</v>
      </c>
      <c r="AR12" s="6">
        <f t="shared" si="1"/>
        <v>0</v>
      </c>
      <c r="AS12" s="6">
        <f t="shared" si="1"/>
        <v>0</v>
      </c>
      <c r="AT12" s="6">
        <f t="shared" si="1"/>
        <v>0</v>
      </c>
      <c r="AU12" s="6">
        <f t="shared" si="1"/>
        <v>0</v>
      </c>
      <c r="AV12" s="6">
        <f t="shared" si="1"/>
        <v>0</v>
      </c>
      <c r="AW12" s="6">
        <f t="shared" si="2"/>
        <v>0</v>
      </c>
      <c r="AX12" s="6">
        <f t="shared" si="2"/>
        <v>0</v>
      </c>
      <c r="AY12" s="6">
        <f t="shared" si="2"/>
        <v>0</v>
      </c>
      <c r="AZ12" s="6">
        <f t="shared" si="2"/>
        <v>0</v>
      </c>
      <c r="BA12" s="6">
        <f t="shared" si="2"/>
        <v>0</v>
      </c>
      <c r="BB12" s="6">
        <f t="shared" si="2"/>
        <v>0</v>
      </c>
    </row>
    <row r="13" spans="1:54" s="6" customFormat="1" ht="12.75" customHeight="1" x14ac:dyDescent="0.2">
      <c r="A13" s="18">
        <v>37433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17">
        <f t="shared" si="8"/>
        <v>0</v>
      </c>
      <c r="AA13" s="130">
        <f t="shared" si="3"/>
        <v>0</v>
      </c>
      <c r="AB13" s="6">
        <f t="shared" si="4"/>
        <v>0</v>
      </c>
      <c r="AC13" s="44"/>
      <c r="AD13" s="6">
        <f t="shared" si="5"/>
        <v>24</v>
      </c>
      <c r="AE13" s="6">
        <f t="shared" si="6"/>
        <v>0</v>
      </c>
      <c r="AF13" s="6">
        <f t="shared" si="7"/>
        <v>0</v>
      </c>
      <c r="AG13" s="6">
        <f t="shared" si="1"/>
        <v>0</v>
      </c>
      <c r="AH13" s="6">
        <f t="shared" si="1"/>
        <v>0</v>
      </c>
      <c r="AI13" s="6">
        <f t="shared" si="1"/>
        <v>0</v>
      </c>
      <c r="AJ13" s="6">
        <f t="shared" si="1"/>
        <v>0</v>
      </c>
      <c r="AK13" s="6">
        <f t="shared" si="1"/>
        <v>0</v>
      </c>
      <c r="AL13" s="6">
        <f t="shared" si="1"/>
        <v>0</v>
      </c>
      <c r="AM13" s="6">
        <f t="shared" si="1"/>
        <v>0</v>
      </c>
      <c r="AN13" s="6">
        <f t="shared" si="1"/>
        <v>0</v>
      </c>
      <c r="AO13" s="6">
        <f t="shared" si="1"/>
        <v>0</v>
      </c>
      <c r="AP13" s="6">
        <f t="shared" si="1"/>
        <v>0</v>
      </c>
      <c r="AQ13" s="6">
        <f t="shared" si="1"/>
        <v>0</v>
      </c>
      <c r="AR13" s="6">
        <f t="shared" si="1"/>
        <v>0</v>
      </c>
      <c r="AS13" s="6">
        <f t="shared" si="1"/>
        <v>0</v>
      </c>
      <c r="AT13" s="6">
        <f t="shared" si="1"/>
        <v>0</v>
      </c>
      <c r="AU13" s="6">
        <f t="shared" si="1"/>
        <v>0</v>
      </c>
      <c r="AV13" s="6">
        <f t="shared" si="1"/>
        <v>0</v>
      </c>
      <c r="AW13" s="6">
        <f t="shared" si="2"/>
        <v>0</v>
      </c>
      <c r="AX13" s="6">
        <f t="shared" si="2"/>
        <v>0</v>
      </c>
      <c r="AY13" s="6">
        <f t="shared" si="2"/>
        <v>0</v>
      </c>
      <c r="AZ13" s="6">
        <f t="shared" si="2"/>
        <v>0</v>
      </c>
      <c r="BA13" s="6">
        <f t="shared" si="2"/>
        <v>0</v>
      </c>
      <c r="BB13" s="6">
        <f t="shared" si="2"/>
        <v>0</v>
      </c>
    </row>
    <row r="14" spans="1:54" s="6" customFormat="1" ht="12.75" customHeight="1" x14ac:dyDescent="0.2">
      <c r="A14" s="18">
        <v>37434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17">
        <f t="shared" si="8"/>
        <v>0</v>
      </c>
      <c r="AA14" s="130">
        <f t="shared" si="3"/>
        <v>0</v>
      </c>
      <c r="AB14" s="6">
        <f t="shared" si="4"/>
        <v>0</v>
      </c>
      <c r="AC14" s="44"/>
      <c r="AD14" s="6">
        <f t="shared" si="5"/>
        <v>24</v>
      </c>
      <c r="AE14" s="6">
        <f t="shared" si="6"/>
        <v>0</v>
      </c>
      <c r="AF14" s="6">
        <f t="shared" si="7"/>
        <v>0</v>
      </c>
      <c r="AG14" s="6">
        <f t="shared" si="1"/>
        <v>0</v>
      </c>
      <c r="AH14" s="6">
        <f t="shared" si="1"/>
        <v>0</v>
      </c>
      <c r="AI14" s="6">
        <f t="shared" si="1"/>
        <v>0</v>
      </c>
      <c r="AJ14" s="6">
        <f t="shared" si="1"/>
        <v>0</v>
      </c>
      <c r="AK14" s="6">
        <f t="shared" si="1"/>
        <v>0</v>
      </c>
      <c r="AL14" s="6">
        <f t="shared" si="1"/>
        <v>0</v>
      </c>
      <c r="AM14" s="6">
        <f t="shared" si="1"/>
        <v>0</v>
      </c>
      <c r="AN14" s="6">
        <f t="shared" si="1"/>
        <v>0</v>
      </c>
      <c r="AO14" s="6">
        <f t="shared" si="1"/>
        <v>0</v>
      </c>
      <c r="AP14" s="6">
        <f t="shared" si="1"/>
        <v>0</v>
      </c>
      <c r="AQ14" s="6">
        <f t="shared" si="1"/>
        <v>0</v>
      </c>
      <c r="AR14" s="6">
        <f t="shared" si="1"/>
        <v>0</v>
      </c>
      <c r="AS14" s="6">
        <f t="shared" si="1"/>
        <v>0</v>
      </c>
      <c r="AT14" s="6">
        <f t="shared" si="1"/>
        <v>0</v>
      </c>
      <c r="AU14" s="6">
        <f t="shared" si="1"/>
        <v>0</v>
      </c>
      <c r="AV14" s="6">
        <f t="shared" si="1"/>
        <v>0</v>
      </c>
      <c r="AW14" s="6">
        <f t="shared" si="2"/>
        <v>0</v>
      </c>
      <c r="AX14" s="6">
        <f t="shared" si="2"/>
        <v>0</v>
      </c>
      <c r="AY14" s="6">
        <f t="shared" si="2"/>
        <v>0</v>
      </c>
      <c r="AZ14" s="6">
        <f t="shared" si="2"/>
        <v>0</v>
      </c>
      <c r="BA14" s="6">
        <f t="shared" si="2"/>
        <v>0</v>
      </c>
      <c r="BB14" s="6">
        <f t="shared" si="2"/>
        <v>0</v>
      </c>
    </row>
    <row r="15" spans="1:54" s="6" customFormat="1" ht="12.75" customHeight="1" x14ac:dyDescent="0.2">
      <c r="A15" s="18">
        <v>37070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17">
        <f t="shared" si="8"/>
        <v>0</v>
      </c>
      <c r="AA15" s="130">
        <f t="shared" si="3"/>
        <v>0</v>
      </c>
      <c r="AB15" s="6">
        <f t="shared" si="4"/>
        <v>0</v>
      </c>
      <c r="AC15" s="44"/>
      <c r="AD15" s="6">
        <f t="shared" si="5"/>
        <v>24</v>
      </c>
      <c r="AE15" s="6">
        <f t="shared" si="6"/>
        <v>0</v>
      </c>
      <c r="AF15" s="6">
        <f t="shared" si="7"/>
        <v>0</v>
      </c>
      <c r="AG15" s="6">
        <f t="shared" si="1"/>
        <v>0</v>
      </c>
      <c r="AH15" s="6">
        <f t="shared" si="1"/>
        <v>0</v>
      </c>
      <c r="AI15" s="6">
        <f t="shared" si="1"/>
        <v>0</v>
      </c>
      <c r="AJ15" s="6">
        <f t="shared" si="1"/>
        <v>0</v>
      </c>
      <c r="AK15" s="6">
        <f t="shared" si="1"/>
        <v>0</v>
      </c>
      <c r="AL15" s="6">
        <f t="shared" si="1"/>
        <v>0</v>
      </c>
      <c r="AM15" s="6">
        <f t="shared" si="1"/>
        <v>0</v>
      </c>
      <c r="AN15" s="6">
        <f t="shared" si="1"/>
        <v>0</v>
      </c>
      <c r="AO15" s="6">
        <f t="shared" si="1"/>
        <v>0</v>
      </c>
      <c r="AP15" s="6">
        <f t="shared" si="1"/>
        <v>0</v>
      </c>
      <c r="AQ15" s="6">
        <f t="shared" si="1"/>
        <v>0</v>
      </c>
      <c r="AR15" s="6">
        <f t="shared" si="1"/>
        <v>0</v>
      </c>
      <c r="AS15" s="6">
        <f t="shared" si="1"/>
        <v>0</v>
      </c>
      <c r="AT15" s="6">
        <f t="shared" si="1"/>
        <v>0</v>
      </c>
      <c r="AU15" s="6">
        <f t="shared" si="1"/>
        <v>0</v>
      </c>
      <c r="AV15" s="6">
        <f t="shared" si="1"/>
        <v>0</v>
      </c>
      <c r="AW15" s="6">
        <f t="shared" si="2"/>
        <v>0</v>
      </c>
      <c r="AX15" s="6">
        <f t="shared" si="2"/>
        <v>0</v>
      </c>
      <c r="AY15" s="6">
        <f t="shared" si="2"/>
        <v>0</v>
      </c>
      <c r="AZ15" s="6">
        <f t="shared" si="2"/>
        <v>0</v>
      </c>
      <c r="BA15" s="6">
        <f t="shared" si="2"/>
        <v>0</v>
      </c>
      <c r="BB15" s="6">
        <f t="shared" si="2"/>
        <v>0</v>
      </c>
    </row>
    <row r="16" spans="1:54" s="6" customFormat="1" ht="12.75" customHeight="1" x14ac:dyDescent="0.2">
      <c r="A16" s="18">
        <v>37071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17">
        <f t="shared" si="8"/>
        <v>0</v>
      </c>
      <c r="AA16" s="130">
        <f t="shared" si="3"/>
        <v>0</v>
      </c>
      <c r="AB16" s="6">
        <f t="shared" si="4"/>
        <v>0</v>
      </c>
      <c r="AC16" s="44"/>
      <c r="AD16" s="6">
        <f t="shared" si="5"/>
        <v>24</v>
      </c>
      <c r="AE16" s="6">
        <f t="shared" si="6"/>
        <v>0</v>
      </c>
      <c r="AF16" s="6">
        <f t="shared" si="7"/>
        <v>0</v>
      </c>
      <c r="AG16" s="6">
        <f t="shared" si="1"/>
        <v>0</v>
      </c>
      <c r="AH16" s="6">
        <f t="shared" si="1"/>
        <v>0</v>
      </c>
      <c r="AI16" s="6">
        <f t="shared" si="1"/>
        <v>0</v>
      </c>
      <c r="AJ16" s="6">
        <f t="shared" si="1"/>
        <v>0</v>
      </c>
      <c r="AK16" s="6">
        <f t="shared" si="1"/>
        <v>0</v>
      </c>
      <c r="AL16" s="6">
        <f t="shared" si="1"/>
        <v>0</v>
      </c>
      <c r="AM16" s="6">
        <f t="shared" si="1"/>
        <v>0</v>
      </c>
      <c r="AN16" s="6">
        <f t="shared" si="1"/>
        <v>0</v>
      </c>
      <c r="AO16" s="6">
        <f t="shared" si="1"/>
        <v>0</v>
      </c>
      <c r="AP16" s="6">
        <f t="shared" si="1"/>
        <v>0</v>
      </c>
      <c r="AQ16" s="6">
        <f t="shared" si="1"/>
        <v>0</v>
      </c>
      <c r="AR16" s="6">
        <f t="shared" si="1"/>
        <v>0</v>
      </c>
      <c r="AS16" s="6">
        <f t="shared" si="1"/>
        <v>0</v>
      </c>
      <c r="AT16" s="6">
        <f t="shared" si="1"/>
        <v>0</v>
      </c>
      <c r="AU16" s="6">
        <f t="shared" si="1"/>
        <v>0</v>
      </c>
      <c r="AV16" s="6">
        <f t="shared" si="1"/>
        <v>0</v>
      </c>
      <c r="AW16" s="6">
        <f t="shared" si="2"/>
        <v>0</v>
      </c>
      <c r="AX16" s="6">
        <f t="shared" si="2"/>
        <v>0</v>
      </c>
      <c r="AY16" s="6">
        <f t="shared" si="2"/>
        <v>0</v>
      </c>
      <c r="AZ16" s="6">
        <f t="shared" si="2"/>
        <v>0</v>
      </c>
      <c r="BA16" s="6">
        <f t="shared" si="2"/>
        <v>0</v>
      </c>
      <c r="BB16" s="6">
        <f t="shared" si="2"/>
        <v>0</v>
      </c>
    </row>
    <row r="17" spans="1:54" s="6" customFormat="1" ht="12.75" customHeight="1" x14ac:dyDescent="0.2">
      <c r="A17" s="18">
        <v>37072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17">
        <f t="shared" si="8"/>
        <v>0</v>
      </c>
      <c r="AA17" s="130">
        <f t="shared" si="3"/>
        <v>0</v>
      </c>
      <c r="AB17" s="6">
        <f t="shared" si="4"/>
        <v>0</v>
      </c>
      <c r="AC17" s="44"/>
      <c r="AD17" s="6">
        <f t="shared" si="5"/>
        <v>24</v>
      </c>
      <c r="AE17" s="6">
        <f t="shared" si="6"/>
        <v>0</v>
      </c>
      <c r="AF17" s="6">
        <f t="shared" si="7"/>
        <v>0</v>
      </c>
      <c r="AG17" s="6">
        <f t="shared" si="1"/>
        <v>0</v>
      </c>
      <c r="AH17" s="6">
        <f t="shared" si="1"/>
        <v>0</v>
      </c>
      <c r="AI17" s="6">
        <f t="shared" si="1"/>
        <v>0</v>
      </c>
      <c r="AJ17" s="6">
        <f t="shared" si="1"/>
        <v>0</v>
      </c>
      <c r="AK17" s="6">
        <f t="shared" si="1"/>
        <v>0</v>
      </c>
      <c r="AL17" s="6">
        <f t="shared" si="1"/>
        <v>0</v>
      </c>
      <c r="AM17" s="6">
        <f t="shared" si="1"/>
        <v>0</v>
      </c>
      <c r="AN17" s="6">
        <f t="shared" si="1"/>
        <v>0</v>
      </c>
      <c r="AO17" s="6">
        <f t="shared" si="1"/>
        <v>0</v>
      </c>
      <c r="AP17" s="6">
        <f t="shared" si="1"/>
        <v>0</v>
      </c>
      <c r="AQ17" s="6">
        <f t="shared" si="1"/>
        <v>0</v>
      </c>
      <c r="AR17" s="6">
        <f t="shared" si="1"/>
        <v>0</v>
      </c>
      <c r="AS17" s="6">
        <f t="shared" si="1"/>
        <v>0</v>
      </c>
      <c r="AT17" s="6">
        <f t="shared" si="1"/>
        <v>0</v>
      </c>
      <c r="AU17" s="6">
        <f t="shared" si="1"/>
        <v>0</v>
      </c>
      <c r="AV17" s="6">
        <f t="shared" si="1"/>
        <v>0</v>
      </c>
      <c r="AW17" s="6">
        <f t="shared" si="2"/>
        <v>0</v>
      </c>
      <c r="AX17" s="6">
        <f t="shared" si="2"/>
        <v>0</v>
      </c>
      <c r="AY17" s="6">
        <f t="shared" si="2"/>
        <v>0</v>
      </c>
      <c r="AZ17" s="6">
        <f t="shared" si="2"/>
        <v>0</v>
      </c>
      <c r="BA17" s="6">
        <f t="shared" si="2"/>
        <v>0</v>
      </c>
      <c r="BB17" s="6">
        <f t="shared" si="2"/>
        <v>0</v>
      </c>
    </row>
    <row r="18" spans="1:54" s="6" customFormat="1" ht="12.75" customHeight="1" x14ac:dyDescent="0.2">
      <c r="A18" s="18">
        <v>37073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17">
        <f t="shared" si="8"/>
        <v>0</v>
      </c>
      <c r="AA18" s="130">
        <f t="shared" si="3"/>
        <v>0</v>
      </c>
      <c r="AB18" s="6">
        <f t="shared" si="4"/>
        <v>0</v>
      </c>
      <c r="AC18" s="44"/>
      <c r="AD18" s="6">
        <f t="shared" si="5"/>
        <v>24</v>
      </c>
      <c r="AE18" s="6">
        <f t="shared" si="6"/>
        <v>0</v>
      </c>
      <c r="AF18" s="6">
        <f t="shared" si="7"/>
        <v>0</v>
      </c>
      <c r="AG18" s="6">
        <f t="shared" si="1"/>
        <v>0</v>
      </c>
      <c r="AH18" s="6">
        <f t="shared" si="1"/>
        <v>0</v>
      </c>
      <c r="AI18" s="6">
        <f t="shared" si="1"/>
        <v>0</v>
      </c>
      <c r="AJ18" s="6">
        <f t="shared" si="1"/>
        <v>0</v>
      </c>
      <c r="AK18" s="6">
        <f t="shared" si="1"/>
        <v>0</v>
      </c>
      <c r="AL18" s="6">
        <f t="shared" si="1"/>
        <v>0</v>
      </c>
      <c r="AM18" s="6">
        <f t="shared" si="1"/>
        <v>0</v>
      </c>
      <c r="AN18" s="6">
        <f t="shared" si="1"/>
        <v>0</v>
      </c>
      <c r="AO18" s="6">
        <f t="shared" si="1"/>
        <v>0</v>
      </c>
      <c r="AP18" s="6">
        <f t="shared" si="1"/>
        <v>0</v>
      </c>
      <c r="AQ18" s="6">
        <f t="shared" si="1"/>
        <v>0</v>
      </c>
      <c r="AR18" s="6">
        <f t="shared" si="1"/>
        <v>0</v>
      </c>
      <c r="AS18" s="6">
        <f t="shared" si="1"/>
        <v>0</v>
      </c>
      <c r="AT18" s="6">
        <f t="shared" si="1"/>
        <v>0</v>
      </c>
      <c r="AU18" s="6">
        <f t="shared" si="1"/>
        <v>0</v>
      </c>
      <c r="AV18" s="6">
        <f t="shared" si="1"/>
        <v>0</v>
      </c>
      <c r="AW18" s="6">
        <f t="shared" si="2"/>
        <v>0</v>
      </c>
      <c r="AX18" s="6">
        <f t="shared" si="2"/>
        <v>0</v>
      </c>
      <c r="AY18" s="6">
        <f t="shared" si="2"/>
        <v>0</v>
      </c>
      <c r="AZ18" s="6">
        <f t="shared" si="2"/>
        <v>0</v>
      </c>
      <c r="BA18" s="6">
        <f t="shared" si="2"/>
        <v>0</v>
      </c>
      <c r="BB18" s="6">
        <f t="shared" si="2"/>
        <v>0</v>
      </c>
    </row>
    <row r="19" spans="1:54" s="6" customFormat="1" ht="12.75" customHeight="1" x14ac:dyDescent="0.2">
      <c r="A19" s="18">
        <v>37074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17">
        <f t="shared" si="8"/>
        <v>0</v>
      </c>
      <c r="AA19" s="130">
        <f t="shared" si="3"/>
        <v>0</v>
      </c>
      <c r="AB19" s="6">
        <f t="shared" si="4"/>
        <v>0</v>
      </c>
      <c r="AC19" s="44"/>
      <c r="AD19" s="6">
        <f t="shared" si="5"/>
        <v>24</v>
      </c>
      <c r="AE19" s="6">
        <f t="shared" si="6"/>
        <v>0</v>
      </c>
      <c r="AF19" s="6">
        <f t="shared" si="7"/>
        <v>0</v>
      </c>
      <c r="AG19" s="6">
        <f t="shared" si="7"/>
        <v>0</v>
      </c>
      <c r="AH19" s="6">
        <f t="shared" si="7"/>
        <v>0</v>
      </c>
      <c r="AI19" s="6">
        <f t="shared" si="7"/>
        <v>0</v>
      </c>
      <c r="AJ19" s="6">
        <f t="shared" si="7"/>
        <v>0</v>
      </c>
      <c r="AK19" s="6">
        <f t="shared" si="7"/>
        <v>0</v>
      </c>
      <c r="AL19" s="6">
        <f t="shared" si="7"/>
        <v>0</v>
      </c>
      <c r="AM19" s="6">
        <f t="shared" si="7"/>
        <v>0</v>
      </c>
      <c r="AN19" s="6">
        <f t="shared" si="7"/>
        <v>0</v>
      </c>
      <c r="AO19" s="6">
        <f t="shared" si="7"/>
        <v>0</v>
      </c>
      <c r="AP19" s="6">
        <f t="shared" si="7"/>
        <v>0</v>
      </c>
      <c r="AQ19" s="6">
        <f t="shared" si="7"/>
        <v>0</v>
      </c>
      <c r="AR19" s="6">
        <f t="shared" si="7"/>
        <v>0</v>
      </c>
      <c r="AS19" s="6">
        <f t="shared" si="7"/>
        <v>0</v>
      </c>
      <c r="AT19" s="6">
        <f t="shared" si="2"/>
        <v>0</v>
      </c>
      <c r="AU19" s="6">
        <f t="shared" si="2"/>
        <v>0</v>
      </c>
      <c r="AV19" s="6">
        <f t="shared" si="2"/>
        <v>0</v>
      </c>
      <c r="AW19" s="6">
        <f t="shared" si="2"/>
        <v>0</v>
      </c>
      <c r="AX19" s="6">
        <f t="shared" si="2"/>
        <v>0</v>
      </c>
      <c r="AY19" s="6">
        <f t="shared" si="2"/>
        <v>0</v>
      </c>
      <c r="AZ19" s="6">
        <f t="shared" si="2"/>
        <v>0</v>
      </c>
      <c r="BA19" s="6">
        <f t="shared" si="2"/>
        <v>0</v>
      </c>
      <c r="BB19" s="6">
        <f t="shared" si="2"/>
        <v>0</v>
      </c>
    </row>
    <row r="20" spans="1:54" s="6" customFormat="1" ht="12.75" customHeight="1" x14ac:dyDescent="0.2">
      <c r="A20" s="18">
        <v>37075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17">
        <f t="shared" si="8"/>
        <v>0</v>
      </c>
      <c r="AA20" s="130">
        <f t="shared" si="3"/>
        <v>0</v>
      </c>
      <c r="AB20" s="6">
        <f t="shared" si="4"/>
        <v>0</v>
      </c>
      <c r="AC20" s="44"/>
      <c r="AD20" s="6">
        <f t="shared" si="5"/>
        <v>24</v>
      </c>
      <c r="AE20" s="6">
        <f t="shared" si="6"/>
        <v>0</v>
      </c>
      <c r="AF20" s="6">
        <f t="shared" si="7"/>
        <v>0</v>
      </c>
      <c r="AG20" s="6">
        <f t="shared" si="7"/>
        <v>0</v>
      </c>
      <c r="AH20" s="6">
        <f t="shared" si="7"/>
        <v>0</v>
      </c>
      <c r="AI20" s="6">
        <f t="shared" si="7"/>
        <v>0</v>
      </c>
      <c r="AJ20" s="6">
        <f t="shared" si="7"/>
        <v>0</v>
      </c>
      <c r="AK20" s="6">
        <f t="shared" si="7"/>
        <v>0</v>
      </c>
      <c r="AL20" s="6">
        <f t="shared" si="7"/>
        <v>0</v>
      </c>
      <c r="AM20" s="6">
        <f t="shared" si="7"/>
        <v>0</v>
      </c>
      <c r="AN20" s="6">
        <f t="shared" si="7"/>
        <v>0</v>
      </c>
      <c r="AO20" s="6">
        <f t="shared" si="7"/>
        <v>0</v>
      </c>
      <c r="AP20" s="6">
        <f t="shared" si="7"/>
        <v>0</v>
      </c>
      <c r="AQ20" s="6">
        <f t="shared" si="7"/>
        <v>0</v>
      </c>
      <c r="AR20" s="6">
        <f t="shared" si="7"/>
        <v>0</v>
      </c>
      <c r="AS20" s="6">
        <f t="shared" si="7"/>
        <v>0</v>
      </c>
      <c r="AT20" s="6">
        <f t="shared" si="2"/>
        <v>0</v>
      </c>
      <c r="AU20" s="6">
        <f t="shared" si="2"/>
        <v>0</v>
      </c>
      <c r="AV20" s="6">
        <f t="shared" si="2"/>
        <v>0</v>
      </c>
      <c r="AW20" s="6">
        <f t="shared" si="2"/>
        <v>0</v>
      </c>
      <c r="AX20" s="6">
        <f t="shared" si="2"/>
        <v>0</v>
      </c>
      <c r="AY20" s="6">
        <f t="shared" si="2"/>
        <v>0</v>
      </c>
      <c r="AZ20" s="6">
        <f t="shared" si="2"/>
        <v>0</v>
      </c>
      <c r="BA20" s="6">
        <f t="shared" si="2"/>
        <v>0</v>
      </c>
      <c r="BB20" s="6">
        <f t="shared" si="2"/>
        <v>0</v>
      </c>
    </row>
    <row r="21" spans="1:54" s="6" customFormat="1" ht="12.75" customHeight="1" x14ac:dyDescent="0.2">
      <c r="A21" s="18">
        <v>37076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17">
        <f t="shared" si="8"/>
        <v>0</v>
      </c>
      <c r="AA21" s="130">
        <f t="shared" si="3"/>
        <v>0</v>
      </c>
      <c r="AB21" s="6">
        <f t="shared" si="4"/>
        <v>0</v>
      </c>
      <c r="AC21" s="44"/>
      <c r="AD21" s="6">
        <f t="shared" si="5"/>
        <v>24</v>
      </c>
      <c r="AE21" s="6">
        <f t="shared" si="6"/>
        <v>0</v>
      </c>
      <c r="AF21" s="6">
        <f t="shared" si="7"/>
        <v>0</v>
      </c>
      <c r="AG21" s="6">
        <f t="shared" si="7"/>
        <v>0</v>
      </c>
      <c r="AH21" s="6">
        <f t="shared" si="7"/>
        <v>0</v>
      </c>
      <c r="AI21" s="6">
        <f t="shared" si="7"/>
        <v>0</v>
      </c>
      <c r="AJ21" s="6">
        <f t="shared" si="7"/>
        <v>0</v>
      </c>
      <c r="AK21" s="6">
        <f t="shared" si="7"/>
        <v>0</v>
      </c>
      <c r="AL21" s="6">
        <f t="shared" si="7"/>
        <v>0</v>
      </c>
      <c r="AM21" s="6">
        <f t="shared" si="7"/>
        <v>0</v>
      </c>
      <c r="AN21" s="6">
        <f t="shared" si="7"/>
        <v>0</v>
      </c>
      <c r="AO21" s="6">
        <f t="shared" si="7"/>
        <v>0</v>
      </c>
      <c r="AP21" s="6">
        <f t="shared" si="7"/>
        <v>0</v>
      </c>
      <c r="AQ21" s="6">
        <f t="shared" si="7"/>
        <v>0</v>
      </c>
      <c r="AR21" s="6">
        <f t="shared" si="7"/>
        <v>0</v>
      </c>
      <c r="AS21" s="6">
        <f t="shared" si="7"/>
        <v>0</v>
      </c>
      <c r="AT21" s="6">
        <f t="shared" si="2"/>
        <v>0</v>
      </c>
      <c r="AU21" s="6">
        <f t="shared" si="2"/>
        <v>0</v>
      </c>
      <c r="AV21" s="6">
        <f t="shared" si="2"/>
        <v>0</v>
      </c>
      <c r="AW21" s="6">
        <f t="shared" si="2"/>
        <v>0</v>
      </c>
      <c r="AX21" s="6">
        <f t="shared" si="2"/>
        <v>0</v>
      </c>
      <c r="AY21" s="6">
        <f t="shared" si="2"/>
        <v>0</v>
      </c>
      <c r="AZ21" s="6">
        <f t="shared" si="2"/>
        <v>0</v>
      </c>
      <c r="BA21" s="6">
        <f t="shared" si="2"/>
        <v>0</v>
      </c>
      <c r="BB21" s="6">
        <f t="shared" si="2"/>
        <v>0</v>
      </c>
    </row>
    <row r="22" spans="1:54" s="6" customFormat="1" ht="12.75" customHeight="1" x14ac:dyDescent="0.2">
      <c r="A22" s="18">
        <v>37077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17">
        <f t="shared" si="8"/>
        <v>0</v>
      </c>
      <c r="AA22" s="130">
        <f t="shared" si="3"/>
        <v>0</v>
      </c>
      <c r="AB22" s="6">
        <f t="shared" si="4"/>
        <v>0</v>
      </c>
      <c r="AC22" s="44"/>
      <c r="AD22" s="6">
        <f t="shared" si="5"/>
        <v>24</v>
      </c>
      <c r="AE22" s="6">
        <f t="shared" si="6"/>
        <v>0</v>
      </c>
      <c r="AF22" s="6">
        <f t="shared" si="7"/>
        <v>0</v>
      </c>
      <c r="AG22" s="6">
        <f t="shared" si="7"/>
        <v>0</v>
      </c>
      <c r="AH22" s="6">
        <f t="shared" si="7"/>
        <v>0</v>
      </c>
      <c r="AI22" s="6">
        <f t="shared" si="7"/>
        <v>0</v>
      </c>
      <c r="AJ22" s="6">
        <f t="shared" si="7"/>
        <v>0</v>
      </c>
      <c r="AK22" s="6">
        <f t="shared" si="7"/>
        <v>0</v>
      </c>
      <c r="AL22" s="6">
        <f t="shared" si="7"/>
        <v>0</v>
      </c>
      <c r="AM22" s="6">
        <f t="shared" si="7"/>
        <v>0</v>
      </c>
      <c r="AN22" s="6">
        <f t="shared" si="7"/>
        <v>0</v>
      </c>
      <c r="AO22" s="6">
        <f t="shared" si="7"/>
        <v>0</v>
      </c>
      <c r="AP22" s="6">
        <f t="shared" si="7"/>
        <v>0</v>
      </c>
      <c r="AQ22" s="6">
        <f t="shared" si="7"/>
        <v>0</v>
      </c>
      <c r="AR22" s="6">
        <f t="shared" si="7"/>
        <v>0</v>
      </c>
      <c r="AS22" s="6">
        <f t="shared" si="7"/>
        <v>0</v>
      </c>
      <c r="AT22" s="6">
        <f t="shared" si="2"/>
        <v>0</v>
      </c>
      <c r="AU22" s="6">
        <f t="shared" si="2"/>
        <v>0</v>
      </c>
      <c r="AV22" s="6">
        <f t="shared" si="2"/>
        <v>0</v>
      </c>
      <c r="AW22" s="6">
        <f t="shared" si="2"/>
        <v>0</v>
      </c>
      <c r="AX22" s="6">
        <f t="shared" si="2"/>
        <v>0</v>
      </c>
      <c r="AY22" s="6">
        <f t="shared" si="2"/>
        <v>0</v>
      </c>
      <c r="AZ22" s="6">
        <f t="shared" si="2"/>
        <v>0</v>
      </c>
      <c r="BA22" s="6">
        <f t="shared" si="2"/>
        <v>0</v>
      </c>
      <c r="BB22" s="6">
        <f t="shared" si="2"/>
        <v>0</v>
      </c>
    </row>
    <row r="23" spans="1:54" s="6" customFormat="1" ht="12.75" customHeight="1" x14ac:dyDescent="0.2">
      <c r="A23" s="18">
        <v>37078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17">
        <f t="shared" si="8"/>
        <v>0</v>
      </c>
      <c r="AA23" s="130">
        <f t="shared" si="3"/>
        <v>0</v>
      </c>
      <c r="AB23" s="6">
        <f t="shared" si="4"/>
        <v>0</v>
      </c>
      <c r="AC23" s="44"/>
      <c r="AD23" s="6">
        <f t="shared" si="5"/>
        <v>24</v>
      </c>
      <c r="AE23" s="6">
        <f t="shared" si="6"/>
        <v>0</v>
      </c>
      <c r="AF23" s="6">
        <f t="shared" si="7"/>
        <v>0</v>
      </c>
      <c r="AG23" s="6">
        <f t="shared" si="7"/>
        <v>0</v>
      </c>
      <c r="AH23" s="6">
        <f t="shared" si="7"/>
        <v>0</v>
      </c>
      <c r="AI23" s="6">
        <f t="shared" si="7"/>
        <v>0</v>
      </c>
      <c r="AJ23" s="6">
        <f t="shared" si="7"/>
        <v>0</v>
      </c>
      <c r="AK23" s="6">
        <f t="shared" si="7"/>
        <v>0</v>
      </c>
      <c r="AL23" s="6">
        <f t="shared" si="7"/>
        <v>0</v>
      </c>
      <c r="AM23" s="6">
        <f t="shared" si="7"/>
        <v>0</v>
      </c>
      <c r="AN23" s="6">
        <f t="shared" si="7"/>
        <v>0</v>
      </c>
      <c r="AO23" s="6">
        <f t="shared" si="7"/>
        <v>0</v>
      </c>
      <c r="AP23" s="6">
        <f t="shared" si="7"/>
        <v>0</v>
      </c>
      <c r="AQ23" s="6">
        <f t="shared" si="7"/>
        <v>0</v>
      </c>
      <c r="AR23" s="6">
        <f t="shared" si="7"/>
        <v>0</v>
      </c>
      <c r="AS23" s="6">
        <f t="shared" si="7"/>
        <v>0</v>
      </c>
      <c r="AT23" s="6">
        <f t="shared" si="7"/>
        <v>0</v>
      </c>
      <c r="AU23" s="6">
        <f t="shared" si="7"/>
        <v>0</v>
      </c>
      <c r="AV23" s="6">
        <f t="shared" ref="AT23:BB53" si="9">(S23/3 - T23/3)^2</f>
        <v>0</v>
      </c>
      <c r="AW23" s="6">
        <f t="shared" si="9"/>
        <v>0</v>
      </c>
      <c r="AX23" s="6">
        <f t="shared" si="9"/>
        <v>0</v>
      </c>
      <c r="AY23" s="6">
        <f t="shared" si="9"/>
        <v>0</v>
      </c>
      <c r="AZ23" s="6">
        <f t="shared" si="9"/>
        <v>0</v>
      </c>
      <c r="BA23" s="6">
        <f t="shared" si="9"/>
        <v>0</v>
      </c>
      <c r="BB23" s="6">
        <f t="shared" si="9"/>
        <v>0</v>
      </c>
    </row>
    <row r="24" spans="1:54" s="6" customFormat="1" ht="12.75" customHeight="1" x14ac:dyDescent="0.2">
      <c r="A24" s="18">
        <v>37079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17">
        <f t="shared" si="8"/>
        <v>0</v>
      </c>
      <c r="AA24" s="130">
        <f t="shared" si="3"/>
        <v>0</v>
      </c>
      <c r="AB24" s="6">
        <f t="shared" si="4"/>
        <v>0</v>
      </c>
      <c r="AC24" s="44"/>
      <c r="AD24" s="6">
        <f t="shared" si="5"/>
        <v>24</v>
      </c>
      <c r="AE24" s="6">
        <f t="shared" si="6"/>
        <v>0</v>
      </c>
      <c r="AF24" s="6">
        <f t="shared" si="7"/>
        <v>0</v>
      </c>
      <c r="AG24" s="6">
        <f t="shared" si="7"/>
        <v>0</v>
      </c>
      <c r="AH24" s="6">
        <f t="shared" si="7"/>
        <v>0</v>
      </c>
      <c r="AI24" s="6">
        <f t="shared" si="7"/>
        <v>0</v>
      </c>
      <c r="AJ24" s="6">
        <f t="shared" si="7"/>
        <v>0</v>
      </c>
      <c r="AK24" s="6">
        <f t="shared" si="7"/>
        <v>0</v>
      </c>
      <c r="AL24" s="6">
        <f t="shared" si="7"/>
        <v>0</v>
      </c>
      <c r="AM24" s="6">
        <f t="shared" si="7"/>
        <v>0</v>
      </c>
      <c r="AN24" s="6">
        <f t="shared" si="7"/>
        <v>0</v>
      </c>
      <c r="AO24" s="6">
        <f t="shared" si="7"/>
        <v>0</v>
      </c>
      <c r="AP24" s="6">
        <f t="shared" si="7"/>
        <v>0</v>
      </c>
      <c r="AQ24" s="6">
        <f t="shared" si="7"/>
        <v>0</v>
      </c>
      <c r="AR24" s="6">
        <f t="shared" si="7"/>
        <v>0</v>
      </c>
      <c r="AS24" s="6">
        <f t="shared" si="7"/>
        <v>0</v>
      </c>
      <c r="AT24" s="6">
        <f t="shared" si="9"/>
        <v>0</v>
      </c>
      <c r="AU24" s="6">
        <f t="shared" si="9"/>
        <v>0</v>
      </c>
      <c r="AV24" s="6">
        <f t="shared" si="9"/>
        <v>0</v>
      </c>
      <c r="AW24" s="6">
        <f t="shared" si="9"/>
        <v>0</v>
      </c>
      <c r="AX24" s="6">
        <f t="shared" si="9"/>
        <v>0</v>
      </c>
      <c r="AY24" s="6">
        <f t="shared" si="9"/>
        <v>0</v>
      </c>
      <c r="AZ24" s="6">
        <f t="shared" si="9"/>
        <v>0</v>
      </c>
      <c r="BA24" s="6">
        <f t="shared" si="9"/>
        <v>0</v>
      </c>
      <c r="BB24" s="6">
        <f t="shared" si="9"/>
        <v>0</v>
      </c>
    </row>
    <row r="25" spans="1:54" s="6" customFormat="1" ht="12.75" customHeight="1" x14ac:dyDescent="0.2">
      <c r="A25" s="18">
        <v>37080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17">
        <f t="shared" si="8"/>
        <v>0</v>
      </c>
      <c r="AA25" s="130">
        <f t="shared" si="3"/>
        <v>0</v>
      </c>
      <c r="AB25" s="6">
        <f t="shared" si="4"/>
        <v>0</v>
      </c>
      <c r="AC25" s="44"/>
      <c r="AD25" s="6">
        <f t="shared" si="5"/>
        <v>24</v>
      </c>
      <c r="AE25" s="6">
        <f t="shared" si="6"/>
        <v>0</v>
      </c>
      <c r="AF25" s="6">
        <f t="shared" si="7"/>
        <v>0</v>
      </c>
      <c r="AG25" s="6">
        <f t="shared" si="7"/>
        <v>0</v>
      </c>
      <c r="AH25" s="6">
        <f t="shared" si="7"/>
        <v>0</v>
      </c>
      <c r="AI25" s="6">
        <f t="shared" si="7"/>
        <v>0</v>
      </c>
      <c r="AJ25" s="6">
        <f t="shared" si="7"/>
        <v>0</v>
      </c>
      <c r="AK25" s="6">
        <f t="shared" si="7"/>
        <v>0</v>
      </c>
      <c r="AL25" s="6">
        <f t="shared" si="7"/>
        <v>0</v>
      </c>
      <c r="AM25" s="6">
        <f t="shared" si="7"/>
        <v>0</v>
      </c>
      <c r="AN25" s="6">
        <f t="shared" si="7"/>
        <v>0</v>
      </c>
      <c r="AO25" s="6">
        <f t="shared" si="7"/>
        <v>0</v>
      </c>
      <c r="AP25" s="6">
        <f t="shared" si="7"/>
        <v>0</v>
      </c>
      <c r="AQ25" s="6">
        <f t="shared" si="7"/>
        <v>0</v>
      </c>
      <c r="AR25" s="6">
        <f t="shared" si="7"/>
        <v>0</v>
      </c>
      <c r="AS25" s="6">
        <f t="shared" si="7"/>
        <v>0</v>
      </c>
      <c r="AT25" s="6">
        <f t="shared" si="9"/>
        <v>0</v>
      </c>
      <c r="AU25" s="6">
        <f t="shared" si="9"/>
        <v>0</v>
      </c>
      <c r="AV25" s="6">
        <f t="shared" si="9"/>
        <v>0</v>
      </c>
      <c r="AW25" s="6">
        <f t="shared" si="9"/>
        <v>0</v>
      </c>
      <c r="AX25" s="6">
        <f t="shared" si="9"/>
        <v>0</v>
      </c>
      <c r="AY25" s="6">
        <f t="shared" si="9"/>
        <v>0</v>
      </c>
      <c r="AZ25" s="6">
        <f t="shared" si="9"/>
        <v>0</v>
      </c>
      <c r="BA25" s="6">
        <f t="shared" si="9"/>
        <v>0</v>
      </c>
      <c r="BB25" s="6">
        <f t="shared" si="9"/>
        <v>0</v>
      </c>
    </row>
    <row r="26" spans="1:54" s="6" customFormat="1" ht="12.75" customHeight="1" x14ac:dyDescent="0.2">
      <c r="A26" s="18">
        <v>37081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17">
        <f t="shared" si="8"/>
        <v>0</v>
      </c>
      <c r="AA26" s="130">
        <f t="shared" si="3"/>
        <v>0</v>
      </c>
      <c r="AB26" s="6">
        <f t="shared" si="4"/>
        <v>0</v>
      </c>
      <c r="AC26" s="44"/>
      <c r="AD26" s="6">
        <f t="shared" si="5"/>
        <v>24</v>
      </c>
      <c r="AE26" s="6">
        <f t="shared" si="6"/>
        <v>0</v>
      </c>
      <c r="AF26" s="6">
        <f t="shared" si="7"/>
        <v>0</v>
      </c>
      <c r="AG26" s="6">
        <f t="shared" si="7"/>
        <v>0</v>
      </c>
      <c r="AH26" s="6">
        <f t="shared" si="7"/>
        <v>0</v>
      </c>
      <c r="AI26" s="6">
        <f t="shared" si="7"/>
        <v>0</v>
      </c>
      <c r="AJ26" s="6">
        <f t="shared" si="7"/>
        <v>0</v>
      </c>
      <c r="AK26" s="6">
        <f t="shared" si="7"/>
        <v>0</v>
      </c>
      <c r="AL26" s="6">
        <f t="shared" si="7"/>
        <v>0</v>
      </c>
      <c r="AM26" s="6">
        <f t="shared" si="7"/>
        <v>0</v>
      </c>
      <c r="AN26" s="6">
        <f t="shared" si="7"/>
        <v>0</v>
      </c>
      <c r="AO26" s="6">
        <f t="shared" si="7"/>
        <v>0</v>
      </c>
      <c r="AP26" s="6">
        <f t="shared" si="7"/>
        <v>0</v>
      </c>
      <c r="AQ26" s="6">
        <f t="shared" si="7"/>
        <v>0</v>
      </c>
      <c r="AR26" s="6">
        <f t="shared" si="7"/>
        <v>0</v>
      </c>
      <c r="AS26" s="6">
        <f t="shared" si="7"/>
        <v>0</v>
      </c>
      <c r="AT26" s="6">
        <f t="shared" si="9"/>
        <v>0</v>
      </c>
      <c r="AU26" s="6">
        <f t="shared" si="9"/>
        <v>0</v>
      </c>
      <c r="AV26" s="6">
        <f t="shared" si="9"/>
        <v>0</v>
      </c>
      <c r="AW26" s="6">
        <f t="shared" si="9"/>
        <v>0</v>
      </c>
      <c r="AX26" s="6">
        <f t="shared" si="9"/>
        <v>0</v>
      </c>
      <c r="AY26" s="6">
        <f t="shared" si="9"/>
        <v>0</v>
      </c>
      <c r="AZ26" s="6">
        <f t="shared" si="9"/>
        <v>0</v>
      </c>
      <c r="BA26" s="6">
        <f t="shared" si="9"/>
        <v>0</v>
      </c>
      <c r="BB26" s="6">
        <f t="shared" si="9"/>
        <v>0</v>
      </c>
    </row>
    <row r="27" spans="1:54" s="6" customFormat="1" ht="12.75" customHeight="1" x14ac:dyDescent="0.2">
      <c r="A27" s="18">
        <v>37082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17">
        <f t="shared" si="8"/>
        <v>0</v>
      </c>
      <c r="AA27" s="130">
        <f t="shared" si="3"/>
        <v>0</v>
      </c>
      <c r="AB27" s="6">
        <f t="shared" si="4"/>
        <v>0</v>
      </c>
      <c r="AC27" s="44"/>
      <c r="AD27" s="6">
        <f t="shared" si="5"/>
        <v>24</v>
      </c>
      <c r="AE27" s="6">
        <f t="shared" si="6"/>
        <v>0</v>
      </c>
      <c r="AF27" s="6">
        <f t="shared" si="7"/>
        <v>0</v>
      </c>
      <c r="AG27" s="6">
        <f t="shared" si="7"/>
        <v>0</v>
      </c>
      <c r="AH27" s="6">
        <f t="shared" si="7"/>
        <v>0</v>
      </c>
      <c r="AI27" s="6">
        <f t="shared" si="7"/>
        <v>0</v>
      </c>
      <c r="AJ27" s="6">
        <f t="shared" si="7"/>
        <v>0</v>
      </c>
      <c r="AK27" s="6">
        <f t="shared" si="7"/>
        <v>0</v>
      </c>
      <c r="AL27" s="6">
        <f t="shared" si="7"/>
        <v>0</v>
      </c>
      <c r="AM27" s="6">
        <f t="shared" si="7"/>
        <v>0</v>
      </c>
      <c r="AN27" s="6">
        <f t="shared" si="7"/>
        <v>0</v>
      </c>
      <c r="AO27" s="6">
        <f t="shared" si="7"/>
        <v>0</v>
      </c>
      <c r="AP27" s="6">
        <f t="shared" si="7"/>
        <v>0</v>
      </c>
      <c r="AQ27" s="6">
        <f t="shared" si="7"/>
        <v>0</v>
      </c>
      <c r="AR27" s="6">
        <f t="shared" si="7"/>
        <v>0</v>
      </c>
      <c r="AS27" s="6">
        <f t="shared" si="7"/>
        <v>0</v>
      </c>
      <c r="AT27" s="6">
        <f t="shared" si="9"/>
        <v>0</v>
      </c>
      <c r="AU27" s="6">
        <f t="shared" si="9"/>
        <v>0</v>
      </c>
      <c r="AV27" s="6">
        <f t="shared" si="9"/>
        <v>0</v>
      </c>
      <c r="AW27" s="6">
        <f t="shared" si="9"/>
        <v>0</v>
      </c>
      <c r="AX27" s="6">
        <f t="shared" si="9"/>
        <v>0</v>
      </c>
      <c r="AY27" s="6">
        <f t="shared" si="9"/>
        <v>0</v>
      </c>
      <c r="AZ27" s="6">
        <f t="shared" si="9"/>
        <v>0</v>
      </c>
      <c r="BA27" s="6">
        <f t="shared" si="9"/>
        <v>0</v>
      </c>
      <c r="BB27" s="6">
        <f t="shared" si="9"/>
        <v>0</v>
      </c>
    </row>
    <row r="28" spans="1:54" s="6" customFormat="1" ht="12.75" customHeight="1" x14ac:dyDescent="0.2">
      <c r="A28" s="18">
        <v>37083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17">
        <f t="shared" si="8"/>
        <v>0</v>
      </c>
      <c r="AA28" s="130">
        <f t="shared" si="3"/>
        <v>0</v>
      </c>
      <c r="AB28" s="6">
        <f t="shared" si="4"/>
        <v>0</v>
      </c>
      <c r="AC28" s="44"/>
      <c r="AD28" s="6">
        <f t="shared" si="5"/>
        <v>24</v>
      </c>
      <c r="AE28" s="6">
        <f t="shared" si="6"/>
        <v>0</v>
      </c>
      <c r="AF28" s="6">
        <f t="shared" si="7"/>
        <v>0</v>
      </c>
      <c r="AG28" s="6">
        <f t="shared" si="7"/>
        <v>0</v>
      </c>
      <c r="AH28" s="6">
        <f t="shared" si="7"/>
        <v>0</v>
      </c>
      <c r="AI28" s="6">
        <f t="shared" si="7"/>
        <v>0</v>
      </c>
      <c r="AJ28" s="6">
        <f t="shared" si="7"/>
        <v>0</v>
      </c>
      <c r="AK28" s="6">
        <f t="shared" si="7"/>
        <v>0</v>
      </c>
      <c r="AL28" s="6">
        <f t="shared" si="7"/>
        <v>0</v>
      </c>
      <c r="AM28" s="6">
        <f t="shared" si="7"/>
        <v>0</v>
      </c>
      <c r="AN28" s="6">
        <f t="shared" si="7"/>
        <v>0</v>
      </c>
      <c r="AO28" s="6">
        <f t="shared" si="7"/>
        <v>0</v>
      </c>
      <c r="AP28" s="6">
        <f t="shared" si="7"/>
        <v>0</v>
      </c>
      <c r="AQ28" s="6">
        <f t="shared" si="7"/>
        <v>0</v>
      </c>
      <c r="AR28" s="6">
        <f t="shared" si="7"/>
        <v>0</v>
      </c>
      <c r="AS28" s="6">
        <f t="shared" si="7"/>
        <v>0</v>
      </c>
      <c r="AT28" s="6">
        <f t="shared" si="9"/>
        <v>0</v>
      </c>
      <c r="AU28" s="6">
        <f t="shared" si="9"/>
        <v>0</v>
      </c>
      <c r="AV28" s="6">
        <f t="shared" si="9"/>
        <v>0</v>
      </c>
      <c r="AW28" s="6">
        <f t="shared" si="9"/>
        <v>0</v>
      </c>
      <c r="AX28" s="6">
        <f t="shared" si="9"/>
        <v>0</v>
      </c>
      <c r="AY28" s="6">
        <f t="shared" si="9"/>
        <v>0</v>
      </c>
      <c r="AZ28" s="6">
        <f t="shared" si="9"/>
        <v>0</v>
      </c>
      <c r="BA28" s="6">
        <f t="shared" si="9"/>
        <v>0</v>
      </c>
      <c r="BB28" s="6">
        <f t="shared" si="9"/>
        <v>0</v>
      </c>
    </row>
    <row r="29" spans="1:54" s="6" customFormat="1" ht="12.75" customHeight="1" x14ac:dyDescent="0.2">
      <c r="A29" s="18">
        <v>37084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17">
        <f t="shared" si="8"/>
        <v>0</v>
      </c>
      <c r="AA29" s="130">
        <f t="shared" si="3"/>
        <v>0</v>
      </c>
      <c r="AB29" s="6">
        <f t="shared" si="4"/>
        <v>0</v>
      </c>
      <c r="AC29" s="44"/>
      <c r="AD29" s="6">
        <f t="shared" si="5"/>
        <v>24</v>
      </c>
      <c r="AE29" s="6">
        <f t="shared" si="6"/>
        <v>0</v>
      </c>
      <c r="AF29" s="6">
        <f t="shared" si="7"/>
        <v>0</v>
      </c>
      <c r="AG29" s="6">
        <f t="shared" si="7"/>
        <v>0</v>
      </c>
      <c r="AH29" s="6">
        <f t="shared" si="7"/>
        <v>0</v>
      </c>
      <c r="AI29" s="6">
        <f t="shared" si="7"/>
        <v>0</v>
      </c>
      <c r="AJ29" s="6">
        <f t="shared" si="7"/>
        <v>0</v>
      </c>
      <c r="AK29" s="6">
        <f t="shared" si="7"/>
        <v>0</v>
      </c>
      <c r="AL29" s="6">
        <f t="shared" si="7"/>
        <v>0</v>
      </c>
      <c r="AM29" s="6">
        <f t="shared" si="7"/>
        <v>0</v>
      </c>
      <c r="AN29" s="6">
        <f t="shared" si="7"/>
        <v>0</v>
      </c>
      <c r="AO29" s="6">
        <f t="shared" si="7"/>
        <v>0</v>
      </c>
      <c r="AP29" s="6">
        <f t="shared" si="7"/>
        <v>0</v>
      </c>
      <c r="AQ29" s="6">
        <f t="shared" si="7"/>
        <v>0</v>
      </c>
      <c r="AR29" s="6">
        <f t="shared" si="7"/>
        <v>0</v>
      </c>
      <c r="AS29" s="6">
        <f t="shared" si="7"/>
        <v>0</v>
      </c>
      <c r="AT29" s="6">
        <f t="shared" si="9"/>
        <v>0</v>
      </c>
      <c r="AU29" s="6">
        <f t="shared" si="9"/>
        <v>0</v>
      </c>
      <c r="AV29" s="6">
        <f t="shared" si="9"/>
        <v>0</v>
      </c>
      <c r="AW29" s="6">
        <f t="shared" si="9"/>
        <v>0</v>
      </c>
      <c r="AX29" s="6">
        <f t="shared" si="9"/>
        <v>0</v>
      </c>
      <c r="AY29" s="6">
        <f t="shared" si="9"/>
        <v>0</v>
      </c>
      <c r="AZ29" s="6">
        <f t="shared" si="9"/>
        <v>0</v>
      </c>
      <c r="BA29" s="6">
        <f t="shared" si="9"/>
        <v>0</v>
      </c>
      <c r="BB29" s="6">
        <f t="shared" si="9"/>
        <v>0</v>
      </c>
    </row>
    <row r="30" spans="1:54" s="6" customFormat="1" ht="12.75" customHeight="1" x14ac:dyDescent="0.2">
      <c r="A30" s="18">
        <v>37085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17">
        <f t="shared" si="8"/>
        <v>0</v>
      </c>
      <c r="AA30" s="130">
        <f t="shared" si="3"/>
        <v>0</v>
      </c>
      <c r="AB30" s="6">
        <f t="shared" si="4"/>
        <v>0</v>
      </c>
      <c r="AC30" s="44"/>
      <c r="AD30" s="6">
        <f t="shared" si="5"/>
        <v>24</v>
      </c>
      <c r="AE30" s="6">
        <f t="shared" si="6"/>
        <v>0</v>
      </c>
      <c r="AF30" s="6">
        <f t="shared" si="7"/>
        <v>0</v>
      </c>
      <c r="AG30" s="6">
        <f t="shared" si="7"/>
        <v>0</v>
      </c>
      <c r="AH30" s="6">
        <f t="shared" si="7"/>
        <v>0</v>
      </c>
      <c r="AI30" s="6">
        <f t="shared" si="7"/>
        <v>0</v>
      </c>
      <c r="AJ30" s="6">
        <f t="shared" si="7"/>
        <v>0</v>
      </c>
      <c r="AK30" s="6">
        <f t="shared" si="7"/>
        <v>0</v>
      </c>
      <c r="AL30" s="6">
        <f t="shared" si="7"/>
        <v>0</v>
      </c>
      <c r="AM30" s="6">
        <f t="shared" si="7"/>
        <v>0</v>
      </c>
      <c r="AN30" s="6">
        <f t="shared" si="7"/>
        <v>0</v>
      </c>
      <c r="AO30" s="6">
        <f t="shared" si="7"/>
        <v>0</v>
      </c>
      <c r="AP30" s="6">
        <f t="shared" si="7"/>
        <v>0</v>
      </c>
      <c r="AQ30" s="6">
        <f t="shared" si="7"/>
        <v>0</v>
      </c>
      <c r="AR30" s="6">
        <f t="shared" si="7"/>
        <v>0</v>
      </c>
      <c r="AS30" s="6">
        <f t="shared" si="7"/>
        <v>0</v>
      </c>
      <c r="AT30" s="6">
        <f t="shared" si="9"/>
        <v>0</v>
      </c>
      <c r="AU30" s="6">
        <f t="shared" si="9"/>
        <v>0</v>
      </c>
      <c r="AV30" s="6">
        <f t="shared" si="9"/>
        <v>0</v>
      </c>
      <c r="AW30" s="6">
        <f t="shared" si="9"/>
        <v>0</v>
      </c>
      <c r="AX30" s="6">
        <f t="shared" si="9"/>
        <v>0</v>
      </c>
      <c r="AY30" s="6">
        <f t="shared" si="9"/>
        <v>0</v>
      </c>
      <c r="AZ30" s="6">
        <f t="shared" si="9"/>
        <v>0</v>
      </c>
      <c r="BA30" s="6">
        <f t="shared" si="9"/>
        <v>0</v>
      </c>
      <c r="BB30" s="6">
        <f t="shared" si="9"/>
        <v>0</v>
      </c>
    </row>
    <row r="31" spans="1:54" s="6" customFormat="1" ht="12.75" customHeight="1" x14ac:dyDescent="0.2">
      <c r="A31" s="18">
        <v>37086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17">
        <f t="shared" si="8"/>
        <v>0</v>
      </c>
      <c r="AA31" s="130">
        <f t="shared" si="3"/>
        <v>0</v>
      </c>
      <c r="AB31" s="6">
        <f t="shared" si="4"/>
        <v>0</v>
      </c>
      <c r="AC31" s="44"/>
      <c r="AD31" s="6">
        <f t="shared" si="5"/>
        <v>24</v>
      </c>
      <c r="AE31" s="6">
        <f t="shared" si="6"/>
        <v>0</v>
      </c>
      <c r="AF31" s="6">
        <f t="shared" si="7"/>
        <v>0</v>
      </c>
      <c r="AG31" s="6">
        <f t="shared" si="7"/>
        <v>0</v>
      </c>
      <c r="AH31" s="6">
        <f t="shared" si="7"/>
        <v>0</v>
      </c>
      <c r="AI31" s="6">
        <f t="shared" si="7"/>
        <v>0</v>
      </c>
      <c r="AJ31" s="6">
        <f t="shared" si="7"/>
        <v>0</v>
      </c>
      <c r="AK31" s="6">
        <f t="shared" si="7"/>
        <v>0</v>
      </c>
      <c r="AL31" s="6">
        <f t="shared" si="7"/>
        <v>0</v>
      </c>
      <c r="AM31" s="6">
        <f t="shared" si="7"/>
        <v>0</v>
      </c>
      <c r="AN31" s="6">
        <f t="shared" si="7"/>
        <v>0</v>
      </c>
      <c r="AO31" s="6">
        <f t="shared" si="7"/>
        <v>0</v>
      </c>
      <c r="AP31" s="6">
        <f t="shared" si="7"/>
        <v>0</v>
      </c>
      <c r="AQ31" s="6">
        <f t="shared" si="7"/>
        <v>0</v>
      </c>
      <c r="AR31" s="6">
        <f t="shared" si="7"/>
        <v>0</v>
      </c>
      <c r="AS31" s="6">
        <f t="shared" si="7"/>
        <v>0</v>
      </c>
      <c r="AT31" s="6">
        <f t="shared" si="9"/>
        <v>0</v>
      </c>
      <c r="AU31" s="6">
        <f t="shared" si="9"/>
        <v>0</v>
      </c>
      <c r="AV31" s="6">
        <f t="shared" si="9"/>
        <v>0</v>
      </c>
      <c r="AW31" s="6">
        <f t="shared" si="9"/>
        <v>0</v>
      </c>
      <c r="AX31" s="6">
        <f t="shared" si="9"/>
        <v>0</v>
      </c>
      <c r="AY31" s="6">
        <f t="shared" si="9"/>
        <v>0</v>
      </c>
      <c r="AZ31" s="6">
        <f t="shared" si="9"/>
        <v>0</v>
      </c>
      <c r="BA31" s="6">
        <f t="shared" si="9"/>
        <v>0</v>
      </c>
      <c r="BB31" s="6">
        <f t="shared" si="9"/>
        <v>0</v>
      </c>
    </row>
    <row r="32" spans="1:54" s="6" customFormat="1" ht="12.75" customHeight="1" x14ac:dyDescent="0.2">
      <c r="A32" s="18">
        <v>37087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17">
        <f t="shared" si="8"/>
        <v>0</v>
      </c>
      <c r="AA32" s="130">
        <f t="shared" si="3"/>
        <v>0</v>
      </c>
      <c r="AB32" s="6">
        <f t="shared" si="4"/>
        <v>0</v>
      </c>
      <c r="AC32" s="44"/>
      <c r="AD32" s="6">
        <f t="shared" si="5"/>
        <v>24</v>
      </c>
      <c r="AE32" s="6">
        <f t="shared" si="6"/>
        <v>0</v>
      </c>
      <c r="AF32" s="6">
        <f t="shared" si="7"/>
        <v>0</v>
      </c>
      <c r="AG32" s="6">
        <f t="shared" si="7"/>
        <v>0</v>
      </c>
      <c r="AH32" s="6">
        <f t="shared" si="7"/>
        <v>0</v>
      </c>
      <c r="AI32" s="6">
        <f t="shared" si="7"/>
        <v>0</v>
      </c>
      <c r="AJ32" s="6">
        <f t="shared" si="7"/>
        <v>0</v>
      </c>
      <c r="AK32" s="6">
        <f t="shared" si="7"/>
        <v>0</v>
      </c>
      <c r="AL32" s="6">
        <f t="shared" si="7"/>
        <v>0</v>
      </c>
      <c r="AM32" s="6">
        <f t="shared" si="7"/>
        <v>0</v>
      </c>
      <c r="AN32" s="6">
        <f t="shared" si="7"/>
        <v>0</v>
      </c>
      <c r="AO32" s="6">
        <f t="shared" si="7"/>
        <v>0</v>
      </c>
      <c r="AP32" s="6">
        <f t="shared" si="7"/>
        <v>0</v>
      </c>
      <c r="AQ32" s="6">
        <f t="shared" si="7"/>
        <v>0</v>
      </c>
      <c r="AR32" s="6">
        <f t="shared" si="7"/>
        <v>0</v>
      </c>
      <c r="AS32" s="6">
        <f t="shared" si="7"/>
        <v>0</v>
      </c>
      <c r="AT32" s="6">
        <f t="shared" si="9"/>
        <v>0</v>
      </c>
      <c r="AU32" s="6">
        <f t="shared" si="9"/>
        <v>0</v>
      </c>
      <c r="AV32" s="6">
        <f t="shared" si="9"/>
        <v>0</v>
      </c>
      <c r="AW32" s="6">
        <f t="shared" si="9"/>
        <v>0</v>
      </c>
      <c r="AX32" s="6">
        <f t="shared" si="9"/>
        <v>0</v>
      </c>
      <c r="AY32" s="6">
        <f t="shared" si="9"/>
        <v>0</v>
      </c>
      <c r="AZ32" s="6">
        <f t="shared" si="9"/>
        <v>0</v>
      </c>
      <c r="BA32" s="6">
        <f t="shared" si="9"/>
        <v>0</v>
      </c>
      <c r="BB32" s="6">
        <f t="shared" si="9"/>
        <v>0</v>
      </c>
    </row>
    <row r="33" spans="1:54" s="6" customFormat="1" ht="12.75" customHeight="1" x14ac:dyDescent="0.2">
      <c r="A33" s="18">
        <v>37088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17">
        <f t="shared" si="8"/>
        <v>0</v>
      </c>
      <c r="AA33" s="130">
        <f t="shared" si="3"/>
        <v>0</v>
      </c>
      <c r="AB33" s="6">
        <f t="shared" si="4"/>
        <v>0</v>
      </c>
      <c r="AC33" s="44"/>
      <c r="AD33" s="6">
        <f t="shared" si="5"/>
        <v>24</v>
      </c>
      <c r="AE33" s="6">
        <f t="shared" si="6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  <c r="AI33" s="6">
        <f t="shared" si="7"/>
        <v>0</v>
      </c>
      <c r="AJ33" s="6">
        <f t="shared" si="7"/>
        <v>0</v>
      </c>
      <c r="AK33" s="6">
        <f t="shared" si="7"/>
        <v>0</v>
      </c>
      <c r="AL33" s="6">
        <f t="shared" si="7"/>
        <v>0</v>
      </c>
      <c r="AM33" s="6">
        <f t="shared" si="7"/>
        <v>0</v>
      </c>
      <c r="AN33" s="6">
        <f t="shared" si="7"/>
        <v>0</v>
      </c>
      <c r="AO33" s="6">
        <f t="shared" si="7"/>
        <v>0</v>
      </c>
      <c r="AP33" s="6">
        <f t="shared" si="7"/>
        <v>0</v>
      </c>
      <c r="AQ33" s="6">
        <f t="shared" si="7"/>
        <v>0</v>
      </c>
      <c r="AR33" s="6">
        <f t="shared" si="7"/>
        <v>0</v>
      </c>
      <c r="AS33" s="6">
        <f t="shared" si="7"/>
        <v>0</v>
      </c>
      <c r="AT33" s="6">
        <f t="shared" si="9"/>
        <v>0</v>
      </c>
      <c r="AU33" s="6">
        <f t="shared" si="9"/>
        <v>0</v>
      </c>
      <c r="AV33" s="6">
        <f t="shared" si="9"/>
        <v>0</v>
      </c>
      <c r="AW33" s="6">
        <f t="shared" si="9"/>
        <v>0</v>
      </c>
      <c r="AX33" s="6">
        <f t="shared" si="9"/>
        <v>0</v>
      </c>
      <c r="AY33" s="6">
        <f t="shared" si="9"/>
        <v>0</v>
      </c>
      <c r="AZ33" s="6">
        <f t="shared" si="9"/>
        <v>0</v>
      </c>
      <c r="BA33" s="6">
        <f t="shared" si="9"/>
        <v>0</v>
      </c>
      <c r="BB33" s="6">
        <f t="shared" si="9"/>
        <v>0</v>
      </c>
    </row>
    <row r="34" spans="1:54" s="6" customFormat="1" ht="12.75" customHeight="1" x14ac:dyDescent="0.2">
      <c r="A34" s="18">
        <v>37089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17">
        <f t="shared" si="8"/>
        <v>0</v>
      </c>
      <c r="AA34" s="130">
        <f t="shared" si="3"/>
        <v>0</v>
      </c>
      <c r="AB34" s="6">
        <f t="shared" si="4"/>
        <v>0</v>
      </c>
      <c r="AC34" s="44"/>
      <c r="AD34" s="6">
        <f t="shared" si="5"/>
        <v>24</v>
      </c>
      <c r="AE34" s="6">
        <f t="shared" si="6"/>
        <v>0</v>
      </c>
      <c r="AF34" s="6">
        <f t="shared" si="7"/>
        <v>0</v>
      </c>
      <c r="AG34" s="6">
        <f t="shared" si="7"/>
        <v>0</v>
      </c>
      <c r="AH34" s="6">
        <f t="shared" si="7"/>
        <v>0</v>
      </c>
      <c r="AI34" s="6">
        <f t="shared" si="7"/>
        <v>0</v>
      </c>
      <c r="AJ34" s="6">
        <f t="shared" si="7"/>
        <v>0</v>
      </c>
      <c r="AK34" s="6">
        <f t="shared" si="7"/>
        <v>0</v>
      </c>
      <c r="AL34" s="6">
        <f t="shared" si="7"/>
        <v>0</v>
      </c>
      <c r="AM34" s="6">
        <f t="shared" si="7"/>
        <v>0</v>
      </c>
      <c r="AN34" s="6">
        <f t="shared" si="7"/>
        <v>0</v>
      </c>
      <c r="AO34" s="6">
        <f t="shared" si="7"/>
        <v>0</v>
      </c>
      <c r="AP34" s="6">
        <f t="shared" si="7"/>
        <v>0</v>
      </c>
      <c r="AQ34" s="6">
        <f t="shared" si="7"/>
        <v>0</v>
      </c>
      <c r="AR34" s="6">
        <f t="shared" si="7"/>
        <v>0</v>
      </c>
      <c r="AS34" s="6">
        <f t="shared" si="7"/>
        <v>0</v>
      </c>
      <c r="AT34" s="6">
        <f t="shared" si="9"/>
        <v>0</v>
      </c>
      <c r="AU34" s="6">
        <f t="shared" si="9"/>
        <v>0</v>
      </c>
      <c r="AV34" s="6">
        <f t="shared" si="9"/>
        <v>0</v>
      </c>
      <c r="AW34" s="6">
        <f t="shared" si="9"/>
        <v>0</v>
      </c>
      <c r="AX34" s="6">
        <f t="shared" si="9"/>
        <v>0</v>
      </c>
      <c r="AY34" s="6">
        <f t="shared" si="9"/>
        <v>0</v>
      </c>
      <c r="AZ34" s="6">
        <f t="shared" si="9"/>
        <v>0</v>
      </c>
      <c r="BA34" s="6">
        <f t="shared" si="9"/>
        <v>0</v>
      </c>
      <c r="BB34" s="6">
        <f t="shared" si="9"/>
        <v>0</v>
      </c>
    </row>
    <row r="35" spans="1:54" s="6" customFormat="1" ht="12.75" customHeight="1" x14ac:dyDescent="0.2">
      <c r="A35" s="18">
        <v>37090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17">
        <f t="shared" si="8"/>
        <v>0</v>
      </c>
      <c r="AA35" s="130">
        <f t="shared" si="3"/>
        <v>0</v>
      </c>
      <c r="AB35" s="6">
        <f t="shared" si="4"/>
        <v>0</v>
      </c>
      <c r="AC35" s="44"/>
      <c r="AD35" s="6">
        <f t="shared" si="5"/>
        <v>24</v>
      </c>
      <c r="AE35" s="6">
        <f t="shared" si="6"/>
        <v>0</v>
      </c>
      <c r="AF35" s="6">
        <f t="shared" si="7"/>
        <v>0</v>
      </c>
      <c r="AG35" s="6">
        <f t="shared" si="7"/>
        <v>0</v>
      </c>
      <c r="AH35" s="6">
        <f t="shared" si="7"/>
        <v>0</v>
      </c>
      <c r="AI35" s="6">
        <f t="shared" si="7"/>
        <v>0</v>
      </c>
      <c r="AJ35" s="6">
        <f t="shared" si="7"/>
        <v>0</v>
      </c>
      <c r="AK35" s="6">
        <f t="shared" si="7"/>
        <v>0</v>
      </c>
      <c r="AL35" s="6">
        <f t="shared" si="7"/>
        <v>0</v>
      </c>
      <c r="AM35" s="6">
        <f t="shared" si="7"/>
        <v>0</v>
      </c>
      <c r="AN35" s="6">
        <f t="shared" si="7"/>
        <v>0</v>
      </c>
      <c r="AO35" s="6">
        <f t="shared" si="7"/>
        <v>0</v>
      </c>
      <c r="AP35" s="6">
        <f t="shared" si="7"/>
        <v>0</v>
      </c>
      <c r="AQ35" s="6">
        <f t="shared" si="7"/>
        <v>0</v>
      </c>
      <c r="AR35" s="6">
        <f t="shared" si="7"/>
        <v>0</v>
      </c>
      <c r="AS35" s="6">
        <f t="shared" si="7"/>
        <v>0</v>
      </c>
      <c r="AT35" s="6">
        <f t="shared" si="9"/>
        <v>0</v>
      </c>
      <c r="AU35" s="6">
        <f t="shared" si="9"/>
        <v>0</v>
      </c>
      <c r="AV35" s="6">
        <f t="shared" si="9"/>
        <v>0</v>
      </c>
      <c r="AW35" s="6">
        <f t="shared" si="9"/>
        <v>0</v>
      </c>
      <c r="AX35" s="6">
        <f t="shared" si="9"/>
        <v>0</v>
      </c>
      <c r="AY35" s="6">
        <f t="shared" si="9"/>
        <v>0</v>
      </c>
      <c r="AZ35" s="6">
        <f t="shared" si="9"/>
        <v>0</v>
      </c>
      <c r="BA35" s="6">
        <f t="shared" si="9"/>
        <v>0</v>
      </c>
      <c r="BB35" s="6">
        <f t="shared" si="9"/>
        <v>0</v>
      </c>
    </row>
    <row r="36" spans="1:54" s="6" customFormat="1" ht="12.75" customHeight="1" x14ac:dyDescent="0.2">
      <c r="A36" s="18">
        <v>37091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17">
        <f t="shared" si="8"/>
        <v>0</v>
      </c>
      <c r="AA36" s="130">
        <f t="shared" si="3"/>
        <v>0</v>
      </c>
      <c r="AB36" s="6">
        <f t="shared" si="4"/>
        <v>0</v>
      </c>
      <c r="AC36" s="44"/>
      <c r="AD36" s="6">
        <f t="shared" si="5"/>
        <v>24</v>
      </c>
      <c r="AE36" s="6">
        <f t="shared" si="6"/>
        <v>0</v>
      </c>
      <c r="AF36" s="6">
        <f t="shared" si="7"/>
        <v>0</v>
      </c>
      <c r="AG36" s="6">
        <f t="shared" si="7"/>
        <v>0</v>
      </c>
      <c r="AH36" s="6">
        <f t="shared" si="7"/>
        <v>0</v>
      </c>
      <c r="AI36" s="6">
        <f t="shared" si="7"/>
        <v>0</v>
      </c>
      <c r="AJ36" s="6">
        <f t="shared" ref="AJ36:AV61" si="10">(G36/3 - H36/3)^2</f>
        <v>0</v>
      </c>
      <c r="AK36" s="6">
        <f t="shared" si="10"/>
        <v>0</v>
      </c>
      <c r="AL36" s="6">
        <f t="shared" si="10"/>
        <v>0</v>
      </c>
      <c r="AM36" s="6">
        <f t="shared" si="10"/>
        <v>0</v>
      </c>
      <c r="AN36" s="6">
        <f t="shared" si="10"/>
        <v>0</v>
      </c>
      <c r="AO36" s="6">
        <f t="shared" si="10"/>
        <v>0</v>
      </c>
      <c r="AP36" s="6">
        <f t="shared" si="10"/>
        <v>0</v>
      </c>
      <c r="AQ36" s="6">
        <f t="shared" si="10"/>
        <v>0</v>
      </c>
      <c r="AR36" s="6">
        <f t="shared" si="10"/>
        <v>0</v>
      </c>
      <c r="AS36" s="6">
        <f t="shared" si="10"/>
        <v>0</v>
      </c>
      <c r="AT36" s="6">
        <f t="shared" si="9"/>
        <v>0</v>
      </c>
      <c r="AU36" s="6">
        <f t="shared" si="9"/>
        <v>0</v>
      </c>
      <c r="AV36" s="6">
        <f t="shared" si="9"/>
        <v>0</v>
      </c>
      <c r="AW36" s="6">
        <f t="shared" si="9"/>
        <v>0</v>
      </c>
      <c r="AX36" s="6">
        <f t="shared" si="9"/>
        <v>0</v>
      </c>
      <c r="AY36" s="6">
        <f t="shared" si="9"/>
        <v>0</v>
      </c>
      <c r="AZ36" s="6">
        <f t="shared" si="9"/>
        <v>0</v>
      </c>
      <c r="BA36" s="6">
        <f t="shared" si="9"/>
        <v>0</v>
      </c>
      <c r="BB36" s="6">
        <f t="shared" si="9"/>
        <v>0</v>
      </c>
    </row>
    <row r="37" spans="1:54" s="6" customFormat="1" ht="12.75" customHeight="1" x14ac:dyDescent="0.2">
      <c r="A37" s="18">
        <v>37092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17">
        <f t="shared" si="8"/>
        <v>0</v>
      </c>
      <c r="AA37" s="130">
        <f t="shared" si="3"/>
        <v>0</v>
      </c>
      <c r="AB37" s="6">
        <f t="shared" si="4"/>
        <v>0</v>
      </c>
      <c r="AC37" s="44"/>
      <c r="AD37" s="6">
        <f t="shared" si="5"/>
        <v>24</v>
      </c>
      <c r="AE37" s="6">
        <f t="shared" si="6"/>
        <v>0</v>
      </c>
      <c r="AF37" s="6">
        <f t="shared" ref="AF37:AU74" si="11">(C37/3 - D37/3)^2</f>
        <v>0</v>
      </c>
      <c r="AG37" s="6">
        <f t="shared" si="11"/>
        <v>0</v>
      </c>
      <c r="AH37" s="6">
        <f t="shared" si="11"/>
        <v>0</v>
      </c>
      <c r="AI37" s="6">
        <f t="shared" si="11"/>
        <v>0</v>
      </c>
      <c r="AJ37" s="6">
        <f t="shared" si="11"/>
        <v>0</v>
      </c>
      <c r="AK37" s="6">
        <f t="shared" si="11"/>
        <v>0</v>
      </c>
      <c r="AL37" s="6">
        <f t="shared" si="10"/>
        <v>0</v>
      </c>
      <c r="AM37" s="6">
        <f t="shared" si="10"/>
        <v>0</v>
      </c>
      <c r="AN37" s="6">
        <f t="shared" si="10"/>
        <v>0</v>
      </c>
      <c r="AO37" s="6">
        <f t="shared" si="10"/>
        <v>0</v>
      </c>
      <c r="AP37" s="6">
        <f t="shared" si="10"/>
        <v>0</v>
      </c>
      <c r="AQ37" s="6">
        <f t="shared" si="10"/>
        <v>0</v>
      </c>
      <c r="AR37" s="6">
        <f t="shared" si="10"/>
        <v>0</v>
      </c>
      <c r="AS37" s="6">
        <f t="shared" si="10"/>
        <v>0</v>
      </c>
      <c r="AT37" s="6">
        <f t="shared" si="9"/>
        <v>0</v>
      </c>
      <c r="AU37" s="6">
        <f t="shared" si="9"/>
        <v>0</v>
      </c>
      <c r="AV37" s="6">
        <f t="shared" si="9"/>
        <v>0</v>
      </c>
      <c r="AW37" s="6">
        <f t="shared" si="9"/>
        <v>0</v>
      </c>
      <c r="AX37" s="6">
        <f t="shared" si="9"/>
        <v>0</v>
      </c>
      <c r="AY37" s="6">
        <f t="shared" si="9"/>
        <v>0</v>
      </c>
      <c r="AZ37" s="6">
        <f t="shared" si="9"/>
        <v>0</v>
      </c>
      <c r="BA37" s="6">
        <f t="shared" si="9"/>
        <v>0</v>
      </c>
      <c r="BB37" s="6">
        <f t="shared" si="9"/>
        <v>0</v>
      </c>
    </row>
    <row r="38" spans="1:54" s="6" customFormat="1" ht="12.75" customHeight="1" x14ac:dyDescent="0.2">
      <c r="A38" s="18">
        <v>37093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17">
        <f t="shared" si="8"/>
        <v>0</v>
      </c>
      <c r="AA38" s="130">
        <f t="shared" si="3"/>
        <v>0</v>
      </c>
      <c r="AB38" s="6">
        <f t="shared" si="4"/>
        <v>0</v>
      </c>
      <c r="AC38" s="44"/>
      <c r="AD38" s="6">
        <f t="shared" si="5"/>
        <v>24</v>
      </c>
      <c r="AE38" s="6">
        <f t="shared" si="6"/>
        <v>0</v>
      </c>
      <c r="AF38" s="6">
        <f t="shared" si="11"/>
        <v>0</v>
      </c>
      <c r="AG38" s="6">
        <f t="shared" si="11"/>
        <v>0</v>
      </c>
      <c r="AH38" s="6">
        <f t="shared" si="11"/>
        <v>0</v>
      </c>
      <c r="AI38" s="6">
        <f t="shared" si="11"/>
        <v>0</v>
      </c>
      <c r="AJ38" s="6">
        <f t="shared" si="11"/>
        <v>0</v>
      </c>
      <c r="AK38" s="6">
        <f t="shared" si="11"/>
        <v>0</v>
      </c>
      <c r="AL38" s="6">
        <f t="shared" si="10"/>
        <v>0</v>
      </c>
      <c r="AM38" s="6">
        <f t="shared" si="10"/>
        <v>0</v>
      </c>
      <c r="AN38" s="6">
        <f t="shared" si="10"/>
        <v>0</v>
      </c>
      <c r="AO38" s="6">
        <f t="shared" si="10"/>
        <v>0</v>
      </c>
      <c r="AP38" s="6">
        <f t="shared" si="10"/>
        <v>0</v>
      </c>
      <c r="AQ38" s="6">
        <f t="shared" si="10"/>
        <v>0</v>
      </c>
      <c r="AR38" s="6">
        <f t="shared" si="10"/>
        <v>0</v>
      </c>
      <c r="AS38" s="6">
        <f t="shared" si="10"/>
        <v>0</v>
      </c>
      <c r="AT38" s="6">
        <f t="shared" si="9"/>
        <v>0</v>
      </c>
      <c r="AU38" s="6">
        <f t="shared" si="9"/>
        <v>0</v>
      </c>
      <c r="AV38" s="6">
        <f t="shared" si="9"/>
        <v>0</v>
      </c>
      <c r="AW38" s="6">
        <f t="shared" si="9"/>
        <v>0</v>
      </c>
      <c r="AX38" s="6">
        <f t="shared" si="9"/>
        <v>0</v>
      </c>
      <c r="AY38" s="6">
        <f t="shared" si="9"/>
        <v>0</v>
      </c>
      <c r="AZ38" s="6">
        <f t="shared" si="9"/>
        <v>0</v>
      </c>
      <c r="BA38" s="6">
        <f t="shared" si="9"/>
        <v>0</v>
      </c>
      <c r="BB38" s="6">
        <f t="shared" si="9"/>
        <v>0</v>
      </c>
    </row>
    <row r="39" spans="1:54" s="6" customFormat="1" ht="12.75" customHeight="1" x14ac:dyDescent="0.2">
      <c r="A39" s="18">
        <v>37094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17">
        <f t="shared" si="8"/>
        <v>0</v>
      </c>
      <c r="AA39" s="130">
        <f t="shared" si="3"/>
        <v>0</v>
      </c>
      <c r="AB39" s="6">
        <f t="shared" si="4"/>
        <v>0</v>
      </c>
      <c r="AC39" s="44"/>
      <c r="AD39" s="6">
        <f t="shared" si="5"/>
        <v>24</v>
      </c>
      <c r="AE39" s="6">
        <f t="shared" si="6"/>
        <v>0</v>
      </c>
      <c r="AF39" s="6">
        <f t="shared" si="11"/>
        <v>0</v>
      </c>
      <c r="AG39" s="6">
        <f t="shared" si="11"/>
        <v>0</v>
      </c>
      <c r="AH39" s="6">
        <f t="shared" si="11"/>
        <v>0</v>
      </c>
      <c r="AI39" s="6">
        <f t="shared" si="11"/>
        <v>0</v>
      </c>
      <c r="AJ39" s="6">
        <f t="shared" si="11"/>
        <v>0</v>
      </c>
      <c r="AK39" s="6">
        <f t="shared" si="11"/>
        <v>0</v>
      </c>
      <c r="AL39" s="6">
        <f t="shared" si="10"/>
        <v>0</v>
      </c>
      <c r="AM39" s="6">
        <f t="shared" si="10"/>
        <v>0</v>
      </c>
      <c r="AN39" s="6">
        <f t="shared" si="10"/>
        <v>0</v>
      </c>
      <c r="AO39" s="6">
        <f t="shared" si="10"/>
        <v>0</v>
      </c>
      <c r="AP39" s="6">
        <f t="shared" si="10"/>
        <v>0</v>
      </c>
      <c r="AQ39" s="6">
        <f t="shared" si="10"/>
        <v>0</v>
      </c>
      <c r="AR39" s="6">
        <f t="shared" si="10"/>
        <v>0</v>
      </c>
      <c r="AS39" s="6">
        <f t="shared" si="10"/>
        <v>0</v>
      </c>
      <c r="AT39" s="6">
        <f t="shared" si="9"/>
        <v>0</v>
      </c>
      <c r="AU39" s="6">
        <f t="shared" si="9"/>
        <v>0</v>
      </c>
      <c r="AV39" s="6">
        <f t="shared" si="9"/>
        <v>0</v>
      </c>
      <c r="AW39" s="6">
        <f t="shared" si="9"/>
        <v>0</v>
      </c>
      <c r="AX39" s="6">
        <f t="shared" si="9"/>
        <v>0</v>
      </c>
      <c r="AY39" s="6">
        <f t="shared" si="9"/>
        <v>0</v>
      </c>
      <c r="AZ39" s="6">
        <f t="shared" si="9"/>
        <v>0</v>
      </c>
      <c r="BA39" s="6">
        <f t="shared" si="9"/>
        <v>0</v>
      </c>
      <c r="BB39" s="6">
        <f t="shared" si="9"/>
        <v>0</v>
      </c>
    </row>
    <row r="40" spans="1:54" s="6" customFormat="1" ht="12.75" customHeight="1" x14ac:dyDescent="0.2">
      <c r="A40" s="18">
        <v>37095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17">
        <f t="shared" si="8"/>
        <v>0</v>
      </c>
      <c r="AA40" s="130">
        <f t="shared" si="3"/>
        <v>0</v>
      </c>
      <c r="AB40" s="6">
        <f t="shared" si="4"/>
        <v>0</v>
      </c>
      <c r="AC40" s="44"/>
      <c r="AD40" s="6">
        <f t="shared" si="5"/>
        <v>24</v>
      </c>
      <c r="AE40" s="6">
        <f t="shared" si="6"/>
        <v>0</v>
      </c>
      <c r="AF40" s="6">
        <f t="shared" si="11"/>
        <v>0</v>
      </c>
      <c r="AG40" s="6">
        <f t="shared" si="11"/>
        <v>0</v>
      </c>
      <c r="AH40" s="6">
        <f t="shared" si="11"/>
        <v>0</v>
      </c>
      <c r="AI40" s="6">
        <f t="shared" si="11"/>
        <v>0</v>
      </c>
      <c r="AJ40" s="6">
        <f t="shared" si="11"/>
        <v>0</v>
      </c>
      <c r="AK40" s="6">
        <f t="shared" si="11"/>
        <v>0</v>
      </c>
      <c r="AL40" s="6">
        <f t="shared" si="10"/>
        <v>0</v>
      </c>
      <c r="AM40" s="6">
        <f t="shared" si="10"/>
        <v>0</v>
      </c>
      <c r="AN40" s="6">
        <f t="shared" si="10"/>
        <v>0</v>
      </c>
      <c r="AO40" s="6">
        <f t="shared" si="10"/>
        <v>0</v>
      </c>
      <c r="AP40" s="6">
        <f t="shared" si="10"/>
        <v>0</v>
      </c>
      <c r="AQ40" s="6">
        <f t="shared" si="10"/>
        <v>0</v>
      </c>
      <c r="AR40" s="6">
        <f t="shared" si="10"/>
        <v>0</v>
      </c>
      <c r="AS40" s="6">
        <f t="shared" si="10"/>
        <v>0</v>
      </c>
      <c r="AT40" s="6">
        <f t="shared" si="9"/>
        <v>0</v>
      </c>
      <c r="AU40" s="6">
        <f t="shared" si="9"/>
        <v>0</v>
      </c>
      <c r="AV40" s="6">
        <f t="shared" si="9"/>
        <v>0</v>
      </c>
      <c r="AW40" s="6">
        <f t="shared" si="9"/>
        <v>0</v>
      </c>
      <c r="AX40" s="6">
        <f t="shared" si="9"/>
        <v>0</v>
      </c>
      <c r="AY40" s="6">
        <f t="shared" si="9"/>
        <v>0</v>
      </c>
      <c r="AZ40" s="6">
        <f t="shared" si="9"/>
        <v>0</v>
      </c>
      <c r="BA40" s="6">
        <f t="shared" si="9"/>
        <v>0</v>
      </c>
      <c r="BB40" s="6">
        <f t="shared" si="9"/>
        <v>0</v>
      </c>
    </row>
    <row r="41" spans="1:54" ht="12.75" customHeight="1" x14ac:dyDescent="0.2">
      <c r="A41" s="18">
        <v>37096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3</v>
      </c>
      <c r="S41" s="46">
        <v>0</v>
      </c>
      <c r="T41" s="46">
        <v>-3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17">
        <f t="shared" si="8"/>
        <v>0</v>
      </c>
      <c r="AA41" s="130">
        <f t="shared" si="3"/>
        <v>0</v>
      </c>
      <c r="AB41" s="1">
        <f t="shared" si="4"/>
        <v>12.521739130434785</v>
      </c>
      <c r="AC41" s="44"/>
      <c r="AD41" s="1">
        <f t="shared" si="5"/>
        <v>24</v>
      </c>
      <c r="AE41" s="1">
        <f t="shared" si="6"/>
        <v>8.6956521739130432E-2</v>
      </c>
      <c r="AF41" s="1">
        <f t="shared" si="11"/>
        <v>0</v>
      </c>
      <c r="AG41" s="1">
        <f t="shared" si="11"/>
        <v>0</v>
      </c>
      <c r="AH41" s="1">
        <f t="shared" si="11"/>
        <v>0</v>
      </c>
      <c r="AI41" s="1">
        <f t="shared" si="11"/>
        <v>0</v>
      </c>
      <c r="AJ41" s="1">
        <f t="shared" si="11"/>
        <v>0</v>
      </c>
      <c r="AK41" s="1">
        <f t="shared" si="11"/>
        <v>0</v>
      </c>
      <c r="AL41" s="1">
        <f t="shared" si="10"/>
        <v>0</v>
      </c>
      <c r="AM41" s="1">
        <f t="shared" si="10"/>
        <v>0</v>
      </c>
      <c r="AN41" s="1">
        <f t="shared" si="10"/>
        <v>0</v>
      </c>
      <c r="AO41" s="1">
        <f t="shared" si="10"/>
        <v>0</v>
      </c>
      <c r="AP41" s="1">
        <f t="shared" si="10"/>
        <v>0</v>
      </c>
      <c r="AQ41" s="1">
        <f t="shared" si="10"/>
        <v>0</v>
      </c>
      <c r="AR41" s="1">
        <f t="shared" si="10"/>
        <v>0</v>
      </c>
      <c r="AS41" s="1">
        <f t="shared" si="10"/>
        <v>0</v>
      </c>
      <c r="AT41" s="1">
        <f t="shared" si="9"/>
        <v>1</v>
      </c>
      <c r="AU41" s="1">
        <f t="shared" si="9"/>
        <v>1</v>
      </c>
      <c r="AV41" s="1">
        <f t="shared" si="9"/>
        <v>1</v>
      </c>
      <c r="AW41" s="1">
        <f t="shared" si="9"/>
        <v>1</v>
      </c>
      <c r="AX41" s="1">
        <f t="shared" si="9"/>
        <v>0</v>
      </c>
      <c r="AY41" s="1">
        <f t="shared" si="9"/>
        <v>0</v>
      </c>
      <c r="AZ41" s="1">
        <f t="shared" si="9"/>
        <v>0</v>
      </c>
      <c r="BA41" s="1">
        <f t="shared" si="9"/>
        <v>0</v>
      </c>
      <c r="BB41" s="1">
        <f t="shared" si="9"/>
        <v>0</v>
      </c>
    </row>
    <row r="42" spans="1:54" ht="12.75" customHeight="1" x14ac:dyDescent="0.2">
      <c r="A42" s="18">
        <v>37097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17">
        <f t="shared" si="8"/>
        <v>0</v>
      </c>
      <c r="AA42" s="130">
        <f t="shared" si="3"/>
        <v>0</v>
      </c>
      <c r="AB42" s="1">
        <f t="shared" si="4"/>
        <v>0</v>
      </c>
      <c r="AC42" s="44"/>
      <c r="AD42" s="1">
        <f t="shared" si="5"/>
        <v>24</v>
      </c>
      <c r="AE42" s="1">
        <f t="shared" si="6"/>
        <v>0</v>
      </c>
      <c r="AF42" s="1">
        <f t="shared" si="11"/>
        <v>0</v>
      </c>
      <c r="AG42" s="1">
        <f t="shared" si="11"/>
        <v>0</v>
      </c>
      <c r="AH42" s="1">
        <f t="shared" si="11"/>
        <v>0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0"/>
        <v>0</v>
      </c>
      <c r="AM42" s="1">
        <f t="shared" si="10"/>
        <v>0</v>
      </c>
      <c r="AN42" s="1">
        <f t="shared" si="10"/>
        <v>0</v>
      </c>
      <c r="AO42" s="1">
        <f t="shared" si="10"/>
        <v>0</v>
      </c>
      <c r="AP42" s="1">
        <f t="shared" si="10"/>
        <v>0</v>
      </c>
      <c r="AQ42" s="1">
        <f t="shared" si="10"/>
        <v>0</v>
      </c>
      <c r="AR42" s="1">
        <f t="shared" si="10"/>
        <v>0</v>
      </c>
      <c r="AS42" s="1">
        <f t="shared" si="10"/>
        <v>0</v>
      </c>
      <c r="AT42" s="1">
        <f t="shared" si="9"/>
        <v>0</v>
      </c>
      <c r="AU42" s="1">
        <f t="shared" si="9"/>
        <v>0</v>
      </c>
      <c r="AV42" s="1">
        <f t="shared" si="9"/>
        <v>0</v>
      </c>
      <c r="AW42" s="1">
        <f t="shared" si="9"/>
        <v>0</v>
      </c>
      <c r="AX42" s="1">
        <f t="shared" si="9"/>
        <v>0</v>
      </c>
      <c r="AY42" s="1">
        <f t="shared" si="9"/>
        <v>0</v>
      </c>
      <c r="AZ42" s="1">
        <f t="shared" si="9"/>
        <v>0</v>
      </c>
      <c r="BA42" s="1">
        <f t="shared" si="9"/>
        <v>0</v>
      </c>
      <c r="BB42" s="1">
        <f t="shared" si="9"/>
        <v>0</v>
      </c>
    </row>
    <row r="43" spans="1:54" ht="12.75" customHeight="1" x14ac:dyDescent="0.2">
      <c r="A43" s="18">
        <v>37098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17">
        <f t="shared" si="8"/>
        <v>0</v>
      </c>
      <c r="AA43" s="130">
        <f t="shared" si="3"/>
        <v>0</v>
      </c>
      <c r="AB43" s="1">
        <f t="shared" si="4"/>
        <v>0</v>
      </c>
      <c r="AC43" s="44"/>
      <c r="AD43" s="1">
        <f t="shared" si="5"/>
        <v>24</v>
      </c>
      <c r="AE43" s="1">
        <f t="shared" si="6"/>
        <v>0</v>
      </c>
      <c r="AF43" s="1">
        <f t="shared" si="11"/>
        <v>0</v>
      </c>
      <c r="AG43" s="1">
        <f t="shared" si="11"/>
        <v>0</v>
      </c>
      <c r="AH43" s="1">
        <f t="shared" si="11"/>
        <v>0</v>
      </c>
      <c r="AI43" s="1">
        <f t="shared" si="11"/>
        <v>0</v>
      </c>
      <c r="AJ43" s="1">
        <f t="shared" si="11"/>
        <v>0</v>
      </c>
      <c r="AK43" s="1">
        <f t="shared" si="11"/>
        <v>0</v>
      </c>
      <c r="AL43" s="1">
        <f t="shared" si="10"/>
        <v>0</v>
      </c>
      <c r="AM43" s="1">
        <f t="shared" si="10"/>
        <v>0</v>
      </c>
      <c r="AN43" s="1">
        <f t="shared" si="10"/>
        <v>0</v>
      </c>
      <c r="AO43" s="1">
        <f t="shared" si="10"/>
        <v>0</v>
      </c>
      <c r="AP43" s="1">
        <f t="shared" si="10"/>
        <v>0</v>
      </c>
      <c r="AQ43" s="1">
        <f t="shared" si="10"/>
        <v>0</v>
      </c>
      <c r="AR43" s="1">
        <f t="shared" si="10"/>
        <v>0</v>
      </c>
      <c r="AS43" s="1">
        <f t="shared" si="10"/>
        <v>0</v>
      </c>
      <c r="AT43" s="1">
        <f t="shared" si="9"/>
        <v>0</v>
      </c>
      <c r="AU43" s="1">
        <f t="shared" si="9"/>
        <v>0</v>
      </c>
      <c r="AV43" s="1">
        <f t="shared" si="9"/>
        <v>0</v>
      </c>
      <c r="AW43" s="1">
        <f t="shared" si="9"/>
        <v>0</v>
      </c>
      <c r="AX43" s="1">
        <f t="shared" si="9"/>
        <v>0</v>
      </c>
      <c r="AY43" s="1">
        <f t="shared" si="9"/>
        <v>0</v>
      </c>
      <c r="AZ43" s="1">
        <f t="shared" si="9"/>
        <v>0</v>
      </c>
      <c r="BA43" s="1">
        <f t="shared" si="9"/>
        <v>0</v>
      </c>
      <c r="BB43" s="1">
        <f t="shared" si="9"/>
        <v>0</v>
      </c>
    </row>
    <row r="44" spans="1:54" ht="12.75" customHeight="1" x14ac:dyDescent="0.2">
      <c r="A44" s="18">
        <v>37099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17">
        <f t="shared" si="8"/>
        <v>0</v>
      </c>
      <c r="AA44" s="130">
        <f t="shared" si="3"/>
        <v>0</v>
      </c>
      <c r="AB44" s="1">
        <f t="shared" si="4"/>
        <v>0</v>
      </c>
      <c r="AC44" s="44"/>
      <c r="AD44" s="1">
        <f t="shared" si="5"/>
        <v>24</v>
      </c>
      <c r="AE44" s="1">
        <f t="shared" si="6"/>
        <v>0</v>
      </c>
      <c r="AF44" s="1">
        <f t="shared" si="11"/>
        <v>0</v>
      </c>
      <c r="AG44" s="1">
        <f t="shared" si="11"/>
        <v>0</v>
      </c>
      <c r="AH44" s="1">
        <f t="shared" si="11"/>
        <v>0</v>
      </c>
      <c r="AI44" s="1">
        <f t="shared" si="11"/>
        <v>0</v>
      </c>
      <c r="AJ44" s="1">
        <f t="shared" si="11"/>
        <v>0</v>
      </c>
      <c r="AK44" s="1">
        <f t="shared" si="11"/>
        <v>0</v>
      </c>
      <c r="AL44" s="1">
        <f t="shared" si="10"/>
        <v>0</v>
      </c>
      <c r="AM44" s="1">
        <f t="shared" si="10"/>
        <v>0</v>
      </c>
      <c r="AN44" s="1">
        <f t="shared" si="10"/>
        <v>0</v>
      </c>
      <c r="AO44" s="1">
        <f t="shared" si="10"/>
        <v>0</v>
      </c>
      <c r="AP44" s="1">
        <f t="shared" si="10"/>
        <v>0</v>
      </c>
      <c r="AQ44" s="1">
        <f t="shared" si="10"/>
        <v>0</v>
      </c>
      <c r="AR44" s="1">
        <f t="shared" si="10"/>
        <v>0</v>
      </c>
      <c r="AS44" s="1">
        <f t="shared" si="10"/>
        <v>0</v>
      </c>
      <c r="AT44" s="1">
        <f t="shared" si="9"/>
        <v>0</v>
      </c>
      <c r="AU44" s="1">
        <f t="shared" si="9"/>
        <v>0</v>
      </c>
      <c r="AV44" s="1">
        <f t="shared" si="9"/>
        <v>0</v>
      </c>
      <c r="AW44" s="1">
        <f t="shared" si="9"/>
        <v>0</v>
      </c>
      <c r="AX44" s="1">
        <f t="shared" si="9"/>
        <v>0</v>
      </c>
      <c r="AY44" s="1">
        <f t="shared" si="9"/>
        <v>0</v>
      </c>
      <c r="AZ44" s="1">
        <f t="shared" si="9"/>
        <v>0</v>
      </c>
      <c r="BA44" s="1">
        <f t="shared" si="9"/>
        <v>0</v>
      </c>
      <c r="BB44" s="1">
        <f t="shared" si="9"/>
        <v>0</v>
      </c>
    </row>
    <row r="45" spans="1:54" ht="12.75" customHeight="1" x14ac:dyDescent="0.2">
      <c r="A45" s="18">
        <v>37100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3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3</v>
      </c>
      <c r="S45" s="46">
        <v>0</v>
      </c>
      <c r="T45" s="46">
        <v>6</v>
      </c>
      <c r="U45" s="46">
        <v>3</v>
      </c>
      <c r="V45" s="46">
        <v>18</v>
      </c>
      <c r="W45" s="46">
        <v>0</v>
      </c>
      <c r="X45" s="46">
        <v>3</v>
      </c>
      <c r="Y45" s="46">
        <v>0</v>
      </c>
      <c r="Z45" s="17">
        <f t="shared" si="8"/>
        <v>36</v>
      </c>
      <c r="AA45" s="130">
        <f t="shared" si="3"/>
        <v>36</v>
      </c>
      <c r="AB45" s="1">
        <f t="shared" si="4"/>
        <v>676.17391304347836</v>
      </c>
      <c r="AC45" s="44"/>
      <c r="AD45" s="1">
        <f t="shared" si="5"/>
        <v>24</v>
      </c>
      <c r="AE45" s="1">
        <f t="shared" si="6"/>
        <v>4.6956521739130439</v>
      </c>
      <c r="AF45" s="1">
        <f t="shared" si="11"/>
        <v>0</v>
      </c>
      <c r="AG45" s="1">
        <f t="shared" si="11"/>
        <v>0</v>
      </c>
      <c r="AH45" s="1">
        <f t="shared" si="11"/>
        <v>0</v>
      </c>
      <c r="AI45" s="1">
        <f t="shared" si="11"/>
        <v>0</v>
      </c>
      <c r="AJ45" s="1">
        <f t="shared" si="11"/>
        <v>0</v>
      </c>
      <c r="AK45" s="1">
        <f t="shared" si="11"/>
        <v>0</v>
      </c>
      <c r="AL45" s="1">
        <f t="shared" si="10"/>
        <v>0</v>
      </c>
      <c r="AM45" s="1">
        <f t="shared" si="10"/>
        <v>1</v>
      </c>
      <c r="AN45" s="1">
        <f t="shared" si="10"/>
        <v>1</v>
      </c>
      <c r="AO45" s="1">
        <f t="shared" si="10"/>
        <v>0</v>
      </c>
      <c r="AP45" s="1">
        <f t="shared" si="10"/>
        <v>0</v>
      </c>
      <c r="AQ45" s="1">
        <f t="shared" si="10"/>
        <v>0</v>
      </c>
      <c r="AR45" s="1">
        <f t="shared" si="10"/>
        <v>0</v>
      </c>
      <c r="AS45" s="1">
        <f t="shared" si="10"/>
        <v>0</v>
      </c>
      <c r="AT45" s="1">
        <f t="shared" si="9"/>
        <v>1</v>
      </c>
      <c r="AU45" s="1">
        <f t="shared" si="9"/>
        <v>1</v>
      </c>
      <c r="AV45" s="1">
        <f t="shared" si="9"/>
        <v>4</v>
      </c>
      <c r="AW45" s="1">
        <f t="shared" si="9"/>
        <v>1</v>
      </c>
      <c r="AX45" s="1">
        <f t="shared" si="9"/>
        <v>25</v>
      </c>
      <c r="AY45" s="1">
        <f t="shared" si="9"/>
        <v>36</v>
      </c>
      <c r="AZ45" s="1">
        <f t="shared" si="9"/>
        <v>1</v>
      </c>
      <c r="BA45" s="1">
        <f t="shared" si="9"/>
        <v>1</v>
      </c>
      <c r="BB45" s="1">
        <f t="shared" si="9"/>
        <v>144</v>
      </c>
    </row>
    <row r="46" spans="1:54" ht="12.75" customHeight="1" x14ac:dyDescent="0.2">
      <c r="A46" s="18">
        <v>37101</v>
      </c>
      <c r="B46" s="46">
        <v>3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3</v>
      </c>
      <c r="S46" s="46">
        <v>0</v>
      </c>
      <c r="T46" s="46">
        <v>0</v>
      </c>
      <c r="U46" s="46">
        <v>6</v>
      </c>
      <c r="V46" s="46">
        <v>6</v>
      </c>
      <c r="W46" s="46">
        <v>3</v>
      </c>
      <c r="X46" s="46">
        <v>0</v>
      </c>
      <c r="Y46" s="46">
        <v>0</v>
      </c>
      <c r="Z46" s="17">
        <f t="shared" si="8"/>
        <v>21</v>
      </c>
      <c r="AA46" s="130">
        <f t="shared" si="3"/>
        <v>21</v>
      </c>
      <c r="AB46" s="1">
        <f t="shared" si="4"/>
        <v>178.43478260869568</v>
      </c>
      <c r="AC46" s="44"/>
      <c r="AD46" s="1">
        <f t="shared" si="5"/>
        <v>24</v>
      </c>
      <c r="AE46" s="1">
        <f t="shared" si="6"/>
        <v>1.2391304347826086</v>
      </c>
      <c r="AF46" s="1">
        <f t="shared" si="11"/>
        <v>0</v>
      </c>
      <c r="AG46" s="1">
        <f t="shared" si="11"/>
        <v>0</v>
      </c>
      <c r="AH46" s="1">
        <f t="shared" si="11"/>
        <v>0</v>
      </c>
      <c r="AI46" s="1">
        <f t="shared" si="11"/>
        <v>0</v>
      </c>
      <c r="AJ46" s="1">
        <f t="shared" si="11"/>
        <v>0</v>
      </c>
      <c r="AK46" s="1">
        <f t="shared" si="11"/>
        <v>0</v>
      </c>
      <c r="AL46" s="1">
        <f t="shared" si="10"/>
        <v>0</v>
      </c>
      <c r="AM46" s="1">
        <f t="shared" si="10"/>
        <v>0</v>
      </c>
      <c r="AN46" s="1">
        <f t="shared" si="10"/>
        <v>0</v>
      </c>
      <c r="AO46" s="1">
        <f t="shared" si="10"/>
        <v>0</v>
      </c>
      <c r="AP46" s="1">
        <f t="shared" si="10"/>
        <v>0</v>
      </c>
      <c r="AQ46" s="1">
        <f t="shared" si="10"/>
        <v>0</v>
      </c>
      <c r="AR46" s="1">
        <f t="shared" si="10"/>
        <v>0</v>
      </c>
      <c r="AS46" s="1">
        <f t="shared" si="10"/>
        <v>0</v>
      </c>
      <c r="AT46" s="1">
        <f t="shared" si="9"/>
        <v>1</v>
      </c>
      <c r="AU46" s="1">
        <f t="shared" si="9"/>
        <v>1</v>
      </c>
      <c r="AV46" s="1">
        <f t="shared" si="9"/>
        <v>0</v>
      </c>
      <c r="AW46" s="1">
        <f t="shared" si="9"/>
        <v>4</v>
      </c>
      <c r="AX46" s="1">
        <f t="shared" si="9"/>
        <v>0</v>
      </c>
      <c r="AY46" s="1">
        <f t="shared" si="9"/>
        <v>1</v>
      </c>
      <c r="AZ46" s="1">
        <f t="shared" si="9"/>
        <v>1</v>
      </c>
      <c r="BA46" s="1">
        <f t="shared" si="9"/>
        <v>0</v>
      </c>
      <c r="BB46" s="1">
        <f t="shared" si="9"/>
        <v>49</v>
      </c>
    </row>
    <row r="47" spans="1:54" ht="12.75" customHeight="1" x14ac:dyDescent="0.2">
      <c r="A47" s="18">
        <v>37102</v>
      </c>
      <c r="B47" s="46">
        <v>0</v>
      </c>
      <c r="C47" s="46">
        <v>0</v>
      </c>
      <c r="D47" s="46">
        <v>0</v>
      </c>
      <c r="E47" s="46">
        <v>3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6</v>
      </c>
      <c r="L47" s="46">
        <v>6</v>
      </c>
      <c r="M47" s="46">
        <v>0</v>
      </c>
      <c r="N47" s="46">
        <v>0</v>
      </c>
      <c r="O47" s="46">
        <v>6</v>
      </c>
      <c r="P47" s="46">
        <v>0</v>
      </c>
      <c r="Q47" s="46">
        <v>6</v>
      </c>
      <c r="R47" s="46">
        <v>0</v>
      </c>
      <c r="S47" s="46">
        <v>6</v>
      </c>
      <c r="T47" s="46">
        <v>0</v>
      </c>
      <c r="U47" s="46">
        <v>0</v>
      </c>
      <c r="V47" s="46">
        <v>9</v>
      </c>
      <c r="W47" s="46">
        <v>0</v>
      </c>
      <c r="X47" s="46">
        <v>6</v>
      </c>
      <c r="Y47" s="46">
        <v>18</v>
      </c>
      <c r="Z47" s="17">
        <f t="shared" si="8"/>
        <v>66</v>
      </c>
      <c r="AA47" s="130">
        <f t="shared" si="3"/>
        <v>66</v>
      </c>
      <c r="AB47" s="1">
        <f t="shared" si="4"/>
        <v>1026.7826086956522</v>
      </c>
      <c r="AC47" s="44"/>
      <c r="AD47" s="1">
        <f t="shared" si="5"/>
        <v>24</v>
      </c>
      <c r="AE47" s="1">
        <f t="shared" si="6"/>
        <v>7.1304347826086953</v>
      </c>
      <c r="AF47" s="1">
        <f t="shared" si="11"/>
        <v>0</v>
      </c>
      <c r="AG47" s="1">
        <f t="shared" si="11"/>
        <v>1</v>
      </c>
      <c r="AH47" s="1">
        <f t="shared" si="11"/>
        <v>1</v>
      </c>
      <c r="AI47" s="1">
        <f t="shared" si="11"/>
        <v>0</v>
      </c>
      <c r="AJ47" s="1">
        <f t="shared" si="11"/>
        <v>0</v>
      </c>
      <c r="AK47" s="1">
        <f t="shared" si="11"/>
        <v>0</v>
      </c>
      <c r="AL47" s="1">
        <f t="shared" si="10"/>
        <v>0</v>
      </c>
      <c r="AM47" s="1">
        <f t="shared" si="10"/>
        <v>4</v>
      </c>
      <c r="AN47" s="1">
        <f t="shared" si="10"/>
        <v>0</v>
      </c>
      <c r="AO47" s="1">
        <f t="shared" si="10"/>
        <v>4</v>
      </c>
      <c r="AP47" s="1">
        <f t="shared" si="10"/>
        <v>0</v>
      </c>
      <c r="AQ47" s="1">
        <f t="shared" si="10"/>
        <v>4</v>
      </c>
      <c r="AR47" s="1">
        <f t="shared" si="10"/>
        <v>4</v>
      </c>
      <c r="AS47" s="1">
        <f t="shared" si="10"/>
        <v>4</v>
      </c>
      <c r="AT47" s="1">
        <f t="shared" si="10"/>
        <v>4</v>
      </c>
      <c r="AU47" s="1">
        <f t="shared" si="10"/>
        <v>4</v>
      </c>
      <c r="AV47" s="1">
        <f t="shared" si="10"/>
        <v>4</v>
      </c>
      <c r="AW47" s="1">
        <f t="shared" si="9"/>
        <v>0</v>
      </c>
      <c r="AX47" s="1">
        <f t="shared" si="9"/>
        <v>9</v>
      </c>
      <c r="AY47" s="1">
        <f t="shared" si="9"/>
        <v>9</v>
      </c>
      <c r="AZ47" s="1">
        <f t="shared" si="9"/>
        <v>4</v>
      </c>
      <c r="BA47" s="1">
        <f t="shared" si="9"/>
        <v>16</v>
      </c>
      <c r="BB47" s="1">
        <f t="shared" si="9"/>
        <v>256</v>
      </c>
    </row>
    <row r="48" spans="1:54" ht="12.75" customHeight="1" x14ac:dyDescent="0.2">
      <c r="A48" s="18">
        <v>37103</v>
      </c>
      <c r="B48" s="46">
        <v>9</v>
      </c>
      <c r="C48" s="46">
        <v>6</v>
      </c>
      <c r="D48" s="46">
        <v>0</v>
      </c>
      <c r="E48" s="46">
        <v>6</v>
      </c>
      <c r="F48" s="46">
        <v>3</v>
      </c>
      <c r="G48" s="46">
        <v>-3</v>
      </c>
      <c r="H48" s="46">
        <v>-3</v>
      </c>
      <c r="I48" s="46">
        <v>12</v>
      </c>
      <c r="J48" s="46">
        <v>-3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3</v>
      </c>
      <c r="X48" s="46">
        <v>0</v>
      </c>
      <c r="Y48" s="46">
        <v>18</v>
      </c>
      <c r="Z48" s="17">
        <f t="shared" si="8"/>
        <v>48</v>
      </c>
      <c r="AA48" s="130">
        <f t="shared" si="3"/>
        <v>48</v>
      </c>
      <c r="AB48" s="1">
        <f t="shared" si="4"/>
        <v>632.34782608695662</v>
      </c>
      <c r="AC48" s="44"/>
      <c r="AD48" s="1">
        <f t="shared" si="5"/>
        <v>24</v>
      </c>
      <c r="AE48" s="1">
        <f t="shared" si="6"/>
        <v>4.3913043478260869</v>
      </c>
      <c r="AF48" s="1">
        <f t="shared" si="11"/>
        <v>4</v>
      </c>
      <c r="AG48" s="1">
        <f t="shared" si="11"/>
        <v>4</v>
      </c>
      <c r="AH48" s="1">
        <f t="shared" si="11"/>
        <v>1</v>
      </c>
      <c r="AI48" s="1">
        <f t="shared" si="11"/>
        <v>4</v>
      </c>
      <c r="AJ48" s="1">
        <f t="shared" si="11"/>
        <v>0</v>
      </c>
      <c r="AK48" s="1">
        <f t="shared" si="11"/>
        <v>25</v>
      </c>
      <c r="AL48" s="1">
        <f t="shared" si="10"/>
        <v>25</v>
      </c>
      <c r="AM48" s="1">
        <f t="shared" si="10"/>
        <v>1</v>
      </c>
      <c r="AN48" s="1">
        <f t="shared" si="10"/>
        <v>0</v>
      </c>
      <c r="AO48" s="1">
        <f t="shared" si="10"/>
        <v>0</v>
      </c>
      <c r="AP48" s="1">
        <f t="shared" si="10"/>
        <v>0</v>
      </c>
      <c r="AQ48" s="1">
        <f t="shared" si="10"/>
        <v>0</v>
      </c>
      <c r="AR48" s="1">
        <f t="shared" si="10"/>
        <v>0</v>
      </c>
      <c r="AS48" s="1">
        <f t="shared" si="10"/>
        <v>0</v>
      </c>
      <c r="AT48" s="1">
        <f t="shared" si="10"/>
        <v>0</v>
      </c>
      <c r="AU48" s="1">
        <f t="shared" si="10"/>
        <v>0</v>
      </c>
      <c r="AV48" s="1">
        <f t="shared" si="10"/>
        <v>0</v>
      </c>
      <c r="AW48" s="1">
        <f t="shared" si="9"/>
        <v>0</v>
      </c>
      <c r="AX48" s="1">
        <f t="shared" si="9"/>
        <v>0</v>
      </c>
      <c r="AY48" s="1">
        <f t="shared" si="9"/>
        <v>1</v>
      </c>
      <c r="AZ48" s="1">
        <f t="shared" si="9"/>
        <v>1</v>
      </c>
      <c r="BA48" s="1">
        <f t="shared" si="9"/>
        <v>36</v>
      </c>
      <c r="BB48" s="1">
        <f t="shared" si="9"/>
        <v>100</v>
      </c>
    </row>
    <row r="49" spans="1:54" ht="12.75" customHeight="1" x14ac:dyDescent="0.2">
      <c r="A49" s="18">
        <v>37104</v>
      </c>
      <c r="B49" s="46">
        <v>6</v>
      </c>
      <c r="C49" s="46">
        <v>3</v>
      </c>
      <c r="D49" s="46">
        <v>3</v>
      </c>
      <c r="E49" s="46">
        <v>0</v>
      </c>
      <c r="F49" s="46">
        <v>3</v>
      </c>
      <c r="G49" s="46">
        <v>0</v>
      </c>
      <c r="H49" s="46">
        <v>0</v>
      </c>
      <c r="I49" s="46">
        <v>6</v>
      </c>
      <c r="J49" s="46">
        <v>0</v>
      </c>
      <c r="K49" s="46">
        <v>0</v>
      </c>
      <c r="L49" s="46">
        <v>0</v>
      </c>
      <c r="M49" s="46">
        <v>3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3</v>
      </c>
      <c r="U49" s="46">
        <v>0</v>
      </c>
      <c r="V49" s="46">
        <v>0</v>
      </c>
      <c r="W49" s="46">
        <v>6</v>
      </c>
      <c r="X49" s="46">
        <v>0</v>
      </c>
      <c r="Y49" s="46">
        <v>0</v>
      </c>
      <c r="Z49" s="17">
        <f t="shared" si="8"/>
        <v>33</v>
      </c>
      <c r="AA49" s="130">
        <f t="shared" si="3"/>
        <v>33</v>
      </c>
      <c r="AB49" s="1">
        <f t="shared" si="4"/>
        <v>450.78260869565224</v>
      </c>
      <c r="AC49" s="44"/>
      <c r="AD49" s="1">
        <f t="shared" si="5"/>
        <v>24</v>
      </c>
      <c r="AE49" s="1">
        <f t="shared" ref="AE49:AE68" si="12">SUM(AF49:BB49)/(2*(AD49-1))</f>
        <v>3.1304347826086958</v>
      </c>
      <c r="AF49" s="1">
        <f t="shared" si="11"/>
        <v>0</v>
      </c>
      <c r="AG49" s="1">
        <f t="shared" si="11"/>
        <v>1</v>
      </c>
      <c r="AH49" s="1">
        <f t="shared" si="11"/>
        <v>1</v>
      </c>
      <c r="AI49" s="1">
        <f t="shared" si="11"/>
        <v>1</v>
      </c>
      <c r="AJ49" s="1">
        <f t="shared" si="11"/>
        <v>0</v>
      </c>
      <c r="AK49" s="1">
        <f t="shared" si="11"/>
        <v>4</v>
      </c>
      <c r="AL49" s="1">
        <f t="shared" si="10"/>
        <v>4</v>
      </c>
      <c r="AM49" s="1">
        <f t="shared" si="10"/>
        <v>0</v>
      </c>
      <c r="AN49" s="1">
        <f t="shared" si="10"/>
        <v>0</v>
      </c>
      <c r="AO49" s="1">
        <f t="shared" si="10"/>
        <v>1</v>
      </c>
      <c r="AP49" s="1">
        <f t="shared" si="10"/>
        <v>1</v>
      </c>
      <c r="AQ49" s="1">
        <f t="shared" si="10"/>
        <v>0</v>
      </c>
      <c r="AR49" s="1">
        <f t="shared" si="10"/>
        <v>0</v>
      </c>
      <c r="AS49" s="1">
        <f t="shared" si="10"/>
        <v>0</v>
      </c>
      <c r="AT49" s="1">
        <f t="shared" si="10"/>
        <v>0</v>
      </c>
      <c r="AU49" s="1">
        <f t="shared" si="10"/>
        <v>0</v>
      </c>
      <c r="AV49" s="1">
        <f t="shared" si="10"/>
        <v>1</v>
      </c>
      <c r="AW49" s="1">
        <f t="shared" si="9"/>
        <v>1</v>
      </c>
      <c r="AX49" s="1">
        <f t="shared" si="9"/>
        <v>0</v>
      </c>
      <c r="AY49" s="1">
        <f t="shared" si="9"/>
        <v>4</v>
      </c>
      <c r="AZ49" s="1">
        <f t="shared" si="9"/>
        <v>4</v>
      </c>
      <c r="BA49" s="1">
        <f t="shared" si="9"/>
        <v>0</v>
      </c>
      <c r="BB49" s="1">
        <f t="shared" si="9"/>
        <v>121</v>
      </c>
    </row>
    <row r="50" spans="1:54" ht="12.75" customHeight="1" thickBot="1" x14ac:dyDescent="0.25">
      <c r="A50" s="18">
        <v>37105</v>
      </c>
      <c r="B50" s="46">
        <v>0</v>
      </c>
      <c r="C50" s="46">
        <v>-3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-3</v>
      </c>
      <c r="J50" s="46">
        <v>3</v>
      </c>
      <c r="K50" s="46">
        <v>0</v>
      </c>
      <c r="L50" s="46">
        <v>0</v>
      </c>
      <c r="M50" s="46">
        <v>6</v>
      </c>
      <c r="N50" s="46">
        <v>6</v>
      </c>
      <c r="O50" s="46">
        <v>0</v>
      </c>
      <c r="P50" s="46">
        <v>3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6</v>
      </c>
      <c r="W50" s="46">
        <v>0</v>
      </c>
      <c r="X50" s="46">
        <v>0</v>
      </c>
      <c r="Y50" s="46">
        <v>0</v>
      </c>
      <c r="Z50" s="17">
        <f t="shared" si="8"/>
        <v>18</v>
      </c>
      <c r="AA50" s="130">
        <f t="shared" si="3"/>
        <v>18</v>
      </c>
      <c r="AB50" s="1">
        <f t="shared" si="4"/>
        <v>190.95652173913044</v>
      </c>
      <c r="AC50" s="44"/>
      <c r="AD50" s="1">
        <f t="shared" si="5"/>
        <v>24</v>
      </c>
      <c r="AE50" s="1">
        <f t="shared" si="12"/>
        <v>1.326086956521739</v>
      </c>
      <c r="AF50" s="1">
        <f t="shared" si="11"/>
        <v>1</v>
      </c>
      <c r="AG50" s="1">
        <f t="shared" si="11"/>
        <v>0</v>
      </c>
      <c r="AH50" s="1">
        <f t="shared" si="11"/>
        <v>0</v>
      </c>
      <c r="AI50" s="1">
        <f t="shared" si="11"/>
        <v>0</v>
      </c>
      <c r="AJ50" s="1">
        <f t="shared" si="11"/>
        <v>0</v>
      </c>
      <c r="AK50" s="1">
        <f t="shared" si="11"/>
        <v>1</v>
      </c>
      <c r="AL50" s="1">
        <f t="shared" si="10"/>
        <v>4</v>
      </c>
      <c r="AM50" s="1">
        <f t="shared" si="10"/>
        <v>1</v>
      </c>
      <c r="AN50" s="1">
        <f t="shared" si="10"/>
        <v>0</v>
      </c>
      <c r="AO50" s="1">
        <f t="shared" si="10"/>
        <v>4</v>
      </c>
      <c r="AP50" s="1">
        <f t="shared" si="10"/>
        <v>0</v>
      </c>
      <c r="AQ50" s="1">
        <f t="shared" si="10"/>
        <v>4</v>
      </c>
      <c r="AR50" s="1">
        <f t="shared" si="10"/>
        <v>1</v>
      </c>
      <c r="AS50" s="1">
        <f t="shared" si="10"/>
        <v>1</v>
      </c>
      <c r="AT50" s="1">
        <f t="shared" si="10"/>
        <v>0</v>
      </c>
      <c r="AU50" s="1">
        <f t="shared" si="10"/>
        <v>0</v>
      </c>
      <c r="AV50" s="1">
        <f t="shared" si="10"/>
        <v>0</v>
      </c>
      <c r="AW50" s="1">
        <f t="shared" si="9"/>
        <v>0</v>
      </c>
      <c r="AX50" s="1">
        <f t="shared" si="9"/>
        <v>4</v>
      </c>
      <c r="AY50" s="1">
        <f t="shared" si="9"/>
        <v>4</v>
      </c>
      <c r="AZ50" s="1">
        <f t="shared" si="9"/>
        <v>0</v>
      </c>
      <c r="BA50" s="1">
        <f t="shared" si="9"/>
        <v>0</v>
      </c>
      <c r="BB50" s="1">
        <f t="shared" si="9"/>
        <v>36</v>
      </c>
    </row>
    <row r="51" spans="1:54" ht="12.75" customHeight="1" thickTop="1" thickBot="1" x14ac:dyDescent="0.25">
      <c r="A51" s="18">
        <v>37106</v>
      </c>
      <c r="B51" s="46">
        <v>6</v>
      </c>
      <c r="C51" s="46">
        <v>3</v>
      </c>
      <c r="D51" s="46">
        <v>3</v>
      </c>
      <c r="E51" s="46">
        <v>0</v>
      </c>
      <c r="F51" s="46">
        <v>0</v>
      </c>
      <c r="G51" s="46">
        <v>0</v>
      </c>
      <c r="H51" s="46">
        <v>3</v>
      </c>
      <c r="I51" s="46">
        <v>3</v>
      </c>
      <c r="J51" s="46">
        <v>0</v>
      </c>
      <c r="K51" s="46">
        <v>3</v>
      </c>
      <c r="L51" s="119"/>
      <c r="M51" s="120"/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9</v>
      </c>
      <c r="U51" s="46">
        <v>0</v>
      </c>
      <c r="V51" s="46">
        <v>0</v>
      </c>
      <c r="W51" s="46">
        <v>6</v>
      </c>
      <c r="X51" s="46">
        <v>0</v>
      </c>
      <c r="Y51" s="46">
        <v>3</v>
      </c>
      <c r="Z51" s="123">
        <f t="shared" si="8"/>
        <v>39</v>
      </c>
      <c r="AA51" s="144">
        <f>ROUND(SUM(B51:Y51),0)</f>
        <v>39</v>
      </c>
      <c r="AB51" s="1" t="e">
        <f t="shared" si="4"/>
        <v>#DIV/0!</v>
      </c>
      <c r="AC51" s="44"/>
      <c r="AD51" s="1">
        <f>AD1*SUM(B99:K99,N99:Y99)</f>
        <v>0</v>
      </c>
      <c r="AE51" s="1">
        <f t="shared" si="12"/>
        <v>-88</v>
      </c>
      <c r="AF51" s="1">
        <f t="shared" si="11"/>
        <v>0</v>
      </c>
      <c r="AG51" s="1">
        <f t="shared" si="11"/>
        <v>1</v>
      </c>
      <c r="AH51" s="1">
        <f t="shared" si="11"/>
        <v>0</v>
      </c>
      <c r="AI51" s="1">
        <f t="shared" si="11"/>
        <v>0</v>
      </c>
      <c r="AJ51" s="1">
        <f t="shared" si="11"/>
        <v>1</v>
      </c>
      <c r="AK51" s="1">
        <f t="shared" si="11"/>
        <v>0</v>
      </c>
      <c r="AL51" s="1">
        <f t="shared" si="10"/>
        <v>1</v>
      </c>
      <c r="AM51" s="1">
        <f t="shared" si="10"/>
        <v>1</v>
      </c>
      <c r="AN51" s="1">
        <f t="shared" si="10"/>
        <v>1</v>
      </c>
      <c r="AO51" s="1">
        <f t="shared" si="10"/>
        <v>0</v>
      </c>
      <c r="AP51" s="1">
        <f t="shared" si="10"/>
        <v>0</v>
      </c>
      <c r="AQ51" s="1">
        <f t="shared" si="10"/>
        <v>0</v>
      </c>
      <c r="AR51" s="1">
        <f t="shared" si="10"/>
        <v>0</v>
      </c>
      <c r="AS51" s="1">
        <f t="shared" si="10"/>
        <v>0</v>
      </c>
      <c r="AT51" s="1">
        <f t="shared" si="10"/>
        <v>0</v>
      </c>
      <c r="AU51" s="1">
        <f t="shared" si="10"/>
        <v>0</v>
      </c>
      <c r="AV51" s="1">
        <f t="shared" si="10"/>
        <v>9</v>
      </c>
      <c r="AW51" s="1">
        <f t="shared" si="9"/>
        <v>9</v>
      </c>
      <c r="AX51" s="1">
        <f t="shared" si="9"/>
        <v>0</v>
      </c>
      <c r="AY51" s="1">
        <f t="shared" si="9"/>
        <v>4</v>
      </c>
      <c r="AZ51" s="1">
        <f t="shared" si="9"/>
        <v>4</v>
      </c>
      <c r="BA51" s="1">
        <f t="shared" si="9"/>
        <v>1</v>
      </c>
      <c r="BB51" s="1">
        <f t="shared" si="9"/>
        <v>144</v>
      </c>
    </row>
    <row r="52" spans="1:54" ht="12.75" customHeight="1" thickTop="1" x14ac:dyDescent="0.2">
      <c r="A52" s="18">
        <v>37107</v>
      </c>
      <c r="B52" s="46">
        <v>6</v>
      </c>
      <c r="C52" s="46">
        <v>3</v>
      </c>
      <c r="D52" s="46">
        <v>3</v>
      </c>
      <c r="E52" s="46">
        <v>6</v>
      </c>
      <c r="F52" s="46">
        <v>0</v>
      </c>
      <c r="G52" s="46">
        <v>0</v>
      </c>
      <c r="H52" s="46">
        <v>3</v>
      </c>
      <c r="I52" s="46">
        <v>0</v>
      </c>
      <c r="J52" s="46">
        <v>0</v>
      </c>
      <c r="K52" s="46">
        <v>0</v>
      </c>
      <c r="L52" s="46">
        <v>-3</v>
      </c>
      <c r="M52" s="46">
        <v>0</v>
      </c>
      <c r="N52" s="46">
        <v>3</v>
      </c>
      <c r="O52" s="46">
        <v>0</v>
      </c>
      <c r="P52" s="46">
        <v>0</v>
      </c>
      <c r="Q52" s="46">
        <v>0</v>
      </c>
      <c r="R52" s="46">
        <v>0</v>
      </c>
      <c r="S52" s="46">
        <v>9</v>
      </c>
      <c r="T52" s="46">
        <v>0</v>
      </c>
      <c r="U52" s="46">
        <v>3</v>
      </c>
      <c r="V52" s="46">
        <v>3</v>
      </c>
      <c r="W52" s="46">
        <v>6</v>
      </c>
      <c r="X52" s="46">
        <v>9</v>
      </c>
      <c r="Y52" s="46">
        <v>12</v>
      </c>
      <c r="Z52" s="17">
        <f t="shared" si="8"/>
        <v>63</v>
      </c>
      <c r="AA52" s="130">
        <f t="shared" si="3"/>
        <v>63</v>
      </c>
      <c r="AB52" s="1">
        <f t="shared" si="4"/>
        <v>1008.0000000000002</v>
      </c>
      <c r="AC52" s="44"/>
      <c r="AD52" s="1">
        <f t="shared" si="5"/>
        <v>24</v>
      </c>
      <c r="AE52" s="1">
        <f t="shared" si="12"/>
        <v>7</v>
      </c>
      <c r="AF52" s="1">
        <f t="shared" si="11"/>
        <v>0</v>
      </c>
      <c r="AG52" s="1">
        <f t="shared" si="11"/>
        <v>1</v>
      </c>
      <c r="AH52" s="1">
        <f t="shared" si="11"/>
        <v>4</v>
      </c>
      <c r="AI52" s="1">
        <f t="shared" si="11"/>
        <v>0</v>
      </c>
      <c r="AJ52" s="1">
        <f t="shared" si="11"/>
        <v>1</v>
      </c>
      <c r="AK52" s="1">
        <f t="shared" si="11"/>
        <v>1</v>
      </c>
      <c r="AL52" s="1">
        <f t="shared" si="10"/>
        <v>0</v>
      </c>
      <c r="AM52" s="1">
        <f t="shared" si="10"/>
        <v>0</v>
      </c>
      <c r="AN52" s="1">
        <f t="shared" si="10"/>
        <v>1</v>
      </c>
      <c r="AO52" s="1">
        <f t="shared" si="10"/>
        <v>1</v>
      </c>
      <c r="AP52" s="1">
        <f t="shared" si="10"/>
        <v>1</v>
      </c>
      <c r="AQ52" s="1">
        <f t="shared" si="10"/>
        <v>1</v>
      </c>
      <c r="AR52" s="1">
        <f t="shared" si="10"/>
        <v>0</v>
      </c>
      <c r="AS52" s="1">
        <f t="shared" si="10"/>
        <v>0</v>
      </c>
      <c r="AT52" s="1">
        <f t="shared" si="10"/>
        <v>0</v>
      </c>
      <c r="AU52" s="1">
        <f t="shared" si="10"/>
        <v>9</v>
      </c>
      <c r="AV52" s="1">
        <f t="shared" si="10"/>
        <v>9</v>
      </c>
      <c r="AW52" s="1">
        <f t="shared" si="9"/>
        <v>1</v>
      </c>
      <c r="AX52" s="1">
        <f t="shared" si="9"/>
        <v>0</v>
      </c>
      <c r="AY52" s="1">
        <f t="shared" si="9"/>
        <v>1</v>
      </c>
      <c r="AZ52" s="1">
        <f t="shared" si="9"/>
        <v>1</v>
      </c>
      <c r="BA52" s="1">
        <f t="shared" si="9"/>
        <v>1</v>
      </c>
      <c r="BB52" s="1">
        <f t="shared" si="9"/>
        <v>289</v>
      </c>
    </row>
    <row r="53" spans="1:54" ht="12.75" customHeight="1" x14ac:dyDescent="0.2">
      <c r="A53" s="18">
        <v>37108</v>
      </c>
      <c r="B53" s="46">
        <v>18</v>
      </c>
      <c r="C53" s="46">
        <v>3</v>
      </c>
      <c r="D53" s="46">
        <v>27</v>
      </c>
      <c r="E53" s="46">
        <v>18</v>
      </c>
      <c r="F53" s="46">
        <v>6</v>
      </c>
      <c r="G53" s="46">
        <v>0</v>
      </c>
      <c r="H53" s="46">
        <v>21</v>
      </c>
      <c r="I53" s="46">
        <v>0</v>
      </c>
      <c r="J53" s="46">
        <v>0</v>
      </c>
      <c r="K53" s="46">
        <v>3</v>
      </c>
      <c r="L53" s="46">
        <v>6</v>
      </c>
      <c r="M53" s="46">
        <v>3</v>
      </c>
      <c r="N53" s="46">
        <v>3</v>
      </c>
      <c r="O53" s="46">
        <v>0</v>
      </c>
      <c r="P53" s="46">
        <v>3</v>
      </c>
      <c r="Q53" s="46">
        <v>0</v>
      </c>
      <c r="R53" s="46">
        <v>6</v>
      </c>
      <c r="S53" s="46">
        <v>6</v>
      </c>
      <c r="T53" s="46">
        <v>0</v>
      </c>
      <c r="U53" s="46">
        <v>3</v>
      </c>
      <c r="V53" s="46">
        <v>6</v>
      </c>
      <c r="W53" s="46">
        <v>12</v>
      </c>
      <c r="X53" s="46">
        <v>27</v>
      </c>
      <c r="Y53" s="46">
        <v>9</v>
      </c>
      <c r="Z53" s="17">
        <f t="shared" si="8"/>
        <v>180</v>
      </c>
      <c r="AA53" s="130">
        <f t="shared" si="3"/>
        <v>180</v>
      </c>
      <c r="AB53" s="1">
        <f t="shared" si="4"/>
        <v>11022.260869565218</v>
      </c>
      <c r="AC53" s="44"/>
      <c r="AD53" s="1">
        <f t="shared" si="5"/>
        <v>24</v>
      </c>
      <c r="AE53" s="1">
        <f t="shared" si="12"/>
        <v>76.543478260869563</v>
      </c>
      <c r="AF53" s="1">
        <f t="shared" si="11"/>
        <v>64</v>
      </c>
      <c r="AG53" s="1">
        <f t="shared" si="11"/>
        <v>9</v>
      </c>
      <c r="AH53" s="1">
        <f t="shared" si="11"/>
        <v>16</v>
      </c>
      <c r="AI53" s="1">
        <f t="shared" si="11"/>
        <v>4</v>
      </c>
      <c r="AJ53" s="1">
        <f t="shared" si="11"/>
        <v>49</v>
      </c>
      <c r="AK53" s="1">
        <f t="shared" si="11"/>
        <v>49</v>
      </c>
      <c r="AL53" s="1">
        <f t="shared" si="10"/>
        <v>0</v>
      </c>
      <c r="AM53" s="1">
        <f t="shared" si="10"/>
        <v>1</v>
      </c>
      <c r="AN53" s="1">
        <f t="shared" si="10"/>
        <v>1</v>
      </c>
      <c r="AO53" s="1">
        <f t="shared" si="10"/>
        <v>1</v>
      </c>
      <c r="AP53" s="1">
        <f t="shared" si="10"/>
        <v>0</v>
      </c>
      <c r="AQ53" s="1">
        <f t="shared" si="10"/>
        <v>1</v>
      </c>
      <c r="AR53" s="1">
        <f t="shared" si="10"/>
        <v>1</v>
      </c>
      <c r="AS53" s="1">
        <f t="shared" si="10"/>
        <v>1</v>
      </c>
      <c r="AT53" s="1">
        <f t="shared" si="10"/>
        <v>4</v>
      </c>
      <c r="AU53" s="1">
        <f t="shared" si="10"/>
        <v>0</v>
      </c>
      <c r="AV53" s="1">
        <f t="shared" si="10"/>
        <v>4</v>
      </c>
      <c r="AW53" s="1">
        <f t="shared" si="9"/>
        <v>1</v>
      </c>
      <c r="AX53" s="1">
        <f t="shared" si="9"/>
        <v>1</v>
      </c>
      <c r="AY53" s="1">
        <f t="shared" si="9"/>
        <v>4</v>
      </c>
      <c r="AZ53" s="1">
        <f t="shared" si="9"/>
        <v>25</v>
      </c>
      <c r="BA53" s="1">
        <f t="shared" si="9"/>
        <v>36</v>
      </c>
      <c r="BB53" s="1">
        <f t="shared" ref="AW53:BB81" si="13">(Y53/3 - Z53/3)^2</f>
        <v>3249</v>
      </c>
    </row>
    <row r="54" spans="1:54" ht="12.75" customHeight="1" x14ac:dyDescent="0.2">
      <c r="A54" s="18">
        <v>37109</v>
      </c>
      <c r="B54" s="46">
        <v>3</v>
      </c>
      <c r="C54" s="46">
        <v>27</v>
      </c>
      <c r="D54" s="46">
        <v>12</v>
      </c>
      <c r="E54" s="46">
        <v>15</v>
      </c>
      <c r="F54" s="46">
        <v>0</v>
      </c>
      <c r="G54" s="46">
        <v>6</v>
      </c>
      <c r="H54" s="46">
        <v>30</v>
      </c>
      <c r="I54" s="46">
        <v>3</v>
      </c>
      <c r="J54" s="46">
        <v>9</v>
      </c>
      <c r="K54" s="46">
        <v>0</v>
      </c>
      <c r="L54" s="46">
        <v>0</v>
      </c>
      <c r="M54" s="46">
        <v>0</v>
      </c>
      <c r="N54" s="46">
        <v>15</v>
      </c>
      <c r="O54" s="46">
        <v>15</v>
      </c>
      <c r="P54" s="46">
        <v>21</v>
      </c>
      <c r="Q54" s="46">
        <v>27</v>
      </c>
      <c r="R54" s="46">
        <v>3</v>
      </c>
      <c r="S54" s="46">
        <v>6</v>
      </c>
      <c r="T54" s="46">
        <v>6</v>
      </c>
      <c r="U54" s="46">
        <v>3</v>
      </c>
      <c r="V54" s="46">
        <v>12</v>
      </c>
      <c r="W54" s="46">
        <v>6</v>
      </c>
      <c r="X54" s="46">
        <v>9</v>
      </c>
      <c r="Y54" s="46">
        <v>-3</v>
      </c>
      <c r="Z54" s="17">
        <f t="shared" si="8"/>
        <v>225</v>
      </c>
      <c r="AA54" s="130">
        <f t="shared" si="3"/>
        <v>225</v>
      </c>
      <c r="AB54" s="1">
        <f t="shared" si="4"/>
        <v>19152.000000000004</v>
      </c>
      <c r="AC54" s="44"/>
      <c r="AD54" s="1">
        <f t="shared" si="5"/>
        <v>24</v>
      </c>
      <c r="AE54" s="1">
        <f t="shared" si="12"/>
        <v>133</v>
      </c>
      <c r="AF54" s="1">
        <f t="shared" si="11"/>
        <v>25</v>
      </c>
      <c r="AG54" s="1">
        <f t="shared" si="11"/>
        <v>1</v>
      </c>
      <c r="AH54" s="1">
        <f t="shared" si="11"/>
        <v>25</v>
      </c>
      <c r="AI54" s="1">
        <f t="shared" si="11"/>
        <v>4</v>
      </c>
      <c r="AJ54" s="1">
        <f t="shared" si="11"/>
        <v>64</v>
      </c>
      <c r="AK54" s="1">
        <f t="shared" si="11"/>
        <v>81</v>
      </c>
      <c r="AL54" s="1">
        <f t="shared" si="10"/>
        <v>4</v>
      </c>
      <c r="AM54" s="1">
        <f t="shared" si="10"/>
        <v>9</v>
      </c>
      <c r="AN54" s="1">
        <f t="shared" si="10"/>
        <v>0</v>
      </c>
      <c r="AO54" s="1">
        <f t="shared" si="10"/>
        <v>0</v>
      </c>
      <c r="AP54" s="1">
        <f t="shared" si="10"/>
        <v>25</v>
      </c>
      <c r="AQ54" s="1">
        <f t="shared" si="10"/>
        <v>0</v>
      </c>
      <c r="AR54" s="1">
        <f t="shared" si="10"/>
        <v>4</v>
      </c>
      <c r="AS54" s="1">
        <f t="shared" si="10"/>
        <v>4</v>
      </c>
      <c r="AT54" s="1">
        <f t="shared" si="10"/>
        <v>64</v>
      </c>
      <c r="AU54" s="1">
        <f t="shared" si="10"/>
        <v>1</v>
      </c>
      <c r="AV54" s="1">
        <f t="shared" si="10"/>
        <v>0</v>
      </c>
      <c r="AW54" s="1">
        <f t="shared" si="13"/>
        <v>1</v>
      </c>
      <c r="AX54" s="1">
        <f t="shared" si="13"/>
        <v>9</v>
      </c>
      <c r="AY54" s="1">
        <f t="shared" si="13"/>
        <v>4</v>
      </c>
      <c r="AZ54" s="1">
        <f t="shared" si="13"/>
        <v>1</v>
      </c>
      <c r="BA54" s="1">
        <f t="shared" si="13"/>
        <v>16</v>
      </c>
      <c r="BB54" s="1">
        <f t="shared" si="13"/>
        <v>5776</v>
      </c>
    </row>
    <row r="55" spans="1:54" ht="12.75" customHeight="1" x14ac:dyDescent="0.2">
      <c r="A55" s="18">
        <v>37110</v>
      </c>
      <c r="B55" s="46">
        <v>-3</v>
      </c>
      <c r="C55" s="46">
        <v>-3</v>
      </c>
      <c r="D55" s="46">
        <v>3</v>
      </c>
      <c r="E55" s="46">
        <v>-3</v>
      </c>
      <c r="F55" s="46">
        <v>0</v>
      </c>
      <c r="G55" s="46">
        <v>0</v>
      </c>
      <c r="H55" s="46">
        <v>3</v>
      </c>
      <c r="I55" s="46">
        <v>6</v>
      </c>
      <c r="J55" s="46">
        <v>3</v>
      </c>
      <c r="K55" s="46">
        <v>-6</v>
      </c>
      <c r="L55" s="46">
        <v>-3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6</v>
      </c>
      <c r="S55" s="46">
        <v>-6</v>
      </c>
      <c r="T55" s="46">
        <v>6</v>
      </c>
      <c r="U55" s="46">
        <v>9</v>
      </c>
      <c r="V55" s="46">
        <v>0</v>
      </c>
      <c r="W55" s="46">
        <v>-3</v>
      </c>
      <c r="X55" s="46">
        <v>0</v>
      </c>
      <c r="Y55" s="46">
        <v>3</v>
      </c>
      <c r="Z55" s="17">
        <f t="shared" si="8"/>
        <v>12</v>
      </c>
      <c r="AA55" s="130">
        <f t="shared" si="3"/>
        <v>12</v>
      </c>
      <c r="AB55" s="1">
        <f t="shared" si="4"/>
        <v>253.5652173913044</v>
      </c>
      <c r="AC55" s="44"/>
      <c r="AD55" s="1">
        <f t="shared" si="5"/>
        <v>24</v>
      </c>
      <c r="AE55" s="1">
        <f t="shared" si="12"/>
        <v>1.7608695652173914</v>
      </c>
      <c r="AF55" s="1">
        <f t="shared" si="11"/>
        <v>4</v>
      </c>
      <c r="AG55" s="1">
        <f t="shared" si="11"/>
        <v>4</v>
      </c>
      <c r="AH55" s="1">
        <f t="shared" si="11"/>
        <v>1</v>
      </c>
      <c r="AI55" s="1">
        <f t="shared" si="11"/>
        <v>0</v>
      </c>
      <c r="AJ55" s="1">
        <f t="shared" si="11"/>
        <v>1</v>
      </c>
      <c r="AK55" s="1">
        <f t="shared" si="11"/>
        <v>1</v>
      </c>
      <c r="AL55" s="1">
        <f t="shared" si="10"/>
        <v>1</v>
      </c>
      <c r="AM55" s="1">
        <f t="shared" si="10"/>
        <v>9</v>
      </c>
      <c r="AN55" s="1">
        <f t="shared" si="10"/>
        <v>1</v>
      </c>
      <c r="AO55" s="1">
        <f t="shared" si="10"/>
        <v>1</v>
      </c>
      <c r="AP55" s="1">
        <f t="shared" si="10"/>
        <v>0</v>
      </c>
      <c r="AQ55" s="1">
        <f t="shared" si="10"/>
        <v>0</v>
      </c>
      <c r="AR55" s="1">
        <f t="shared" si="10"/>
        <v>0</v>
      </c>
      <c r="AS55" s="1">
        <f t="shared" si="10"/>
        <v>0</v>
      </c>
      <c r="AT55" s="1">
        <f t="shared" si="10"/>
        <v>4</v>
      </c>
      <c r="AU55" s="1">
        <f t="shared" si="10"/>
        <v>16</v>
      </c>
      <c r="AV55" s="1">
        <f t="shared" si="10"/>
        <v>16</v>
      </c>
      <c r="AW55" s="1">
        <f t="shared" si="13"/>
        <v>1</v>
      </c>
      <c r="AX55" s="1">
        <f t="shared" si="13"/>
        <v>9</v>
      </c>
      <c r="AY55" s="1">
        <f t="shared" si="13"/>
        <v>1</v>
      </c>
      <c r="AZ55" s="1">
        <f t="shared" si="13"/>
        <v>1</v>
      </c>
      <c r="BA55" s="1">
        <f t="shared" si="13"/>
        <v>1</v>
      </c>
      <c r="BB55" s="1">
        <f t="shared" si="13"/>
        <v>9</v>
      </c>
    </row>
    <row r="56" spans="1:54" ht="12.75" customHeight="1" x14ac:dyDescent="0.2">
      <c r="A56" s="18">
        <v>37111</v>
      </c>
      <c r="B56" s="46">
        <v>6</v>
      </c>
      <c r="C56" s="46">
        <v>-3</v>
      </c>
      <c r="D56" s="46">
        <v>9</v>
      </c>
      <c r="E56" s="46">
        <v>3</v>
      </c>
      <c r="F56" s="46">
        <v>12</v>
      </c>
      <c r="G56" s="46">
        <v>6</v>
      </c>
      <c r="H56" s="46">
        <v>9</v>
      </c>
      <c r="I56" s="46">
        <v>0</v>
      </c>
      <c r="J56" s="46">
        <v>3</v>
      </c>
      <c r="K56" s="46">
        <v>0</v>
      </c>
      <c r="L56" s="46">
        <v>0</v>
      </c>
      <c r="M56" s="46">
        <v>3</v>
      </c>
      <c r="N56" s="46">
        <v>3</v>
      </c>
      <c r="O56" s="46">
        <v>0</v>
      </c>
      <c r="P56" s="46">
        <v>6</v>
      </c>
      <c r="Q56" s="46">
        <v>6</v>
      </c>
      <c r="R56" s="46">
        <v>0</v>
      </c>
      <c r="S56" s="46">
        <v>12</v>
      </c>
      <c r="T56" s="46">
        <v>0</v>
      </c>
      <c r="U56" s="46">
        <v>27</v>
      </c>
      <c r="V56" s="46">
        <v>15</v>
      </c>
      <c r="W56" s="46">
        <v>33</v>
      </c>
      <c r="X56" s="46">
        <v>0</v>
      </c>
      <c r="Y56" s="46">
        <v>0</v>
      </c>
      <c r="Z56" s="17">
        <f t="shared" si="8"/>
        <v>150</v>
      </c>
      <c r="AA56" s="130">
        <f t="shared" si="3"/>
        <v>150</v>
      </c>
      <c r="AB56" s="1">
        <f t="shared" si="4"/>
        <v>8893.565217391304</v>
      </c>
      <c r="AC56" s="44"/>
      <c r="AD56" s="1">
        <f t="shared" si="5"/>
        <v>24</v>
      </c>
      <c r="AE56" s="1">
        <f t="shared" si="12"/>
        <v>61.760869565217391</v>
      </c>
      <c r="AF56" s="1">
        <f t="shared" si="11"/>
        <v>16</v>
      </c>
      <c r="AG56" s="1">
        <f t="shared" si="11"/>
        <v>4</v>
      </c>
      <c r="AH56" s="1">
        <f t="shared" si="11"/>
        <v>9</v>
      </c>
      <c r="AI56" s="1">
        <f t="shared" si="11"/>
        <v>4</v>
      </c>
      <c r="AJ56" s="1">
        <f t="shared" si="11"/>
        <v>1</v>
      </c>
      <c r="AK56" s="1">
        <f t="shared" si="11"/>
        <v>9</v>
      </c>
      <c r="AL56" s="1">
        <f t="shared" si="10"/>
        <v>1</v>
      </c>
      <c r="AM56" s="1">
        <f t="shared" si="10"/>
        <v>1</v>
      </c>
      <c r="AN56" s="1">
        <f t="shared" si="10"/>
        <v>0</v>
      </c>
      <c r="AO56" s="1">
        <f t="shared" si="10"/>
        <v>1</v>
      </c>
      <c r="AP56" s="1">
        <f t="shared" si="10"/>
        <v>0</v>
      </c>
      <c r="AQ56" s="1">
        <f t="shared" si="10"/>
        <v>1</v>
      </c>
      <c r="AR56" s="1">
        <f t="shared" si="10"/>
        <v>4</v>
      </c>
      <c r="AS56" s="1">
        <f t="shared" si="10"/>
        <v>0</v>
      </c>
      <c r="AT56" s="1">
        <f t="shared" si="10"/>
        <v>4</v>
      </c>
      <c r="AU56" s="1">
        <f t="shared" si="10"/>
        <v>16</v>
      </c>
      <c r="AV56" s="1">
        <f t="shared" si="10"/>
        <v>16</v>
      </c>
      <c r="AW56" s="1">
        <f t="shared" si="13"/>
        <v>81</v>
      </c>
      <c r="AX56" s="1">
        <f t="shared" si="13"/>
        <v>16</v>
      </c>
      <c r="AY56" s="1">
        <f t="shared" si="13"/>
        <v>36</v>
      </c>
      <c r="AZ56" s="1">
        <f t="shared" si="13"/>
        <v>121</v>
      </c>
      <c r="BA56" s="1">
        <f t="shared" si="13"/>
        <v>0</v>
      </c>
      <c r="BB56" s="1">
        <f t="shared" si="13"/>
        <v>2500</v>
      </c>
    </row>
    <row r="57" spans="1:54" ht="12.75" customHeight="1" x14ac:dyDescent="0.2">
      <c r="A57" s="18">
        <v>37112</v>
      </c>
      <c r="B57" s="46">
        <v>9</v>
      </c>
      <c r="C57" s="46">
        <v>3</v>
      </c>
      <c r="D57" s="46">
        <v>12</v>
      </c>
      <c r="E57" s="46">
        <v>12</v>
      </c>
      <c r="F57" s="46">
        <v>15</v>
      </c>
      <c r="G57" s="46">
        <v>0</v>
      </c>
      <c r="H57" s="46">
        <v>9</v>
      </c>
      <c r="I57" s="46">
        <v>3</v>
      </c>
      <c r="J57" s="46">
        <v>6</v>
      </c>
      <c r="K57" s="46">
        <v>3</v>
      </c>
      <c r="L57" s="46">
        <v>9</v>
      </c>
      <c r="M57" s="46">
        <v>3</v>
      </c>
      <c r="N57" s="46">
        <v>0</v>
      </c>
      <c r="O57" s="46">
        <v>3</v>
      </c>
      <c r="P57" s="46">
        <v>3</v>
      </c>
      <c r="Q57" s="46">
        <v>6</v>
      </c>
      <c r="R57" s="46">
        <v>6</v>
      </c>
      <c r="S57" s="46">
        <v>24</v>
      </c>
      <c r="T57" s="46">
        <v>12</v>
      </c>
      <c r="U57" s="46">
        <v>33</v>
      </c>
      <c r="V57" s="46">
        <v>6</v>
      </c>
      <c r="W57" s="46">
        <v>30</v>
      </c>
      <c r="X57" s="46">
        <v>9</v>
      </c>
      <c r="Y57" s="46">
        <v>6</v>
      </c>
      <c r="Z57" s="17">
        <f t="shared" si="8"/>
        <v>222</v>
      </c>
      <c r="AA57" s="130">
        <f t="shared" si="3"/>
        <v>222</v>
      </c>
      <c r="AB57" s="1">
        <f t="shared" si="4"/>
        <v>17345.739130434784</v>
      </c>
      <c r="AC57" s="44"/>
      <c r="AD57" s="1">
        <f t="shared" si="5"/>
        <v>24</v>
      </c>
      <c r="AE57" s="1">
        <f t="shared" si="12"/>
        <v>120.45652173913044</v>
      </c>
      <c r="AF57" s="1">
        <f t="shared" si="11"/>
        <v>9</v>
      </c>
      <c r="AG57" s="1">
        <f t="shared" si="11"/>
        <v>0</v>
      </c>
      <c r="AH57" s="1">
        <f t="shared" si="11"/>
        <v>1</v>
      </c>
      <c r="AI57" s="1">
        <f t="shared" si="11"/>
        <v>25</v>
      </c>
      <c r="AJ57" s="1">
        <f t="shared" si="11"/>
        <v>9</v>
      </c>
      <c r="AK57" s="1">
        <f t="shared" si="11"/>
        <v>4</v>
      </c>
      <c r="AL57" s="1">
        <f t="shared" si="10"/>
        <v>1</v>
      </c>
      <c r="AM57" s="1">
        <f t="shared" si="10"/>
        <v>1</v>
      </c>
      <c r="AN57" s="1">
        <f t="shared" si="10"/>
        <v>4</v>
      </c>
      <c r="AO57" s="1">
        <f t="shared" si="10"/>
        <v>4</v>
      </c>
      <c r="AP57" s="1">
        <f t="shared" si="10"/>
        <v>1</v>
      </c>
      <c r="AQ57" s="1">
        <f t="shared" si="10"/>
        <v>1</v>
      </c>
      <c r="AR57" s="1">
        <f t="shared" si="10"/>
        <v>0</v>
      </c>
      <c r="AS57" s="1">
        <f t="shared" si="10"/>
        <v>1</v>
      </c>
      <c r="AT57" s="1">
        <f t="shared" si="10"/>
        <v>0</v>
      </c>
      <c r="AU57" s="1">
        <f t="shared" si="10"/>
        <v>36</v>
      </c>
      <c r="AV57" s="1">
        <f t="shared" si="10"/>
        <v>16</v>
      </c>
      <c r="AW57" s="1">
        <f t="shared" si="13"/>
        <v>49</v>
      </c>
      <c r="AX57" s="1">
        <f t="shared" si="13"/>
        <v>81</v>
      </c>
      <c r="AY57" s="1">
        <f t="shared" si="13"/>
        <v>64</v>
      </c>
      <c r="AZ57" s="1">
        <f t="shared" si="13"/>
        <v>49</v>
      </c>
      <c r="BA57" s="1">
        <f t="shared" si="13"/>
        <v>1</v>
      </c>
      <c r="BB57" s="1">
        <f t="shared" si="13"/>
        <v>5184</v>
      </c>
    </row>
    <row r="58" spans="1:54" ht="12.75" customHeight="1" x14ac:dyDescent="0.2">
      <c r="A58" s="18">
        <v>37113</v>
      </c>
      <c r="B58" s="46">
        <v>24</v>
      </c>
      <c r="C58" s="46">
        <v>0</v>
      </c>
      <c r="D58" s="46">
        <v>3</v>
      </c>
      <c r="E58" s="46">
        <v>3</v>
      </c>
      <c r="F58" s="46">
        <v>0</v>
      </c>
      <c r="G58" s="46">
        <v>0</v>
      </c>
      <c r="H58" s="46">
        <v>12</v>
      </c>
      <c r="I58" s="46">
        <v>3</v>
      </c>
      <c r="J58" s="46">
        <v>12</v>
      </c>
      <c r="K58" s="46">
        <v>3</v>
      </c>
      <c r="L58" s="46">
        <v>39</v>
      </c>
      <c r="M58" s="46">
        <v>0</v>
      </c>
      <c r="N58" s="46">
        <v>0</v>
      </c>
      <c r="O58" s="46">
        <v>3</v>
      </c>
      <c r="P58" s="46">
        <v>12</v>
      </c>
      <c r="Q58" s="46">
        <v>21</v>
      </c>
      <c r="R58" s="46">
        <v>15</v>
      </c>
      <c r="S58" s="46">
        <v>0</v>
      </c>
      <c r="T58" s="46">
        <v>6</v>
      </c>
      <c r="U58" s="46">
        <v>12</v>
      </c>
      <c r="V58" s="46">
        <v>6</v>
      </c>
      <c r="W58" s="46">
        <v>3</v>
      </c>
      <c r="X58" s="46">
        <v>3</v>
      </c>
      <c r="Y58" s="46">
        <v>9</v>
      </c>
      <c r="Z58" s="17">
        <f t="shared" si="8"/>
        <v>189</v>
      </c>
      <c r="AA58" s="130">
        <f t="shared" si="3"/>
        <v>189</v>
      </c>
      <c r="AB58" s="1">
        <f t="shared" si="4"/>
        <v>12593.739130434786</v>
      </c>
      <c r="AC58" s="44"/>
      <c r="AD58" s="1">
        <f t="shared" si="5"/>
        <v>24</v>
      </c>
      <c r="AE58" s="1">
        <f t="shared" si="12"/>
        <v>87.456521739130437</v>
      </c>
      <c r="AF58" s="1">
        <f t="shared" si="11"/>
        <v>1</v>
      </c>
      <c r="AG58" s="1">
        <f t="shared" si="11"/>
        <v>0</v>
      </c>
      <c r="AH58" s="1">
        <f t="shared" si="11"/>
        <v>1</v>
      </c>
      <c r="AI58" s="1">
        <f t="shared" si="11"/>
        <v>0</v>
      </c>
      <c r="AJ58" s="1">
        <f t="shared" si="11"/>
        <v>16</v>
      </c>
      <c r="AK58" s="1">
        <f t="shared" si="11"/>
        <v>9</v>
      </c>
      <c r="AL58" s="1">
        <f t="shared" si="10"/>
        <v>9</v>
      </c>
      <c r="AM58" s="1">
        <f t="shared" si="10"/>
        <v>9</v>
      </c>
      <c r="AN58" s="1">
        <f t="shared" si="10"/>
        <v>144</v>
      </c>
      <c r="AO58" s="1">
        <f t="shared" si="10"/>
        <v>169</v>
      </c>
      <c r="AP58" s="1">
        <f t="shared" si="10"/>
        <v>0</v>
      </c>
      <c r="AQ58" s="1">
        <f t="shared" si="10"/>
        <v>1</v>
      </c>
      <c r="AR58" s="1">
        <f t="shared" si="10"/>
        <v>9</v>
      </c>
      <c r="AS58" s="1">
        <f t="shared" si="10"/>
        <v>9</v>
      </c>
      <c r="AT58" s="1">
        <f t="shared" si="10"/>
        <v>4</v>
      </c>
      <c r="AU58" s="1">
        <f t="shared" si="10"/>
        <v>25</v>
      </c>
      <c r="AV58" s="1">
        <f t="shared" si="10"/>
        <v>4</v>
      </c>
      <c r="AW58" s="1">
        <f t="shared" si="13"/>
        <v>4</v>
      </c>
      <c r="AX58" s="1">
        <f t="shared" si="13"/>
        <v>4</v>
      </c>
      <c r="AY58" s="1">
        <f t="shared" si="13"/>
        <v>1</v>
      </c>
      <c r="AZ58" s="1">
        <f t="shared" si="13"/>
        <v>0</v>
      </c>
      <c r="BA58" s="1">
        <f t="shared" si="13"/>
        <v>4</v>
      </c>
      <c r="BB58" s="1">
        <f t="shared" si="13"/>
        <v>3600</v>
      </c>
    </row>
    <row r="59" spans="1:54" ht="12.75" customHeight="1" x14ac:dyDescent="0.2">
      <c r="A59" s="18">
        <v>37114</v>
      </c>
      <c r="B59" s="46">
        <v>27</v>
      </c>
      <c r="C59" s="46">
        <v>18</v>
      </c>
      <c r="D59" s="46">
        <v>15</v>
      </c>
      <c r="E59" s="46">
        <v>0</v>
      </c>
      <c r="F59" s="46">
        <v>15</v>
      </c>
      <c r="G59" s="46">
        <v>9</v>
      </c>
      <c r="H59" s="46">
        <v>21</v>
      </c>
      <c r="I59" s="46">
        <v>-3</v>
      </c>
      <c r="J59" s="46">
        <v>0</v>
      </c>
      <c r="K59" s="46">
        <v>0</v>
      </c>
      <c r="L59" s="46">
        <v>18</v>
      </c>
      <c r="M59" s="46">
        <v>3</v>
      </c>
      <c r="N59" s="46">
        <v>0</v>
      </c>
      <c r="O59" s="46">
        <v>0</v>
      </c>
      <c r="P59" s="46">
        <v>9</v>
      </c>
      <c r="Q59" s="46">
        <v>6</v>
      </c>
      <c r="R59" s="46">
        <v>24</v>
      </c>
      <c r="S59" s="46">
        <v>12</v>
      </c>
      <c r="T59" s="46">
        <v>6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17">
        <f t="shared" si="8"/>
        <v>180</v>
      </c>
      <c r="AA59" s="130">
        <f t="shared" si="3"/>
        <v>180</v>
      </c>
      <c r="AB59" s="1">
        <f t="shared" si="4"/>
        <v>12108.521739130436</v>
      </c>
      <c r="AC59" s="44"/>
      <c r="AD59" s="1">
        <f t="shared" si="5"/>
        <v>24</v>
      </c>
      <c r="AE59" s="1">
        <f t="shared" si="12"/>
        <v>84.086956521739125</v>
      </c>
      <c r="AF59" s="1">
        <f t="shared" si="11"/>
        <v>1</v>
      </c>
      <c r="AG59" s="1">
        <f t="shared" si="11"/>
        <v>25</v>
      </c>
      <c r="AH59" s="1">
        <f t="shared" si="11"/>
        <v>25</v>
      </c>
      <c r="AI59" s="1">
        <f t="shared" si="11"/>
        <v>4</v>
      </c>
      <c r="AJ59" s="1">
        <f t="shared" si="11"/>
        <v>16</v>
      </c>
      <c r="AK59" s="1">
        <f t="shared" si="11"/>
        <v>64</v>
      </c>
      <c r="AL59" s="1">
        <f t="shared" si="10"/>
        <v>1</v>
      </c>
      <c r="AM59" s="1">
        <f t="shared" si="10"/>
        <v>0</v>
      </c>
      <c r="AN59" s="1">
        <f t="shared" si="10"/>
        <v>36</v>
      </c>
      <c r="AO59" s="1">
        <f t="shared" si="10"/>
        <v>25</v>
      </c>
      <c r="AP59" s="1">
        <f t="shared" si="10"/>
        <v>1</v>
      </c>
      <c r="AQ59" s="1">
        <f t="shared" si="10"/>
        <v>0</v>
      </c>
      <c r="AR59" s="1">
        <f t="shared" si="10"/>
        <v>9</v>
      </c>
      <c r="AS59" s="1">
        <f t="shared" si="10"/>
        <v>1</v>
      </c>
      <c r="AT59" s="1">
        <f t="shared" si="10"/>
        <v>36</v>
      </c>
      <c r="AU59" s="1">
        <f t="shared" si="10"/>
        <v>16</v>
      </c>
      <c r="AV59" s="1">
        <f t="shared" si="10"/>
        <v>4</v>
      </c>
      <c r="AW59" s="1">
        <f t="shared" si="13"/>
        <v>4</v>
      </c>
      <c r="AX59" s="1">
        <f t="shared" si="13"/>
        <v>0</v>
      </c>
      <c r="AY59" s="1">
        <f t="shared" si="13"/>
        <v>0</v>
      </c>
      <c r="AZ59" s="1">
        <f t="shared" si="13"/>
        <v>0</v>
      </c>
      <c r="BA59" s="1">
        <f t="shared" si="13"/>
        <v>0</v>
      </c>
      <c r="BB59" s="1">
        <f t="shared" si="13"/>
        <v>3600</v>
      </c>
    </row>
    <row r="60" spans="1:54" ht="12.75" customHeight="1" x14ac:dyDescent="0.2">
      <c r="A60" s="18">
        <v>37115</v>
      </c>
      <c r="B60" s="46">
        <v>0</v>
      </c>
      <c r="C60" s="46">
        <v>0</v>
      </c>
      <c r="D60" s="46">
        <v>0</v>
      </c>
      <c r="E60" s="46">
        <v>9</v>
      </c>
      <c r="F60" s="46">
        <v>3</v>
      </c>
      <c r="G60" s="46">
        <v>9</v>
      </c>
      <c r="H60" s="46">
        <v>6</v>
      </c>
      <c r="I60" s="46">
        <v>0</v>
      </c>
      <c r="J60" s="46">
        <v>6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17">
        <f t="shared" si="8"/>
        <v>33</v>
      </c>
      <c r="AA60" s="130">
        <f t="shared" si="3"/>
        <v>33</v>
      </c>
      <c r="AB60" s="1">
        <f t="shared" si="4"/>
        <v>472.69565217391312</v>
      </c>
      <c r="AC60" s="44"/>
      <c r="AD60" s="1">
        <f t="shared" si="5"/>
        <v>24</v>
      </c>
      <c r="AE60" s="1">
        <f t="shared" si="12"/>
        <v>3.2826086956521738</v>
      </c>
      <c r="AF60" s="1">
        <f t="shared" si="11"/>
        <v>0</v>
      </c>
      <c r="AG60" s="1">
        <f t="shared" si="11"/>
        <v>9</v>
      </c>
      <c r="AH60" s="1">
        <f t="shared" si="11"/>
        <v>4</v>
      </c>
      <c r="AI60" s="1">
        <f t="shared" si="11"/>
        <v>4</v>
      </c>
      <c r="AJ60" s="1">
        <f t="shared" si="11"/>
        <v>1</v>
      </c>
      <c r="AK60" s="1">
        <f t="shared" si="11"/>
        <v>4</v>
      </c>
      <c r="AL60" s="1">
        <f t="shared" si="10"/>
        <v>4</v>
      </c>
      <c r="AM60" s="1">
        <f t="shared" si="10"/>
        <v>4</v>
      </c>
      <c r="AN60" s="1">
        <f t="shared" si="10"/>
        <v>0</v>
      </c>
      <c r="AO60" s="1">
        <f t="shared" si="10"/>
        <v>0</v>
      </c>
      <c r="AP60" s="1">
        <f t="shared" si="10"/>
        <v>0</v>
      </c>
      <c r="AQ60" s="1">
        <f t="shared" si="10"/>
        <v>0</v>
      </c>
      <c r="AR60" s="1">
        <f t="shared" si="10"/>
        <v>0</v>
      </c>
      <c r="AS60" s="1">
        <f t="shared" si="10"/>
        <v>0</v>
      </c>
      <c r="AT60" s="1">
        <f t="shared" si="10"/>
        <v>0</v>
      </c>
      <c r="AU60" s="1">
        <f t="shared" si="10"/>
        <v>0</v>
      </c>
      <c r="AV60" s="1">
        <f t="shared" si="10"/>
        <v>0</v>
      </c>
      <c r="AW60" s="1">
        <f t="shared" si="13"/>
        <v>0</v>
      </c>
      <c r="AX60" s="1">
        <f t="shared" si="13"/>
        <v>0</v>
      </c>
      <c r="AY60" s="1">
        <f t="shared" si="13"/>
        <v>0</v>
      </c>
      <c r="AZ60" s="1">
        <f t="shared" si="13"/>
        <v>0</v>
      </c>
      <c r="BA60" s="1">
        <f t="shared" si="13"/>
        <v>0</v>
      </c>
      <c r="BB60" s="1">
        <f t="shared" si="13"/>
        <v>121</v>
      </c>
    </row>
    <row r="61" spans="1:54" ht="12.75" customHeight="1" x14ac:dyDescent="0.2">
      <c r="A61" s="18">
        <v>37116</v>
      </c>
      <c r="B61" s="46">
        <v>0</v>
      </c>
      <c r="C61" s="46">
        <v>3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3</v>
      </c>
      <c r="J61" s="46">
        <v>-3</v>
      </c>
      <c r="K61" s="46">
        <v>0</v>
      </c>
      <c r="L61" s="46">
        <v>3</v>
      </c>
      <c r="M61" s="46">
        <v>24</v>
      </c>
      <c r="N61" s="46">
        <v>9</v>
      </c>
      <c r="O61" s="46">
        <v>30</v>
      </c>
      <c r="P61" s="46">
        <v>30</v>
      </c>
      <c r="Q61" s="46">
        <v>6</v>
      </c>
      <c r="R61" s="46">
        <v>12</v>
      </c>
      <c r="S61" s="46">
        <v>0</v>
      </c>
      <c r="T61" s="46">
        <v>6</v>
      </c>
      <c r="U61" s="46">
        <v>9</v>
      </c>
      <c r="V61" s="46">
        <v>15</v>
      </c>
      <c r="W61" s="46">
        <v>3</v>
      </c>
      <c r="X61" s="46">
        <v>-12</v>
      </c>
      <c r="Y61" s="46">
        <v>0</v>
      </c>
      <c r="Z61" s="17">
        <f t="shared" si="8"/>
        <v>138</v>
      </c>
      <c r="AA61" s="130">
        <f t="shared" si="3"/>
        <v>138</v>
      </c>
      <c r="AB61" s="1">
        <f t="shared" si="4"/>
        <v>7503.6521739130449</v>
      </c>
      <c r="AC61" s="44"/>
      <c r="AD61" s="1">
        <f t="shared" si="5"/>
        <v>24</v>
      </c>
      <c r="AE61" s="1">
        <f t="shared" si="12"/>
        <v>52.108695652173914</v>
      </c>
      <c r="AF61" s="1">
        <f t="shared" si="11"/>
        <v>1</v>
      </c>
      <c r="AG61" s="1">
        <f t="shared" si="11"/>
        <v>0</v>
      </c>
      <c r="AH61" s="1">
        <f t="shared" si="11"/>
        <v>0</v>
      </c>
      <c r="AI61" s="1">
        <f t="shared" si="11"/>
        <v>0</v>
      </c>
      <c r="AJ61" s="1">
        <f t="shared" si="11"/>
        <v>0</v>
      </c>
      <c r="AK61" s="1">
        <f t="shared" si="11"/>
        <v>1</v>
      </c>
      <c r="AL61" s="1">
        <f t="shared" si="10"/>
        <v>4</v>
      </c>
      <c r="AM61" s="1">
        <f t="shared" si="10"/>
        <v>1</v>
      </c>
      <c r="AN61" s="1">
        <f t="shared" si="10"/>
        <v>1</v>
      </c>
      <c r="AO61" s="1">
        <f t="shared" si="10"/>
        <v>49</v>
      </c>
      <c r="AP61" s="1">
        <f t="shared" si="10"/>
        <v>25</v>
      </c>
      <c r="AQ61" s="1">
        <f t="shared" si="10"/>
        <v>49</v>
      </c>
      <c r="AR61" s="1">
        <f t="shared" si="10"/>
        <v>0</v>
      </c>
      <c r="AS61" s="1">
        <f t="shared" si="10"/>
        <v>64</v>
      </c>
      <c r="AT61" s="1">
        <f t="shared" si="10"/>
        <v>4</v>
      </c>
      <c r="AU61" s="1">
        <f t="shared" si="10"/>
        <v>16</v>
      </c>
      <c r="AV61" s="1">
        <f t="shared" si="10"/>
        <v>4</v>
      </c>
      <c r="AW61" s="1">
        <f t="shared" si="13"/>
        <v>1</v>
      </c>
      <c r="AX61" s="1">
        <f t="shared" si="13"/>
        <v>4</v>
      </c>
      <c r="AY61" s="1">
        <f t="shared" si="13"/>
        <v>16</v>
      </c>
      <c r="AZ61" s="1">
        <f t="shared" si="13"/>
        <v>25</v>
      </c>
      <c r="BA61" s="1">
        <f t="shared" si="13"/>
        <v>16</v>
      </c>
      <c r="BB61" s="1">
        <f t="shared" si="13"/>
        <v>2116</v>
      </c>
    </row>
    <row r="62" spans="1:54" ht="12.75" customHeight="1" x14ac:dyDescent="0.2">
      <c r="A62" s="18">
        <v>37117</v>
      </c>
      <c r="B62" s="46">
        <v>0</v>
      </c>
      <c r="C62" s="46">
        <v>3</v>
      </c>
      <c r="D62" s="46">
        <v>6</v>
      </c>
      <c r="E62" s="46">
        <v>-3</v>
      </c>
      <c r="F62" s="46">
        <v>3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12</v>
      </c>
      <c r="M62" s="46">
        <v>0</v>
      </c>
      <c r="N62" s="46">
        <v>0</v>
      </c>
      <c r="O62" s="46">
        <v>-3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6</v>
      </c>
      <c r="V62" s="46">
        <v>6</v>
      </c>
      <c r="W62" s="46">
        <v>3</v>
      </c>
      <c r="X62" s="46">
        <v>6</v>
      </c>
      <c r="Y62" s="46">
        <v>0</v>
      </c>
      <c r="Z62" s="17">
        <f t="shared" si="8"/>
        <v>39</v>
      </c>
      <c r="AA62" s="130">
        <f t="shared" si="3"/>
        <v>39</v>
      </c>
      <c r="AB62" s="1">
        <f t="shared" si="4"/>
        <v>713.73913043478274</v>
      </c>
      <c r="AC62" s="44"/>
      <c r="AD62" s="1">
        <f t="shared" si="5"/>
        <v>24</v>
      </c>
      <c r="AE62" s="1">
        <f t="shared" si="12"/>
        <v>4.9565217391304346</v>
      </c>
      <c r="AF62" s="1">
        <f t="shared" si="11"/>
        <v>1</v>
      </c>
      <c r="AG62" s="1">
        <f t="shared" si="11"/>
        <v>9</v>
      </c>
      <c r="AH62" s="1">
        <f t="shared" si="11"/>
        <v>4</v>
      </c>
      <c r="AI62" s="1">
        <f t="shared" si="11"/>
        <v>1</v>
      </c>
      <c r="AJ62" s="1">
        <f t="shared" si="11"/>
        <v>0</v>
      </c>
      <c r="AK62" s="1">
        <f t="shared" si="11"/>
        <v>0</v>
      </c>
      <c r="AL62" s="1">
        <f t="shared" si="11"/>
        <v>0</v>
      </c>
      <c r="AM62" s="1">
        <f t="shared" si="11"/>
        <v>0</v>
      </c>
      <c r="AN62" s="1">
        <f t="shared" si="11"/>
        <v>16</v>
      </c>
      <c r="AO62" s="1">
        <f t="shared" si="11"/>
        <v>16</v>
      </c>
      <c r="AP62" s="1">
        <f t="shared" si="11"/>
        <v>0</v>
      </c>
      <c r="AQ62" s="1">
        <f t="shared" si="11"/>
        <v>1</v>
      </c>
      <c r="AR62" s="1">
        <f t="shared" si="11"/>
        <v>1</v>
      </c>
      <c r="AS62" s="1">
        <f t="shared" si="11"/>
        <v>0</v>
      </c>
      <c r="AT62" s="1">
        <f t="shared" si="11"/>
        <v>0</v>
      </c>
      <c r="AU62" s="1">
        <f t="shared" si="11"/>
        <v>0</v>
      </c>
      <c r="AV62" s="1">
        <f t="shared" ref="AN62:AV81" si="14">(S62/3 - T62/3)^2</f>
        <v>0</v>
      </c>
      <c r="AW62" s="1">
        <f t="shared" si="13"/>
        <v>4</v>
      </c>
      <c r="AX62" s="1">
        <f t="shared" si="13"/>
        <v>0</v>
      </c>
      <c r="AY62" s="1">
        <f t="shared" si="13"/>
        <v>1</v>
      </c>
      <c r="AZ62" s="1">
        <f t="shared" si="13"/>
        <v>1</v>
      </c>
      <c r="BA62" s="1">
        <f t="shared" si="13"/>
        <v>4</v>
      </c>
      <c r="BB62" s="1">
        <f t="shared" si="13"/>
        <v>169</v>
      </c>
    </row>
    <row r="63" spans="1:54" ht="12.75" customHeight="1" x14ac:dyDescent="0.2">
      <c r="A63" s="18">
        <v>37118</v>
      </c>
      <c r="B63" s="46">
        <v>0</v>
      </c>
      <c r="C63" s="46">
        <v>3</v>
      </c>
      <c r="D63" s="46">
        <v>-6</v>
      </c>
      <c r="E63" s="46">
        <v>3</v>
      </c>
      <c r="F63" s="46">
        <v>0</v>
      </c>
      <c r="G63" s="46">
        <v>3</v>
      </c>
      <c r="H63" s="46">
        <v>0</v>
      </c>
      <c r="I63" s="46">
        <v>-3</v>
      </c>
      <c r="J63" s="46">
        <v>0</v>
      </c>
      <c r="K63" s="46">
        <v>-6</v>
      </c>
      <c r="L63" s="46">
        <v>-3</v>
      </c>
      <c r="M63" s="46">
        <v>-3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3</v>
      </c>
      <c r="T63" s="46">
        <v>3</v>
      </c>
      <c r="U63" s="46">
        <v>-3</v>
      </c>
      <c r="V63" s="46">
        <v>-3</v>
      </c>
      <c r="W63" s="46">
        <v>0</v>
      </c>
      <c r="X63" s="46">
        <v>0</v>
      </c>
      <c r="Y63" s="46">
        <v>3</v>
      </c>
      <c r="Z63" s="17">
        <f t="shared" si="8"/>
        <v>-9</v>
      </c>
      <c r="AA63" s="130">
        <f t="shared" si="3"/>
        <v>-9</v>
      </c>
      <c r="AB63" s="1">
        <f t="shared" si="4"/>
        <v>162.78260869565219</v>
      </c>
      <c r="AC63" s="44"/>
      <c r="AD63" s="1">
        <f t="shared" si="5"/>
        <v>24</v>
      </c>
      <c r="AE63" s="1">
        <f t="shared" si="12"/>
        <v>1.1304347826086956</v>
      </c>
      <c r="AF63" s="1">
        <f t="shared" si="11"/>
        <v>9</v>
      </c>
      <c r="AG63" s="1">
        <f t="shared" si="11"/>
        <v>9</v>
      </c>
      <c r="AH63" s="1">
        <f t="shared" si="11"/>
        <v>1</v>
      </c>
      <c r="AI63" s="1">
        <f t="shared" si="11"/>
        <v>1</v>
      </c>
      <c r="AJ63" s="1">
        <f t="shared" si="11"/>
        <v>1</v>
      </c>
      <c r="AK63" s="1">
        <f t="shared" si="11"/>
        <v>1</v>
      </c>
      <c r="AL63" s="1">
        <f t="shared" si="11"/>
        <v>1</v>
      </c>
      <c r="AM63" s="1">
        <f t="shared" si="11"/>
        <v>4</v>
      </c>
      <c r="AN63" s="1">
        <f t="shared" si="14"/>
        <v>1</v>
      </c>
      <c r="AO63" s="1">
        <f t="shared" si="14"/>
        <v>0</v>
      </c>
      <c r="AP63" s="1">
        <f t="shared" si="14"/>
        <v>1</v>
      </c>
      <c r="AQ63" s="1">
        <f t="shared" si="14"/>
        <v>0</v>
      </c>
      <c r="AR63" s="1">
        <f t="shared" si="14"/>
        <v>0</v>
      </c>
      <c r="AS63" s="1">
        <f t="shared" si="14"/>
        <v>0</v>
      </c>
      <c r="AT63" s="1">
        <f t="shared" si="14"/>
        <v>0</v>
      </c>
      <c r="AU63" s="1">
        <f t="shared" si="14"/>
        <v>1</v>
      </c>
      <c r="AV63" s="1">
        <f t="shared" si="14"/>
        <v>0</v>
      </c>
      <c r="AW63" s="1">
        <f t="shared" si="13"/>
        <v>4</v>
      </c>
      <c r="AX63" s="1">
        <f t="shared" si="13"/>
        <v>0</v>
      </c>
      <c r="AY63" s="1">
        <f t="shared" si="13"/>
        <v>1</v>
      </c>
      <c r="AZ63" s="1">
        <f t="shared" si="13"/>
        <v>0</v>
      </c>
      <c r="BA63" s="1">
        <f t="shared" si="13"/>
        <v>1</v>
      </c>
      <c r="BB63" s="1">
        <f t="shared" si="13"/>
        <v>16</v>
      </c>
    </row>
    <row r="64" spans="1:54" ht="12.75" customHeight="1" x14ac:dyDescent="0.2">
      <c r="A64" s="18">
        <v>37119</v>
      </c>
      <c r="B64" s="46">
        <v>-3</v>
      </c>
      <c r="C64" s="46">
        <v>-3</v>
      </c>
      <c r="D64" s="46">
        <v>-3</v>
      </c>
      <c r="E64" s="46">
        <v>-3</v>
      </c>
      <c r="F64" s="46">
        <v>6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-3</v>
      </c>
      <c r="N64" s="46">
        <v>0</v>
      </c>
      <c r="O64" s="46">
        <v>0</v>
      </c>
      <c r="P64" s="46">
        <v>-3</v>
      </c>
      <c r="Q64" s="46">
        <v>3</v>
      </c>
      <c r="R64" s="46">
        <v>9</v>
      </c>
      <c r="S64" s="46">
        <v>0</v>
      </c>
      <c r="T64" s="46">
        <v>0</v>
      </c>
      <c r="U64" s="46">
        <v>0</v>
      </c>
      <c r="V64" s="46">
        <v>0</v>
      </c>
      <c r="W64" s="46">
        <v>3</v>
      </c>
      <c r="X64" s="46">
        <v>0</v>
      </c>
      <c r="Y64" s="46">
        <v>6</v>
      </c>
      <c r="Z64" s="17">
        <f t="shared" si="8"/>
        <v>9</v>
      </c>
      <c r="AA64" s="130">
        <f t="shared" si="3"/>
        <v>9</v>
      </c>
      <c r="AB64" s="1">
        <f t="shared" si="4"/>
        <v>125.21739130434784</v>
      </c>
      <c r="AC64" s="44"/>
      <c r="AD64" s="1">
        <f t="shared" si="5"/>
        <v>24</v>
      </c>
      <c r="AE64" s="1">
        <f t="shared" si="12"/>
        <v>0.86956521739130432</v>
      </c>
      <c r="AF64" s="1">
        <f t="shared" si="11"/>
        <v>0</v>
      </c>
      <c r="AG64" s="1">
        <f t="shared" si="11"/>
        <v>0</v>
      </c>
      <c r="AH64" s="1">
        <f t="shared" si="11"/>
        <v>9</v>
      </c>
      <c r="AI64" s="1">
        <f t="shared" si="11"/>
        <v>4</v>
      </c>
      <c r="AJ64" s="1">
        <f t="shared" si="11"/>
        <v>0</v>
      </c>
      <c r="AK64" s="1">
        <f t="shared" si="11"/>
        <v>0</v>
      </c>
      <c r="AL64" s="1">
        <f t="shared" si="11"/>
        <v>0</v>
      </c>
      <c r="AM64" s="1">
        <f t="shared" si="11"/>
        <v>0</v>
      </c>
      <c r="AN64" s="1">
        <f t="shared" si="14"/>
        <v>0</v>
      </c>
      <c r="AO64" s="1">
        <f t="shared" si="14"/>
        <v>1</v>
      </c>
      <c r="AP64" s="1">
        <f t="shared" si="14"/>
        <v>1</v>
      </c>
      <c r="AQ64" s="1">
        <f t="shared" si="14"/>
        <v>0</v>
      </c>
      <c r="AR64" s="1">
        <f t="shared" si="14"/>
        <v>1</v>
      </c>
      <c r="AS64" s="1">
        <f t="shared" si="14"/>
        <v>4</v>
      </c>
      <c r="AT64" s="1">
        <f t="shared" si="14"/>
        <v>4</v>
      </c>
      <c r="AU64" s="1">
        <f t="shared" si="14"/>
        <v>9</v>
      </c>
      <c r="AV64" s="1">
        <f t="shared" si="14"/>
        <v>0</v>
      </c>
      <c r="AW64" s="1">
        <f t="shared" si="13"/>
        <v>0</v>
      </c>
      <c r="AX64" s="1">
        <f t="shared" si="13"/>
        <v>0</v>
      </c>
      <c r="AY64" s="1">
        <f t="shared" si="13"/>
        <v>1</v>
      </c>
      <c r="AZ64" s="1">
        <f t="shared" si="13"/>
        <v>1</v>
      </c>
      <c r="BA64" s="1">
        <f t="shared" si="13"/>
        <v>4</v>
      </c>
      <c r="BB64" s="1">
        <f t="shared" si="13"/>
        <v>1</v>
      </c>
    </row>
    <row r="65" spans="1:54" ht="12.75" customHeight="1" x14ac:dyDescent="0.2">
      <c r="A65" s="18">
        <v>37120</v>
      </c>
      <c r="B65" s="46">
        <v>0</v>
      </c>
      <c r="C65" s="46">
        <v>9</v>
      </c>
      <c r="D65" s="46">
        <v>6</v>
      </c>
      <c r="E65" s="46">
        <v>0</v>
      </c>
      <c r="F65" s="46">
        <v>0</v>
      </c>
      <c r="G65" s="46">
        <v>3</v>
      </c>
      <c r="H65" s="46">
        <v>0</v>
      </c>
      <c r="I65" s="46">
        <v>6</v>
      </c>
      <c r="J65" s="46">
        <v>0</v>
      </c>
      <c r="K65" s="46">
        <v>0</v>
      </c>
      <c r="L65" s="46">
        <v>3</v>
      </c>
      <c r="M65" s="46">
        <v>0</v>
      </c>
      <c r="N65" s="46">
        <v>0</v>
      </c>
      <c r="O65" s="46">
        <v>0</v>
      </c>
      <c r="P65" s="46">
        <v>0</v>
      </c>
      <c r="Q65" s="46">
        <v>0</v>
      </c>
      <c r="R65" s="46">
        <v>3</v>
      </c>
      <c r="S65" s="46">
        <v>0</v>
      </c>
      <c r="T65" s="46">
        <v>0</v>
      </c>
      <c r="U65" s="46">
        <v>6</v>
      </c>
      <c r="V65" s="46">
        <v>0</v>
      </c>
      <c r="W65" s="46">
        <v>0</v>
      </c>
      <c r="X65" s="46">
        <v>0</v>
      </c>
      <c r="Y65" s="46">
        <v>0</v>
      </c>
      <c r="Z65" s="17">
        <f t="shared" si="8"/>
        <v>36</v>
      </c>
      <c r="AA65" s="130">
        <f t="shared" si="3"/>
        <v>36</v>
      </c>
      <c r="AB65" s="1">
        <f t="shared" si="4"/>
        <v>535.304347826087</v>
      </c>
      <c r="AC65" s="44"/>
      <c r="AD65" s="1">
        <f t="shared" si="5"/>
        <v>24</v>
      </c>
      <c r="AE65" s="1">
        <f t="shared" si="12"/>
        <v>3.7173913043478262</v>
      </c>
      <c r="AF65" s="1">
        <f t="shared" si="11"/>
        <v>1</v>
      </c>
      <c r="AG65" s="1">
        <f t="shared" si="11"/>
        <v>4</v>
      </c>
      <c r="AH65" s="1">
        <f t="shared" si="11"/>
        <v>0</v>
      </c>
      <c r="AI65" s="1">
        <f t="shared" si="11"/>
        <v>1</v>
      </c>
      <c r="AJ65" s="1">
        <f t="shared" si="11"/>
        <v>1</v>
      </c>
      <c r="AK65" s="1">
        <f t="shared" si="11"/>
        <v>4</v>
      </c>
      <c r="AL65" s="1">
        <f t="shared" si="11"/>
        <v>4</v>
      </c>
      <c r="AM65" s="1">
        <f t="shared" si="11"/>
        <v>0</v>
      </c>
      <c r="AN65" s="1">
        <f t="shared" si="14"/>
        <v>1</v>
      </c>
      <c r="AO65" s="1">
        <f t="shared" si="14"/>
        <v>1</v>
      </c>
      <c r="AP65" s="1">
        <f t="shared" si="14"/>
        <v>0</v>
      </c>
      <c r="AQ65" s="1">
        <f t="shared" si="14"/>
        <v>0</v>
      </c>
      <c r="AR65" s="1">
        <f t="shared" si="14"/>
        <v>0</v>
      </c>
      <c r="AS65" s="1">
        <f t="shared" si="14"/>
        <v>0</v>
      </c>
      <c r="AT65" s="1">
        <f t="shared" si="14"/>
        <v>1</v>
      </c>
      <c r="AU65" s="1">
        <f t="shared" si="14"/>
        <v>1</v>
      </c>
      <c r="AV65" s="1">
        <f t="shared" si="14"/>
        <v>0</v>
      </c>
      <c r="AW65" s="1">
        <f t="shared" si="13"/>
        <v>4</v>
      </c>
      <c r="AX65" s="1">
        <f t="shared" si="13"/>
        <v>4</v>
      </c>
      <c r="AY65" s="1">
        <f t="shared" si="13"/>
        <v>0</v>
      </c>
      <c r="AZ65" s="1">
        <f t="shared" si="13"/>
        <v>0</v>
      </c>
      <c r="BA65" s="1">
        <f t="shared" si="13"/>
        <v>0</v>
      </c>
      <c r="BB65" s="1">
        <f t="shared" si="13"/>
        <v>144</v>
      </c>
    </row>
    <row r="66" spans="1:54" ht="12.75" customHeight="1" x14ac:dyDescent="0.2">
      <c r="A66" s="18">
        <v>37121</v>
      </c>
      <c r="B66" s="46">
        <v>3</v>
      </c>
      <c r="C66" s="46">
        <v>9</v>
      </c>
      <c r="D66" s="46">
        <v>3</v>
      </c>
      <c r="E66" s="46">
        <v>6</v>
      </c>
      <c r="F66" s="46">
        <v>12</v>
      </c>
      <c r="G66" s="46">
        <v>6</v>
      </c>
      <c r="H66" s="46">
        <v>3</v>
      </c>
      <c r="I66" s="46">
        <v>0</v>
      </c>
      <c r="J66" s="46">
        <v>3</v>
      </c>
      <c r="K66" s="46">
        <v>0</v>
      </c>
      <c r="L66" s="46">
        <v>0</v>
      </c>
      <c r="M66" s="46">
        <v>3</v>
      </c>
      <c r="N66" s="46">
        <v>-3</v>
      </c>
      <c r="O66" s="46">
        <v>0</v>
      </c>
      <c r="P66" s="46">
        <v>0</v>
      </c>
      <c r="Q66" s="46">
        <v>0</v>
      </c>
      <c r="R66" s="46">
        <v>0</v>
      </c>
      <c r="S66" s="46">
        <v>6</v>
      </c>
      <c r="T66" s="46">
        <v>6</v>
      </c>
      <c r="U66" s="46">
        <v>3</v>
      </c>
      <c r="V66" s="46">
        <v>6</v>
      </c>
      <c r="W66" s="46">
        <v>6</v>
      </c>
      <c r="X66" s="46">
        <v>3</v>
      </c>
      <c r="Y66" s="46">
        <v>0</v>
      </c>
      <c r="Z66" s="17">
        <f t="shared" si="8"/>
        <v>75</v>
      </c>
      <c r="AA66" s="130">
        <f t="shared" si="3"/>
        <v>75</v>
      </c>
      <c r="AB66" s="1">
        <f t="shared" si="4"/>
        <v>2053.5652173913045</v>
      </c>
      <c r="AC66" s="44"/>
      <c r="AD66" s="1">
        <f t="shared" si="5"/>
        <v>24</v>
      </c>
      <c r="AE66" s="1">
        <f t="shared" si="12"/>
        <v>14.260869565217391</v>
      </c>
      <c r="AF66" s="1">
        <f t="shared" si="11"/>
        <v>4</v>
      </c>
      <c r="AG66" s="1">
        <f t="shared" si="11"/>
        <v>1</v>
      </c>
      <c r="AH66" s="1">
        <f t="shared" si="11"/>
        <v>4</v>
      </c>
      <c r="AI66" s="1">
        <f t="shared" si="11"/>
        <v>4</v>
      </c>
      <c r="AJ66" s="1">
        <f t="shared" si="11"/>
        <v>1</v>
      </c>
      <c r="AK66" s="1">
        <f t="shared" si="11"/>
        <v>1</v>
      </c>
      <c r="AL66" s="1">
        <f t="shared" si="11"/>
        <v>1</v>
      </c>
      <c r="AM66" s="1">
        <f t="shared" si="11"/>
        <v>1</v>
      </c>
      <c r="AN66" s="1">
        <f t="shared" si="14"/>
        <v>0</v>
      </c>
      <c r="AO66" s="1">
        <f t="shared" si="14"/>
        <v>1</v>
      </c>
      <c r="AP66" s="1">
        <f t="shared" si="14"/>
        <v>4</v>
      </c>
      <c r="AQ66" s="1">
        <f t="shared" si="14"/>
        <v>1</v>
      </c>
      <c r="AR66" s="1">
        <f t="shared" si="14"/>
        <v>0</v>
      </c>
      <c r="AS66" s="1">
        <f t="shared" si="14"/>
        <v>0</v>
      </c>
      <c r="AT66" s="1">
        <f t="shared" si="14"/>
        <v>0</v>
      </c>
      <c r="AU66" s="1">
        <f t="shared" si="14"/>
        <v>4</v>
      </c>
      <c r="AV66" s="1">
        <f t="shared" si="14"/>
        <v>0</v>
      </c>
      <c r="AW66" s="1">
        <f t="shared" si="13"/>
        <v>1</v>
      </c>
      <c r="AX66" s="1">
        <f t="shared" si="13"/>
        <v>1</v>
      </c>
      <c r="AY66" s="1">
        <f t="shared" si="13"/>
        <v>0</v>
      </c>
      <c r="AZ66" s="1">
        <f t="shared" si="13"/>
        <v>1</v>
      </c>
      <c r="BA66" s="1">
        <f t="shared" si="13"/>
        <v>1</v>
      </c>
      <c r="BB66" s="1">
        <f t="shared" si="13"/>
        <v>625</v>
      </c>
    </row>
    <row r="67" spans="1:54" ht="12.75" customHeight="1" x14ac:dyDescent="0.2">
      <c r="A67" s="18">
        <v>37122</v>
      </c>
      <c r="B67" s="46">
        <v>9</v>
      </c>
      <c r="C67" s="46">
        <v>12</v>
      </c>
      <c r="D67" s="46">
        <v>12</v>
      </c>
      <c r="E67" s="46">
        <v>12</v>
      </c>
      <c r="F67" s="46">
        <v>12</v>
      </c>
      <c r="G67" s="46">
        <v>0</v>
      </c>
      <c r="H67" s="46">
        <v>0</v>
      </c>
      <c r="I67" s="46">
        <v>0</v>
      </c>
      <c r="J67" s="46">
        <v>6</v>
      </c>
      <c r="K67" s="46">
        <v>0</v>
      </c>
      <c r="L67" s="46">
        <v>0</v>
      </c>
      <c r="M67" s="46">
        <v>0</v>
      </c>
      <c r="N67" s="46">
        <v>3</v>
      </c>
      <c r="O67" s="46">
        <v>0</v>
      </c>
      <c r="P67" s="46">
        <v>0</v>
      </c>
      <c r="Q67" s="46">
        <v>9</v>
      </c>
      <c r="R67" s="46">
        <v>0</v>
      </c>
      <c r="S67" s="46">
        <v>0</v>
      </c>
      <c r="T67" s="46">
        <v>3</v>
      </c>
      <c r="U67" s="46">
        <v>9</v>
      </c>
      <c r="V67" s="46">
        <v>3</v>
      </c>
      <c r="W67" s="46">
        <v>0</v>
      </c>
      <c r="X67" s="46">
        <v>0</v>
      </c>
      <c r="Y67" s="46">
        <v>0</v>
      </c>
      <c r="Z67" s="17">
        <f t="shared" si="8"/>
        <v>90</v>
      </c>
      <c r="AA67" s="130">
        <f t="shared" si="3"/>
        <v>90</v>
      </c>
      <c r="AB67" s="1">
        <f t="shared" si="4"/>
        <v>2986.4347826086964</v>
      </c>
      <c r="AC67" s="44"/>
      <c r="AD67" s="1">
        <f t="shared" si="5"/>
        <v>24</v>
      </c>
      <c r="AE67" s="1">
        <f t="shared" si="12"/>
        <v>20.739130434782609</v>
      </c>
      <c r="AF67" s="1">
        <f t="shared" si="11"/>
        <v>0</v>
      </c>
      <c r="AG67" s="1">
        <f t="shared" si="11"/>
        <v>0</v>
      </c>
      <c r="AH67" s="1">
        <f t="shared" si="11"/>
        <v>0</v>
      </c>
      <c r="AI67" s="1">
        <f t="shared" si="11"/>
        <v>16</v>
      </c>
      <c r="AJ67" s="1">
        <f t="shared" si="11"/>
        <v>0</v>
      </c>
      <c r="AK67" s="1">
        <f t="shared" si="11"/>
        <v>0</v>
      </c>
      <c r="AL67" s="1">
        <f t="shared" si="11"/>
        <v>4</v>
      </c>
      <c r="AM67" s="1">
        <f t="shared" si="11"/>
        <v>4</v>
      </c>
      <c r="AN67" s="1">
        <f t="shared" si="14"/>
        <v>0</v>
      </c>
      <c r="AO67" s="1">
        <f t="shared" si="14"/>
        <v>0</v>
      </c>
      <c r="AP67" s="1">
        <f t="shared" si="14"/>
        <v>1</v>
      </c>
      <c r="AQ67" s="1">
        <f t="shared" si="14"/>
        <v>1</v>
      </c>
      <c r="AR67" s="1">
        <f t="shared" si="14"/>
        <v>0</v>
      </c>
      <c r="AS67" s="1">
        <f t="shared" si="14"/>
        <v>9</v>
      </c>
      <c r="AT67" s="1">
        <f t="shared" si="14"/>
        <v>9</v>
      </c>
      <c r="AU67" s="1">
        <f t="shared" si="14"/>
        <v>0</v>
      </c>
      <c r="AV67" s="1">
        <f t="shared" si="14"/>
        <v>1</v>
      </c>
      <c r="AW67" s="1">
        <f t="shared" si="13"/>
        <v>4</v>
      </c>
      <c r="AX67" s="1">
        <f t="shared" si="13"/>
        <v>4</v>
      </c>
      <c r="AY67" s="1">
        <f t="shared" si="13"/>
        <v>1</v>
      </c>
      <c r="AZ67" s="1">
        <f t="shared" si="13"/>
        <v>0</v>
      </c>
      <c r="BA67" s="1">
        <f t="shared" si="13"/>
        <v>0</v>
      </c>
      <c r="BB67" s="1">
        <f t="shared" si="13"/>
        <v>900</v>
      </c>
    </row>
    <row r="68" spans="1:54" ht="12.75" customHeight="1" x14ac:dyDescent="0.2">
      <c r="A68" s="18">
        <v>37123</v>
      </c>
      <c r="B68" s="46">
        <v>6</v>
      </c>
      <c r="C68" s="46">
        <v>3</v>
      </c>
      <c r="D68" s="46">
        <v>15</v>
      </c>
      <c r="E68" s="46">
        <v>15</v>
      </c>
      <c r="F68" s="46">
        <v>3</v>
      </c>
      <c r="G68" s="46">
        <v>3</v>
      </c>
      <c r="H68" s="46">
        <v>0</v>
      </c>
      <c r="I68" s="46">
        <v>0</v>
      </c>
      <c r="J68" s="46">
        <v>3</v>
      </c>
      <c r="K68" s="46">
        <v>3</v>
      </c>
      <c r="L68" s="46">
        <v>0</v>
      </c>
      <c r="M68" s="46">
        <v>-3</v>
      </c>
      <c r="N68" s="46">
        <v>0</v>
      </c>
      <c r="O68" s="46">
        <v>0</v>
      </c>
      <c r="P68" s="46">
        <v>3</v>
      </c>
      <c r="Q68" s="46">
        <v>0</v>
      </c>
      <c r="R68" s="46">
        <v>0</v>
      </c>
      <c r="S68" s="46">
        <v>0</v>
      </c>
      <c r="T68" s="46">
        <v>0</v>
      </c>
      <c r="U68" s="46">
        <v>15</v>
      </c>
      <c r="V68" s="46">
        <v>0</v>
      </c>
      <c r="W68" s="46">
        <v>0</v>
      </c>
      <c r="X68" s="46">
        <v>0</v>
      </c>
      <c r="Y68" s="46">
        <v>0</v>
      </c>
      <c r="Z68" s="17">
        <f t="shared" si="8"/>
        <v>66</v>
      </c>
      <c r="AA68" s="130">
        <f t="shared" si="3"/>
        <v>66</v>
      </c>
      <c r="AB68" s="1">
        <f t="shared" si="4"/>
        <v>1793.739130434783</v>
      </c>
      <c r="AC68" s="44"/>
      <c r="AD68" s="1">
        <f t="shared" si="5"/>
        <v>24</v>
      </c>
      <c r="AE68" s="1">
        <f t="shared" si="12"/>
        <v>12.456521739130435</v>
      </c>
      <c r="AF68" s="1">
        <f t="shared" si="11"/>
        <v>16</v>
      </c>
      <c r="AG68" s="1">
        <f t="shared" si="11"/>
        <v>0</v>
      </c>
      <c r="AH68" s="1">
        <f t="shared" si="11"/>
        <v>16</v>
      </c>
      <c r="AI68" s="1">
        <f t="shared" si="11"/>
        <v>0</v>
      </c>
      <c r="AJ68" s="1">
        <f t="shared" si="11"/>
        <v>1</v>
      </c>
      <c r="AK68" s="1">
        <f t="shared" si="11"/>
        <v>0</v>
      </c>
      <c r="AL68" s="1">
        <f t="shared" si="11"/>
        <v>1</v>
      </c>
      <c r="AM68" s="1">
        <f t="shared" si="11"/>
        <v>0</v>
      </c>
      <c r="AN68" s="1">
        <f t="shared" si="14"/>
        <v>1</v>
      </c>
      <c r="AO68" s="1">
        <f t="shared" si="14"/>
        <v>1</v>
      </c>
      <c r="AP68" s="1">
        <f t="shared" si="14"/>
        <v>1</v>
      </c>
      <c r="AQ68" s="1">
        <f t="shared" si="14"/>
        <v>0</v>
      </c>
      <c r="AR68" s="1">
        <f t="shared" si="14"/>
        <v>1</v>
      </c>
      <c r="AS68" s="1">
        <f t="shared" si="14"/>
        <v>1</v>
      </c>
      <c r="AT68" s="1">
        <f t="shared" si="14"/>
        <v>0</v>
      </c>
      <c r="AU68" s="1">
        <f t="shared" si="14"/>
        <v>0</v>
      </c>
      <c r="AV68" s="1">
        <f t="shared" si="14"/>
        <v>0</v>
      </c>
      <c r="AW68" s="1">
        <f t="shared" si="13"/>
        <v>25</v>
      </c>
      <c r="AX68" s="1">
        <f t="shared" si="13"/>
        <v>25</v>
      </c>
      <c r="AY68" s="1">
        <f t="shared" si="13"/>
        <v>0</v>
      </c>
      <c r="AZ68" s="1">
        <f t="shared" si="13"/>
        <v>0</v>
      </c>
      <c r="BA68" s="1">
        <f t="shared" si="13"/>
        <v>0</v>
      </c>
      <c r="BB68" s="1">
        <f t="shared" si="13"/>
        <v>484</v>
      </c>
    </row>
    <row r="69" spans="1:54" ht="12.75" customHeight="1" x14ac:dyDescent="0.2">
      <c r="A69" s="18">
        <v>37124</v>
      </c>
      <c r="B69" s="46">
        <v>6</v>
      </c>
      <c r="C69" s="46">
        <v>24</v>
      </c>
      <c r="D69" s="46">
        <v>12</v>
      </c>
      <c r="E69" s="46">
        <v>0</v>
      </c>
      <c r="F69" s="46">
        <v>0</v>
      </c>
      <c r="G69" s="46">
        <v>3</v>
      </c>
      <c r="H69" s="46">
        <v>0</v>
      </c>
      <c r="I69" s="46">
        <v>0</v>
      </c>
      <c r="J69" s="46">
        <v>3</v>
      </c>
      <c r="K69" s="46">
        <v>3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21</v>
      </c>
      <c r="R69" s="46">
        <v>0</v>
      </c>
      <c r="S69" s="46">
        <v>3</v>
      </c>
      <c r="T69" s="46">
        <v>0</v>
      </c>
      <c r="U69" s="46">
        <v>0</v>
      </c>
      <c r="V69" s="46">
        <v>0</v>
      </c>
      <c r="W69" s="46">
        <v>3</v>
      </c>
      <c r="X69" s="46">
        <v>0</v>
      </c>
      <c r="Y69" s="46">
        <v>0</v>
      </c>
      <c r="Z69" s="17">
        <f t="shared" si="8"/>
        <v>78</v>
      </c>
      <c r="AA69" s="130">
        <f t="shared" si="3"/>
        <v>78</v>
      </c>
      <c r="AB69" s="1">
        <f t="shared" si="4"/>
        <v>2548.1739130434785</v>
      </c>
      <c r="AC69" s="44"/>
      <c r="AD69" s="1">
        <f t="shared" si="5"/>
        <v>24</v>
      </c>
      <c r="AE69" s="1">
        <f t="shared" si="6"/>
        <v>17.695652173913043</v>
      </c>
      <c r="AF69" s="1">
        <f t="shared" si="11"/>
        <v>16</v>
      </c>
      <c r="AG69" s="1">
        <f t="shared" si="11"/>
        <v>16</v>
      </c>
      <c r="AH69" s="1">
        <f t="shared" si="11"/>
        <v>0</v>
      </c>
      <c r="AI69" s="1">
        <f t="shared" si="11"/>
        <v>1</v>
      </c>
      <c r="AJ69" s="1">
        <f t="shared" si="11"/>
        <v>1</v>
      </c>
      <c r="AK69" s="1">
        <f t="shared" si="11"/>
        <v>0</v>
      </c>
      <c r="AL69" s="1">
        <f t="shared" si="11"/>
        <v>1</v>
      </c>
      <c r="AM69" s="1">
        <f t="shared" si="11"/>
        <v>0</v>
      </c>
      <c r="AN69" s="1">
        <f t="shared" si="14"/>
        <v>1</v>
      </c>
      <c r="AO69" s="1">
        <f t="shared" si="14"/>
        <v>0</v>
      </c>
      <c r="AP69" s="1">
        <f t="shared" si="14"/>
        <v>0</v>
      </c>
      <c r="AQ69" s="1">
        <f t="shared" si="14"/>
        <v>0</v>
      </c>
      <c r="AR69" s="1">
        <f t="shared" si="14"/>
        <v>0</v>
      </c>
      <c r="AS69" s="1">
        <f t="shared" si="14"/>
        <v>49</v>
      </c>
      <c r="AT69" s="1">
        <f t="shared" si="14"/>
        <v>49</v>
      </c>
      <c r="AU69" s="1">
        <f t="shared" si="14"/>
        <v>1</v>
      </c>
      <c r="AV69" s="1">
        <f t="shared" si="14"/>
        <v>1</v>
      </c>
      <c r="AW69" s="1">
        <f t="shared" si="13"/>
        <v>0</v>
      </c>
      <c r="AX69" s="1">
        <f t="shared" si="13"/>
        <v>0</v>
      </c>
      <c r="AY69" s="1">
        <f t="shared" si="13"/>
        <v>1</v>
      </c>
      <c r="AZ69" s="1">
        <f t="shared" si="13"/>
        <v>1</v>
      </c>
      <c r="BA69" s="1">
        <f t="shared" si="13"/>
        <v>0</v>
      </c>
      <c r="BB69" s="1">
        <f t="shared" si="13"/>
        <v>676</v>
      </c>
    </row>
    <row r="70" spans="1:54" ht="12.75" customHeight="1" x14ac:dyDescent="0.2">
      <c r="A70" s="18">
        <v>37125</v>
      </c>
      <c r="B70" s="46">
        <v>6</v>
      </c>
      <c r="C70" s="46">
        <v>9</v>
      </c>
      <c r="D70" s="46">
        <v>21</v>
      </c>
      <c r="E70" s="46">
        <v>-3</v>
      </c>
      <c r="F70" s="46">
        <v>3</v>
      </c>
      <c r="G70" s="46">
        <v>6</v>
      </c>
      <c r="H70" s="46">
        <v>0</v>
      </c>
      <c r="I70" s="46">
        <v>6</v>
      </c>
      <c r="J70" s="46">
        <v>0</v>
      </c>
      <c r="K70" s="46">
        <v>0</v>
      </c>
      <c r="L70" s="46">
        <v>0</v>
      </c>
      <c r="M70" s="46">
        <v>0</v>
      </c>
      <c r="N70" s="46">
        <v>9</v>
      </c>
      <c r="O70" s="46">
        <v>3</v>
      </c>
      <c r="P70" s="46">
        <v>27</v>
      </c>
      <c r="Q70" s="46">
        <v>9</v>
      </c>
      <c r="R70" s="46">
        <v>3</v>
      </c>
      <c r="S70" s="46">
        <v>9</v>
      </c>
      <c r="T70" s="46">
        <v>9</v>
      </c>
      <c r="U70" s="46">
        <v>3</v>
      </c>
      <c r="V70" s="46">
        <v>6</v>
      </c>
      <c r="W70" s="46">
        <v>0</v>
      </c>
      <c r="X70" s="46">
        <v>3</v>
      </c>
      <c r="Y70" s="46">
        <v>0</v>
      </c>
      <c r="Z70" s="17">
        <f t="shared" si="8"/>
        <v>129</v>
      </c>
      <c r="AA70" s="130">
        <f t="shared" si="3"/>
        <v>129</v>
      </c>
      <c r="AB70" s="1">
        <f t="shared" si="4"/>
        <v>6505.04347826087</v>
      </c>
      <c r="AC70" s="44"/>
      <c r="AD70" s="1">
        <f t="shared" si="5"/>
        <v>24</v>
      </c>
      <c r="AE70" s="1">
        <f t="shared" si="6"/>
        <v>45.173913043478258</v>
      </c>
      <c r="AF70" s="1">
        <f t="shared" si="11"/>
        <v>16</v>
      </c>
      <c r="AG70" s="1">
        <f t="shared" si="11"/>
        <v>64</v>
      </c>
      <c r="AH70" s="1">
        <f t="shared" si="11"/>
        <v>4</v>
      </c>
      <c r="AI70" s="1">
        <f t="shared" si="11"/>
        <v>1</v>
      </c>
      <c r="AJ70" s="1">
        <f t="shared" si="11"/>
        <v>4</v>
      </c>
      <c r="AK70" s="1">
        <f t="shared" si="11"/>
        <v>4</v>
      </c>
      <c r="AL70" s="1">
        <f t="shared" si="11"/>
        <v>4</v>
      </c>
      <c r="AM70" s="1">
        <f t="shared" si="11"/>
        <v>0</v>
      </c>
      <c r="AN70" s="1">
        <f t="shared" si="14"/>
        <v>0</v>
      </c>
      <c r="AO70" s="1">
        <f t="shared" si="14"/>
        <v>0</v>
      </c>
      <c r="AP70" s="1">
        <f t="shared" si="14"/>
        <v>9</v>
      </c>
      <c r="AQ70" s="1">
        <f t="shared" si="14"/>
        <v>4</v>
      </c>
      <c r="AR70" s="1">
        <f t="shared" si="14"/>
        <v>64</v>
      </c>
      <c r="AS70" s="1">
        <f t="shared" si="14"/>
        <v>36</v>
      </c>
      <c r="AT70" s="1">
        <f t="shared" si="14"/>
        <v>4</v>
      </c>
      <c r="AU70" s="1">
        <f t="shared" si="14"/>
        <v>4</v>
      </c>
      <c r="AV70" s="1">
        <f t="shared" si="14"/>
        <v>0</v>
      </c>
      <c r="AW70" s="1">
        <f t="shared" si="13"/>
        <v>4</v>
      </c>
      <c r="AX70" s="1">
        <f t="shared" si="13"/>
        <v>1</v>
      </c>
      <c r="AY70" s="1">
        <f t="shared" si="13"/>
        <v>4</v>
      </c>
      <c r="AZ70" s="1">
        <f t="shared" si="13"/>
        <v>1</v>
      </c>
      <c r="BA70" s="1">
        <f t="shared" si="13"/>
        <v>1</v>
      </c>
      <c r="BB70" s="1">
        <f t="shared" si="13"/>
        <v>1849</v>
      </c>
    </row>
    <row r="71" spans="1:54" ht="12.75" customHeight="1" x14ac:dyDescent="0.2">
      <c r="A71" s="18">
        <v>37126</v>
      </c>
      <c r="B71" s="46">
        <v>3</v>
      </c>
      <c r="C71" s="46">
        <v>0</v>
      </c>
      <c r="D71" s="46">
        <v>3</v>
      </c>
      <c r="E71" s="46">
        <v>6</v>
      </c>
      <c r="F71" s="46">
        <v>3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-3</v>
      </c>
      <c r="M71" s="46">
        <v>0</v>
      </c>
      <c r="N71" s="46">
        <v>0</v>
      </c>
      <c r="O71" s="46">
        <v>0</v>
      </c>
      <c r="P71" s="46">
        <v>-3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3</v>
      </c>
      <c r="X71" s="46">
        <v>0</v>
      </c>
      <c r="Y71" s="46">
        <v>0</v>
      </c>
      <c r="Z71" s="17">
        <f t="shared" si="8"/>
        <v>12</v>
      </c>
      <c r="AA71" s="130">
        <f t="shared" si="3"/>
        <v>12</v>
      </c>
      <c r="AB71" s="1">
        <f t="shared" si="4"/>
        <v>81.391304347826093</v>
      </c>
      <c r="AC71" s="44"/>
      <c r="AD71" s="1">
        <f t="shared" si="5"/>
        <v>24</v>
      </c>
      <c r="AE71" s="1">
        <f t="shared" si="6"/>
        <v>0.56521739130434778</v>
      </c>
      <c r="AF71" s="1">
        <f t="shared" si="11"/>
        <v>1</v>
      </c>
      <c r="AG71" s="1">
        <f t="shared" si="11"/>
        <v>1</v>
      </c>
      <c r="AH71" s="1">
        <f t="shared" si="11"/>
        <v>1</v>
      </c>
      <c r="AI71" s="1">
        <f t="shared" si="11"/>
        <v>1</v>
      </c>
      <c r="AJ71" s="1">
        <f t="shared" si="11"/>
        <v>0</v>
      </c>
      <c r="AK71" s="1">
        <f t="shared" si="11"/>
        <v>0</v>
      </c>
      <c r="AL71" s="1">
        <f t="shared" si="11"/>
        <v>0</v>
      </c>
      <c r="AM71" s="1">
        <f t="shared" si="11"/>
        <v>0</v>
      </c>
      <c r="AN71" s="1">
        <f t="shared" si="14"/>
        <v>1</v>
      </c>
      <c r="AO71" s="1">
        <f t="shared" si="14"/>
        <v>1</v>
      </c>
      <c r="AP71" s="1">
        <f t="shared" si="14"/>
        <v>0</v>
      </c>
      <c r="AQ71" s="1">
        <f t="shared" si="14"/>
        <v>0</v>
      </c>
      <c r="AR71" s="1">
        <f t="shared" si="14"/>
        <v>1</v>
      </c>
      <c r="AS71" s="1">
        <f t="shared" si="14"/>
        <v>1</v>
      </c>
      <c r="AT71" s="1">
        <f t="shared" si="14"/>
        <v>0</v>
      </c>
      <c r="AU71" s="1">
        <f t="shared" si="14"/>
        <v>0</v>
      </c>
      <c r="AV71" s="1">
        <f t="shared" si="14"/>
        <v>0</v>
      </c>
      <c r="AW71" s="1">
        <f t="shared" si="13"/>
        <v>0</v>
      </c>
      <c r="AX71" s="1">
        <f t="shared" si="13"/>
        <v>0</v>
      </c>
      <c r="AY71" s="1">
        <f t="shared" si="13"/>
        <v>1</v>
      </c>
      <c r="AZ71" s="1">
        <f t="shared" si="13"/>
        <v>1</v>
      </c>
      <c r="BA71" s="1">
        <f t="shared" si="13"/>
        <v>0</v>
      </c>
      <c r="BB71" s="1">
        <f t="shared" si="13"/>
        <v>16</v>
      </c>
    </row>
    <row r="72" spans="1:54" ht="12.75" customHeight="1" x14ac:dyDescent="0.2">
      <c r="A72" s="18">
        <v>37127</v>
      </c>
      <c r="B72" s="46">
        <v>-3</v>
      </c>
      <c r="C72" s="46">
        <v>6</v>
      </c>
      <c r="D72" s="46">
        <v>12</v>
      </c>
      <c r="E72" s="46">
        <v>6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-3</v>
      </c>
      <c r="L72" s="46">
        <v>0</v>
      </c>
      <c r="M72" s="46">
        <v>0</v>
      </c>
      <c r="N72" s="46">
        <v>0</v>
      </c>
      <c r="O72" s="46">
        <v>0</v>
      </c>
      <c r="P72" s="46">
        <v>3</v>
      </c>
      <c r="Q72" s="46">
        <v>3</v>
      </c>
      <c r="R72" s="46">
        <v>0</v>
      </c>
      <c r="S72" s="46">
        <v>18</v>
      </c>
      <c r="T72" s="46">
        <v>12</v>
      </c>
      <c r="U72" s="46">
        <v>3</v>
      </c>
      <c r="V72" s="46">
        <v>3</v>
      </c>
      <c r="W72" s="46">
        <v>0</v>
      </c>
      <c r="X72" s="46">
        <v>-3</v>
      </c>
      <c r="Y72" s="46">
        <v>0</v>
      </c>
      <c r="Z72" s="17">
        <f t="shared" si="8"/>
        <v>57</v>
      </c>
      <c r="AA72" s="130">
        <f t="shared" ref="AA72:AA90" si="15">SUM(B72:Y72)</f>
        <v>57</v>
      </c>
      <c r="AB72" s="1">
        <f t="shared" ref="AB72:AB90" si="16">(1-AD72/72)*72^2*(AE72/AD72)</f>
        <v>1342.9565217391305</v>
      </c>
      <c r="AC72" s="44"/>
      <c r="AD72" s="1">
        <f t="shared" ref="AD72:AD90" si="17">AD$1</f>
        <v>24</v>
      </c>
      <c r="AE72" s="1">
        <f t="shared" ref="AE72:AE90" si="18">SUM(AF72:BB72)/(2*(AD72-1))</f>
        <v>9.3260869565217384</v>
      </c>
      <c r="AF72" s="1">
        <f t="shared" si="11"/>
        <v>4</v>
      </c>
      <c r="AG72" s="1">
        <f t="shared" si="11"/>
        <v>4</v>
      </c>
      <c r="AH72" s="1">
        <f t="shared" si="11"/>
        <v>4</v>
      </c>
      <c r="AI72" s="1">
        <f t="shared" si="11"/>
        <v>0</v>
      </c>
      <c r="AJ72" s="1">
        <f t="shared" si="11"/>
        <v>0</v>
      </c>
      <c r="AK72" s="1">
        <f t="shared" si="11"/>
        <v>0</v>
      </c>
      <c r="AL72" s="1">
        <f t="shared" si="11"/>
        <v>0</v>
      </c>
      <c r="AM72" s="1">
        <f t="shared" si="11"/>
        <v>1</v>
      </c>
      <c r="AN72" s="1">
        <f t="shared" si="14"/>
        <v>1</v>
      </c>
      <c r="AO72" s="1">
        <f t="shared" si="14"/>
        <v>0</v>
      </c>
      <c r="AP72" s="1">
        <f t="shared" si="14"/>
        <v>0</v>
      </c>
      <c r="AQ72" s="1">
        <f t="shared" si="14"/>
        <v>0</v>
      </c>
      <c r="AR72" s="1">
        <f t="shared" si="14"/>
        <v>1</v>
      </c>
      <c r="AS72" s="1">
        <f t="shared" si="14"/>
        <v>0</v>
      </c>
      <c r="AT72" s="1">
        <f t="shared" si="14"/>
        <v>1</v>
      </c>
      <c r="AU72" s="1">
        <f t="shared" si="14"/>
        <v>36</v>
      </c>
      <c r="AV72" s="1">
        <f t="shared" si="14"/>
        <v>4</v>
      </c>
      <c r="AW72" s="1">
        <f t="shared" si="13"/>
        <v>9</v>
      </c>
      <c r="AX72" s="1">
        <f t="shared" si="13"/>
        <v>0</v>
      </c>
      <c r="AY72" s="1">
        <f t="shared" si="13"/>
        <v>1</v>
      </c>
      <c r="AZ72" s="1">
        <f t="shared" si="13"/>
        <v>1</v>
      </c>
      <c r="BA72" s="1">
        <f t="shared" si="13"/>
        <v>1</v>
      </c>
      <c r="BB72" s="1">
        <f t="shared" si="13"/>
        <v>361</v>
      </c>
    </row>
    <row r="73" spans="1:54" ht="12.75" customHeight="1" x14ac:dyDescent="0.2">
      <c r="A73" s="18">
        <v>37128</v>
      </c>
      <c r="B73" s="46">
        <v>6</v>
      </c>
      <c r="C73" s="46">
        <v>0</v>
      </c>
      <c r="D73" s="46">
        <v>3</v>
      </c>
      <c r="E73" s="46">
        <v>9</v>
      </c>
      <c r="F73" s="46">
        <v>6</v>
      </c>
      <c r="G73" s="46">
        <v>0</v>
      </c>
      <c r="H73" s="46">
        <v>0</v>
      </c>
      <c r="I73" s="46">
        <v>0</v>
      </c>
      <c r="J73" s="46">
        <v>3</v>
      </c>
      <c r="K73" s="46">
        <v>0</v>
      </c>
      <c r="L73" s="46">
        <v>3</v>
      </c>
      <c r="M73" s="46">
        <v>3</v>
      </c>
      <c r="N73" s="46">
        <v>0</v>
      </c>
      <c r="O73" s="46">
        <v>0</v>
      </c>
      <c r="P73" s="46">
        <v>6</v>
      </c>
      <c r="Q73" s="46">
        <v>9</v>
      </c>
      <c r="R73" s="46">
        <v>12</v>
      </c>
      <c r="S73" s="46">
        <v>18</v>
      </c>
      <c r="T73" s="46">
        <v>0</v>
      </c>
      <c r="U73" s="46">
        <v>3</v>
      </c>
      <c r="V73" s="46">
        <v>3</v>
      </c>
      <c r="W73" s="46">
        <v>0</v>
      </c>
      <c r="X73" s="46">
        <v>9</v>
      </c>
      <c r="Y73" s="46">
        <v>0</v>
      </c>
      <c r="Z73" s="17">
        <f t="shared" si="8"/>
        <v>93</v>
      </c>
      <c r="AA73" s="130">
        <f t="shared" si="15"/>
        <v>93</v>
      </c>
      <c r="AB73" s="1">
        <f t="shared" si="16"/>
        <v>3258.7826086956525</v>
      </c>
      <c r="AC73" s="44"/>
      <c r="AD73" s="1">
        <f t="shared" si="17"/>
        <v>24</v>
      </c>
      <c r="AE73" s="1">
        <f t="shared" si="18"/>
        <v>22.630434782608695</v>
      </c>
      <c r="AF73" s="1">
        <f t="shared" si="11"/>
        <v>1</v>
      </c>
      <c r="AG73" s="1">
        <f t="shared" si="11"/>
        <v>4</v>
      </c>
      <c r="AH73" s="1">
        <f t="shared" si="11"/>
        <v>1</v>
      </c>
      <c r="AI73" s="1">
        <f t="shared" si="11"/>
        <v>4</v>
      </c>
      <c r="AJ73" s="1">
        <f t="shared" si="11"/>
        <v>0</v>
      </c>
      <c r="AK73" s="1">
        <f t="shared" si="11"/>
        <v>0</v>
      </c>
      <c r="AL73" s="1">
        <f t="shared" si="11"/>
        <v>1</v>
      </c>
      <c r="AM73" s="1">
        <f t="shared" si="11"/>
        <v>1</v>
      </c>
      <c r="AN73" s="1">
        <f t="shared" si="14"/>
        <v>1</v>
      </c>
      <c r="AO73" s="1">
        <f t="shared" si="14"/>
        <v>0</v>
      </c>
      <c r="AP73" s="1">
        <f t="shared" si="14"/>
        <v>1</v>
      </c>
      <c r="AQ73" s="1">
        <f t="shared" si="14"/>
        <v>0</v>
      </c>
      <c r="AR73" s="1">
        <f t="shared" si="14"/>
        <v>4</v>
      </c>
      <c r="AS73" s="1">
        <f t="shared" si="14"/>
        <v>1</v>
      </c>
      <c r="AT73" s="1">
        <f t="shared" si="14"/>
        <v>1</v>
      </c>
      <c r="AU73" s="1">
        <f t="shared" si="14"/>
        <v>4</v>
      </c>
      <c r="AV73" s="1">
        <f t="shared" si="14"/>
        <v>36</v>
      </c>
      <c r="AW73" s="1">
        <f t="shared" si="13"/>
        <v>1</v>
      </c>
      <c r="AX73" s="1">
        <f t="shared" si="13"/>
        <v>0</v>
      </c>
      <c r="AY73" s="1">
        <f t="shared" si="13"/>
        <v>1</v>
      </c>
      <c r="AZ73" s="1">
        <f t="shared" si="13"/>
        <v>9</v>
      </c>
      <c r="BA73" s="1">
        <f t="shared" si="13"/>
        <v>9</v>
      </c>
      <c r="BB73" s="1">
        <f t="shared" si="13"/>
        <v>961</v>
      </c>
    </row>
    <row r="74" spans="1:54" ht="12.75" customHeight="1" x14ac:dyDescent="0.2">
      <c r="A74" s="18">
        <v>37129</v>
      </c>
      <c r="B74" s="46">
        <v>21</v>
      </c>
      <c r="C74" s="46">
        <v>3</v>
      </c>
      <c r="D74" s="46">
        <v>0</v>
      </c>
      <c r="E74" s="46">
        <v>3</v>
      </c>
      <c r="F74" s="46">
        <v>0</v>
      </c>
      <c r="G74" s="46">
        <v>3</v>
      </c>
      <c r="H74" s="46">
        <v>0</v>
      </c>
      <c r="I74" s="46">
        <v>0</v>
      </c>
      <c r="J74" s="46">
        <v>6</v>
      </c>
      <c r="K74" s="46">
        <v>0</v>
      </c>
      <c r="L74" s="46">
        <v>0</v>
      </c>
      <c r="M74" s="46">
        <v>0</v>
      </c>
      <c r="N74" s="46">
        <v>-3</v>
      </c>
      <c r="O74" s="46">
        <v>6</v>
      </c>
      <c r="P74" s="46">
        <v>3</v>
      </c>
      <c r="Q74" s="46">
        <v>0</v>
      </c>
      <c r="R74" s="46">
        <v>0</v>
      </c>
      <c r="S74" s="46">
        <v>6</v>
      </c>
      <c r="T74" s="46">
        <v>3</v>
      </c>
      <c r="U74" s="46">
        <v>0</v>
      </c>
      <c r="V74" s="46">
        <v>9</v>
      </c>
      <c r="W74" s="46">
        <v>6</v>
      </c>
      <c r="X74" s="46">
        <v>6</v>
      </c>
      <c r="Y74" s="46">
        <v>0</v>
      </c>
      <c r="Z74" s="17">
        <f t="shared" si="8"/>
        <v>72</v>
      </c>
      <c r="AA74" s="130">
        <f t="shared" si="15"/>
        <v>72</v>
      </c>
      <c r="AB74" s="1">
        <f t="shared" si="16"/>
        <v>1944.0000000000002</v>
      </c>
      <c r="AC74" s="44"/>
      <c r="AD74" s="1">
        <f t="shared" si="17"/>
        <v>24</v>
      </c>
      <c r="AE74" s="1">
        <f t="shared" si="18"/>
        <v>13.5</v>
      </c>
      <c r="AF74" s="1">
        <f t="shared" si="11"/>
        <v>1</v>
      </c>
      <c r="AG74" s="1">
        <f t="shared" ref="AF74:AU89" si="19">(D74/3 - E74/3)^2</f>
        <v>1</v>
      </c>
      <c r="AH74" s="1">
        <f t="shared" si="19"/>
        <v>1</v>
      </c>
      <c r="AI74" s="1">
        <f t="shared" si="19"/>
        <v>1</v>
      </c>
      <c r="AJ74" s="1">
        <f t="shared" si="19"/>
        <v>1</v>
      </c>
      <c r="AK74" s="1">
        <f t="shared" si="19"/>
        <v>0</v>
      </c>
      <c r="AL74" s="1">
        <f t="shared" si="19"/>
        <v>4</v>
      </c>
      <c r="AM74" s="1">
        <f t="shared" si="19"/>
        <v>4</v>
      </c>
      <c r="AN74" s="1">
        <f t="shared" si="14"/>
        <v>0</v>
      </c>
      <c r="AO74" s="1">
        <f t="shared" si="14"/>
        <v>0</v>
      </c>
      <c r="AP74" s="1">
        <f t="shared" si="14"/>
        <v>1</v>
      </c>
      <c r="AQ74" s="1">
        <f t="shared" si="14"/>
        <v>9</v>
      </c>
      <c r="AR74" s="1">
        <f t="shared" si="14"/>
        <v>1</v>
      </c>
      <c r="AS74" s="1">
        <f t="shared" si="14"/>
        <v>1</v>
      </c>
      <c r="AT74" s="1">
        <f t="shared" si="14"/>
        <v>0</v>
      </c>
      <c r="AU74" s="1">
        <f t="shared" si="14"/>
        <v>4</v>
      </c>
      <c r="AV74" s="1">
        <f t="shared" si="14"/>
        <v>1</v>
      </c>
      <c r="AW74" s="1">
        <f t="shared" si="13"/>
        <v>1</v>
      </c>
      <c r="AX74" s="1">
        <f t="shared" si="13"/>
        <v>9</v>
      </c>
      <c r="AY74" s="1">
        <f t="shared" si="13"/>
        <v>1</v>
      </c>
      <c r="AZ74" s="1">
        <f t="shared" si="13"/>
        <v>0</v>
      </c>
      <c r="BA74" s="1">
        <f t="shared" si="13"/>
        <v>4</v>
      </c>
      <c r="BB74" s="1">
        <f t="shared" si="13"/>
        <v>576</v>
      </c>
    </row>
    <row r="75" spans="1:54" ht="12.75" customHeight="1" x14ac:dyDescent="0.2">
      <c r="A75" s="18">
        <v>37130</v>
      </c>
      <c r="B75" s="46">
        <v>-6</v>
      </c>
      <c r="C75" s="46">
        <v>3</v>
      </c>
      <c r="D75" s="46">
        <v>0</v>
      </c>
      <c r="E75" s="46">
        <v>3</v>
      </c>
      <c r="F75" s="46">
        <v>3</v>
      </c>
      <c r="G75" s="46">
        <v>0</v>
      </c>
      <c r="H75" s="46">
        <v>0</v>
      </c>
      <c r="I75" s="46">
        <v>0</v>
      </c>
      <c r="J75" s="46">
        <v>3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3</v>
      </c>
      <c r="T75" s="46">
        <v>3</v>
      </c>
      <c r="U75" s="46">
        <v>0</v>
      </c>
      <c r="V75" s="46">
        <v>6</v>
      </c>
      <c r="W75" s="46">
        <v>0</v>
      </c>
      <c r="X75" s="46">
        <v>0</v>
      </c>
      <c r="Y75" s="46">
        <v>3</v>
      </c>
      <c r="Z75" s="17">
        <f t="shared" si="8"/>
        <v>21</v>
      </c>
      <c r="AA75" s="130">
        <f t="shared" si="15"/>
        <v>21</v>
      </c>
      <c r="AB75" s="1">
        <f t="shared" si="16"/>
        <v>162.78260869565219</v>
      </c>
      <c r="AC75" s="44"/>
      <c r="AD75" s="1">
        <f t="shared" si="17"/>
        <v>24</v>
      </c>
      <c r="AE75" s="1">
        <f t="shared" si="18"/>
        <v>1.1304347826086956</v>
      </c>
      <c r="AF75" s="1">
        <f t="shared" si="19"/>
        <v>1</v>
      </c>
      <c r="AG75" s="1">
        <f t="shared" si="19"/>
        <v>1</v>
      </c>
      <c r="AH75" s="1">
        <f t="shared" si="19"/>
        <v>0</v>
      </c>
      <c r="AI75" s="1">
        <f t="shared" si="19"/>
        <v>1</v>
      </c>
      <c r="AJ75" s="1">
        <f t="shared" si="19"/>
        <v>0</v>
      </c>
      <c r="AK75" s="1">
        <f t="shared" si="19"/>
        <v>0</v>
      </c>
      <c r="AL75" s="1">
        <f t="shared" si="19"/>
        <v>1</v>
      </c>
      <c r="AM75" s="1">
        <f t="shared" si="19"/>
        <v>1</v>
      </c>
      <c r="AN75" s="1">
        <f t="shared" si="14"/>
        <v>0</v>
      </c>
      <c r="AO75" s="1">
        <f t="shared" si="14"/>
        <v>0</v>
      </c>
      <c r="AP75" s="1">
        <f t="shared" si="14"/>
        <v>0</v>
      </c>
      <c r="AQ75" s="1">
        <f t="shared" si="14"/>
        <v>0</v>
      </c>
      <c r="AR75" s="1">
        <f t="shared" si="14"/>
        <v>0</v>
      </c>
      <c r="AS75" s="1">
        <f t="shared" si="14"/>
        <v>0</v>
      </c>
      <c r="AT75" s="1">
        <f t="shared" si="14"/>
        <v>0</v>
      </c>
      <c r="AU75" s="1">
        <f t="shared" si="14"/>
        <v>1</v>
      </c>
      <c r="AV75" s="1">
        <f t="shared" si="14"/>
        <v>0</v>
      </c>
      <c r="AW75" s="1">
        <f t="shared" si="13"/>
        <v>1</v>
      </c>
      <c r="AX75" s="1">
        <f t="shared" si="13"/>
        <v>4</v>
      </c>
      <c r="AY75" s="1">
        <f t="shared" si="13"/>
        <v>4</v>
      </c>
      <c r="AZ75" s="1">
        <f t="shared" si="13"/>
        <v>0</v>
      </c>
      <c r="BA75" s="1">
        <f t="shared" si="13"/>
        <v>1</v>
      </c>
      <c r="BB75" s="1">
        <f t="shared" si="13"/>
        <v>36</v>
      </c>
    </row>
    <row r="76" spans="1:54" ht="12.75" customHeight="1" x14ac:dyDescent="0.2">
      <c r="A76" s="18">
        <v>37131</v>
      </c>
      <c r="B76" s="46">
        <v>3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-3</v>
      </c>
      <c r="K76" s="46">
        <v>0</v>
      </c>
      <c r="L76" s="46">
        <v>0</v>
      </c>
      <c r="M76" s="46">
        <v>0</v>
      </c>
      <c r="N76" s="46">
        <v>0</v>
      </c>
      <c r="O76" s="46">
        <v>3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17">
        <f t="shared" ref="Z76:Z86" si="20">SUM(B76:Y76)</f>
        <v>3</v>
      </c>
      <c r="AA76" s="130">
        <f t="shared" si="15"/>
        <v>3</v>
      </c>
      <c r="AB76" s="1">
        <f t="shared" si="16"/>
        <v>15.65217391304348</v>
      </c>
      <c r="AC76" s="44"/>
      <c r="AD76" s="1">
        <f t="shared" si="17"/>
        <v>24</v>
      </c>
      <c r="AE76" s="1">
        <f t="shared" si="18"/>
        <v>0.10869565217391304</v>
      </c>
      <c r="AF76" s="1">
        <f t="shared" si="19"/>
        <v>0</v>
      </c>
      <c r="AG76" s="1">
        <f t="shared" si="19"/>
        <v>0</v>
      </c>
      <c r="AH76" s="1">
        <f t="shared" si="19"/>
        <v>0</v>
      </c>
      <c r="AI76" s="1">
        <f t="shared" si="19"/>
        <v>0</v>
      </c>
      <c r="AJ76" s="1">
        <f t="shared" si="19"/>
        <v>0</v>
      </c>
      <c r="AK76" s="1">
        <f t="shared" si="19"/>
        <v>0</v>
      </c>
      <c r="AL76" s="1">
        <f t="shared" si="19"/>
        <v>1</v>
      </c>
      <c r="AM76" s="1">
        <f t="shared" si="19"/>
        <v>1</v>
      </c>
      <c r="AN76" s="1">
        <f t="shared" si="14"/>
        <v>0</v>
      </c>
      <c r="AO76" s="1">
        <f t="shared" si="14"/>
        <v>0</v>
      </c>
      <c r="AP76" s="1">
        <f t="shared" si="14"/>
        <v>0</v>
      </c>
      <c r="AQ76" s="1">
        <f t="shared" si="14"/>
        <v>1</v>
      </c>
      <c r="AR76" s="1">
        <f t="shared" si="14"/>
        <v>1</v>
      </c>
      <c r="AS76" s="1">
        <f t="shared" si="14"/>
        <v>0</v>
      </c>
      <c r="AT76" s="1">
        <f t="shared" si="14"/>
        <v>0</v>
      </c>
      <c r="AU76" s="1">
        <f t="shared" si="14"/>
        <v>0</v>
      </c>
      <c r="AV76" s="1">
        <f t="shared" si="14"/>
        <v>0</v>
      </c>
      <c r="AW76" s="1">
        <f t="shared" si="13"/>
        <v>0</v>
      </c>
      <c r="AX76" s="1">
        <f t="shared" si="13"/>
        <v>0</v>
      </c>
      <c r="AY76" s="1">
        <f t="shared" si="13"/>
        <v>0</v>
      </c>
      <c r="AZ76" s="1">
        <f t="shared" si="13"/>
        <v>0</v>
      </c>
      <c r="BA76" s="1">
        <f t="shared" si="13"/>
        <v>0</v>
      </c>
      <c r="BB76" s="1">
        <f t="shared" si="13"/>
        <v>1</v>
      </c>
    </row>
    <row r="77" spans="1:54" ht="12.75" customHeight="1" x14ac:dyDescent="0.2">
      <c r="A77" s="18">
        <v>38593</v>
      </c>
      <c r="B77" s="46">
        <v>0</v>
      </c>
      <c r="C77" s="46">
        <v>6</v>
      </c>
      <c r="D77" s="46">
        <v>0</v>
      </c>
      <c r="E77" s="46">
        <v>6</v>
      </c>
      <c r="F77" s="46">
        <v>3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3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17">
        <f t="shared" si="20"/>
        <v>18</v>
      </c>
      <c r="AA77" s="130">
        <f t="shared" si="15"/>
        <v>18</v>
      </c>
      <c r="AB77" s="1">
        <f t="shared" si="16"/>
        <v>150.2608695652174</v>
      </c>
      <c r="AC77" s="44"/>
      <c r="AD77" s="1">
        <f t="shared" si="17"/>
        <v>24</v>
      </c>
      <c r="AE77" s="1">
        <f t="shared" si="18"/>
        <v>1.0434782608695652</v>
      </c>
      <c r="AF77" s="1">
        <f t="shared" si="19"/>
        <v>4</v>
      </c>
      <c r="AG77" s="1">
        <f t="shared" si="19"/>
        <v>4</v>
      </c>
      <c r="AH77" s="1">
        <f t="shared" si="19"/>
        <v>1</v>
      </c>
      <c r="AI77" s="1">
        <f t="shared" si="19"/>
        <v>1</v>
      </c>
      <c r="AJ77" s="1">
        <f t="shared" si="19"/>
        <v>0</v>
      </c>
      <c r="AK77" s="1">
        <f t="shared" si="19"/>
        <v>0</v>
      </c>
      <c r="AL77" s="1">
        <f t="shared" si="19"/>
        <v>0</v>
      </c>
      <c r="AM77" s="1">
        <f t="shared" si="19"/>
        <v>0</v>
      </c>
      <c r="AN77" s="1">
        <f t="shared" si="14"/>
        <v>0</v>
      </c>
      <c r="AO77" s="1">
        <f t="shared" si="14"/>
        <v>0</v>
      </c>
      <c r="AP77" s="1">
        <f t="shared" si="14"/>
        <v>0</v>
      </c>
      <c r="AQ77" s="1">
        <f t="shared" si="14"/>
        <v>0</v>
      </c>
      <c r="AR77" s="1">
        <f t="shared" si="14"/>
        <v>1</v>
      </c>
      <c r="AS77" s="1">
        <f t="shared" si="14"/>
        <v>1</v>
      </c>
      <c r="AT77" s="1">
        <f t="shared" si="14"/>
        <v>0</v>
      </c>
      <c r="AU77" s="1">
        <f t="shared" si="14"/>
        <v>0</v>
      </c>
      <c r="AV77" s="1">
        <f t="shared" si="14"/>
        <v>0</v>
      </c>
      <c r="AW77" s="1">
        <f t="shared" si="13"/>
        <v>0</v>
      </c>
      <c r="AX77" s="1">
        <f t="shared" si="13"/>
        <v>0</v>
      </c>
      <c r="AY77" s="1">
        <f t="shared" si="13"/>
        <v>0</v>
      </c>
      <c r="AZ77" s="1">
        <f t="shared" si="13"/>
        <v>0</v>
      </c>
      <c r="BA77" s="1">
        <f t="shared" si="13"/>
        <v>0</v>
      </c>
      <c r="BB77" s="1">
        <f t="shared" si="13"/>
        <v>36</v>
      </c>
    </row>
    <row r="78" spans="1:54" ht="12.75" customHeight="1" x14ac:dyDescent="0.2">
      <c r="A78" s="18">
        <v>37133</v>
      </c>
      <c r="B78" s="46">
        <v>9</v>
      </c>
      <c r="C78" s="46">
        <v>6</v>
      </c>
      <c r="D78" s="46">
        <v>15</v>
      </c>
      <c r="E78" s="46">
        <v>6</v>
      </c>
      <c r="F78" s="46">
        <v>9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3</v>
      </c>
      <c r="O78" s="46">
        <v>0</v>
      </c>
      <c r="P78" s="46">
        <v>0</v>
      </c>
      <c r="Q78" s="46">
        <v>0</v>
      </c>
      <c r="R78" s="46">
        <v>0</v>
      </c>
      <c r="S78" s="46">
        <v>15</v>
      </c>
      <c r="T78" s="46">
        <v>3</v>
      </c>
      <c r="U78" s="46">
        <v>3</v>
      </c>
      <c r="V78" s="46">
        <v>3</v>
      </c>
      <c r="W78" s="46">
        <v>0</v>
      </c>
      <c r="X78" s="46">
        <v>6</v>
      </c>
      <c r="Y78" s="46">
        <v>0</v>
      </c>
      <c r="Z78" s="17">
        <f t="shared" si="20"/>
        <v>78</v>
      </c>
      <c r="AA78" s="130">
        <f t="shared" si="15"/>
        <v>78</v>
      </c>
      <c r="AB78" s="1">
        <f>(1-AD78/72)*72^2*(AE78/AD78)</f>
        <v>2366.6086956521744</v>
      </c>
      <c r="AC78" s="44"/>
      <c r="AD78" s="1">
        <f t="shared" si="17"/>
        <v>24</v>
      </c>
      <c r="AE78" s="1">
        <f t="shared" si="18"/>
        <v>16.434782608695652</v>
      </c>
      <c r="AF78" s="1">
        <f t="shared" si="19"/>
        <v>9</v>
      </c>
      <c r="AG78" s="1">
        <f t="shared" si="19"/>
        <v>9</v>
      </c>
      <c r="AH78" s="1">
        <f t="shared" si="19"/>
        <v>1</v>
      </c>
      <c r="AI78" s="1">
        <f t="shared" si="19"/>
        <v>9</v>
      </c>
      <c r="AJ78" s="1">
        <f t="shared" si="19"/>
        <v>0</v>
      </c>
      <c r="AK78" s="1">
        <f t="shared" si="19"/>
        <v>0</v>
      </c>
      <c r="AL78" s="1">
        <f t="shared" si="19"/>
        <v>0</v>
      </c>
      <c r="AM78" s="1">
        <f t="shared" si="19"/>
        <v>0</v>
      </c>
      <c r="AN78" s="1">
        <f t="shared" si="14"/>
        <v>0</v>
      </c>
      <c r="AO78" s="1">
        <f t="shared" si="14"/>
        <v>0</v>
      </c>
      <c r="AP78" s="1">
        <f t="shared" si="14"/>
        <v>1</v>
      </c>
      <c r="AQ78" s="1">
        <f t="shared" si="14"/>
        <v>1</v>
      </c>
      <c r="AR78" s="1">
        <f t="shared" si="14"/>
        <v>0</v>
      </c>
      <c r="AS78" s="1">
        <f t="shared" si="14"/>
        <v>0</v>
      </c>
      <c r="AT78" s="1">
        <f t="shared" si="14"/>
        <v>0</v>
      </c>
      <c r="AU78" s="1">
        <f t="shared" si="14"/>
        <v>25</v>
      </c>
      <c r="AV78" s="1">
        <f t="shared" si="14"/>
        <v>16</v>
      </c>
      <c r="AW78" s="1">
        <f t="shared" si="13"/>
        <v>0</v>
      </c>
      <c r="AX78" s="1">
        <f t="shared" si="13"/>
        <v>0</v>
      </c>
      <c r="AY78" s="1">
        <f t="shared" si="13"/>
        <v>1</v>
      </c>
      <c r="AZ78" s="1">
        <f t="shared" si="13"/>
        <v>4</v>
      </c>
      <c r="BA78" s="1">
        <f t="shared" si="13"/>
        <v>4</v>
      </c>
      <c r="BB78" s="1">
        <f t="shared" si="13"/>
        <v>676</v>
      </c>
    </row>
    <row r="79" spans="1:54" ht="12.75" customHeight="1" x14ac:dyDescent="0.2">
      <c r="A79" s="18">
        <v>37134</v>
      </c>
      <c r="B79" s="46">
        <v>3</v>
      </c>
      <c r="C79" s="46">
        <v>9</v>
      </c>
      <c r="D79" s="46">
        <v>0</v>
      </c>
      <c r="E79" s="46">
        <v>18</v>
      </c>
      <c r="F79" s="46">
        <v>0</v>
      </c>
      <c r="G79" s="46">
        <v>0</v>
      </c>
      <c r="H79" s="46">
        <v>-3</v>
      </c>
      <c r="I79" s="46">
        <v>0</v>
      </c>
      <c r="J79" s="46">
        <v>0</v>
      </c>
      <c r="K79" s="46">
        <v>-3</v>
      </c>
      <c r="L79" s="46">
        <v>0</v>
      </c>
      <c r="M79" s="46">
        <v>0</v>
      </c>
      <c r="N79" s="46">
        <v>-6</v>
      </c>
      <c r="O79" s="46">
        <v>0</v>
      </c>
      <c r="P79" s="46">
        <v>6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6</v>
      </c>
      <c r="X79" s="46">
        <v>0</v>
      </c>
      <c r="Y79" s="46">
        <v>0</v>
      </c>
      <c r="Z79" s="17">
        <f t="shared" si="20"/>
        <v>30</v>
      </c>
      <c r="AA79" s="130">
        <f t="shared" si="15"/>
        <v>30</v>
      </c>
      <c r="AB79" s="1">
        <f t="shared" si="16"/>
        <v>654.26086956521749</v>
      </c>
      <c r="AC79" s="44"/>
      <c r="AD79" s="1">
        <f t="shared" si="17"/>
        <v>24</v>
      </c>
      <c r="AE79" s="1">
        <f t="shared" si="18"/>
        <v>4.5434782608695654</v>
      </c>
      <c r="AF79" s="1">
        <f t="shared" si="19"/>
        <v>9</v>
      </c>
      <c r="AG79" s="1">
        <f t="shared" si="19"/>
        <v>36</v>
      </c>
      <c r="AH79" s="1">
        <f t="shared" si="19"/>
        <v>36</v>
      </c>
      <c r="AI79" s="1">
        <f t="shared" si="19"/>
        <v>0</v>
      </c>
      <c r="AJ79" s="1">
        <f t="shared" si="19"/>
        <v>1</v>
      </c>
      <c r="AK79" s="1">
        <f t="shared" si="19"/>
        <v>1</v>
      </c>
      <c r="AL79" s="1">
        <f t="shared" si="19"/>
        <v>0</v>
      </c>
      <c r="AM79" s="1">
        <f t="shared" si="19"/>
        <v>1</v>
      </c>
      <c r="AN79" s="1">
        <f t="shared" si="14"/>
        <v>1</v>
      </c>
      <c r="AO79" s="1">
        <f t="shared" si="14"/>
        <v>0</v>
      </c>
      <c r="AP79" s="1">
        <f t="shared" si="14"/>
        <v>4</v>
      </c>
      <c r="AQ79" s="1">
        <f t="shared" si="14"/>
        <v>4</v>
      </c>
      <c r="AR79" s="1">
        <f t="shared" si="14"/>
        <v>4</v>
      </c>
      <c r="AS79" s="1">
        <f t="shared" si="14"/>
        <v>4</v>
      </c>
      <c r="AT79" s="1">
        <f t="shared" si="14"/>
        <v>0</v>
      </c>
      <c r="AU79" s="1">
        <f t="shared" si="14"/>
        <v>0</v>
      </c>
      <c r="AV79" s="1">
        <f t="shared" si="14"/>
        <v>0</v>
      </c>
      <c r="AW79" s="1">
        <f t="shared" si="13"/>
        <v>0</v>
      </c>
      <c r="AX79" s="1">
        <f t="shared" si="13"/>
        <v>0</v>
      </c>
      <c r="AY79" s="1">
        <f t="shared" si="13"/>
        <v>4</v>
      </c>
      <c r="AZ79" s="1">
        <f t="shared" si="13"/>
        <v>4</v>
      </c>
      <c r="BA79" s="1">
        <f t="shared" si="13"/>
        <v>0</v>
      </c>
      <c r="BB79" s="1">
        <f t="shared" si="13"/>
        <v>100</v>
      </c>
    </row>
    <row r="80" spans="1:54" ht="12.75" customHeight="1" x14ac:dyDescent="0.2">
      <c r="A80" s="18">
        <v>37135</v>
      </c>
      <c r="B80" s="46">
        <v>12</v>
      </c>
      <c r="C80" s="46">
        <v>9</v>
      </c>
      <c r="D80" s="46">
        <v>3</v>
      </c>
      <c r="E80" s="46">
        <v>3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-3</v>
      </c>
      <c r="L80" s="46">
        <v>6</v>
      </c>
      <c r="M80" s="46">
        <v>0</v>
      </c>
      <c r="N80" s="46">
        <v>6</v>
      </c>
      <c r="O80" s="46">
        <v>0</v>
      </c>
      <c r="P80" s="46">
        <v>3</v>
      </c>
      <c r="Q80" s="46">
        <v>0</v>
      </c>
      <c r="R80" s="46">
        <v>0</v>
      </c>
      <c r="S80" s="46">
        <v>0</v>
      </c>
      <c r="T80" s="46">
        <v>6</v>
      </c>
      <c r="U80" s="46">
        <v>0</v>
      </c>
      <c r="V80" s="46">
        <v>0</v>
      </c>
      <c r="W80" s="46">
        <v>3</v>
      </c>
      <c r="X80" s="46">
        <v>0</v>
      </c>
      <c r="Y80" s="46">
        <v>0</v>
      </c>
      <c r="Z80" s="17">
        <f t="shared" si="20"/>
        <v>48</v>
      </c>
      <c r="AA80" s="130">
        <f t="shared" si="15"/>
        <v>48</v>
      </c>
      <c r="AB80" s="1">
        <f t="shared" si="16"/>
        <v>923.47826086956525</v>
      </c>
      <c r="AC80" s="44"/>
      <c r="AD80" s="1">
        <f t="shared" si="17"/>
        <v>24</v>
      </c>
      <c r="AE80" s="1">
        <f t="shared" si="18"/>
        <v>6.4130434782608692</v>
      </c>
      <c r="AF80" s="1">
        <f t="shared" si="19"/>
        <v>4</v>
      </c>
      <c r="AG80" s="1">
        <f t="shared" si="19"/>
        <v>0</v>
      </c>
      <c r="AH80" s="1">
        <f t="shared" si="19"/>
        <v>1</v>
      </c>
      <c r="AI80" s="1">
        <f t="shared" si="19"/>
        <v>0</v>
      </c>
      <c r="AJ80" s="1">
        <f t="shared" si="19"/>
        <v>0</v>
      </c>
      <c r="AK80" s="1">
        <f t="shared" si="19"/>
        <v>0</v>
      </c>
      <c r="AL80" s="1">
        <f t="shared" si="19"/>
        <v>0</v>
      </c>
      <c r="AM80" s="1">
        <f t="shared" si="19"/>
        <v>1</v>
      </c>
      <c r="AN80" s="1">
        <f t="shared" si="14"/>
        <v>9</v>
      </c>
      <c r="AO80" s="1">
        <f t="shared" si="14"/>
        <v>4</v>
      </c>
      <c r="AP80" s="1">
        <f t="shared" si="14"/>
        <v>4</v>
      </c>
      <c r="AQ80" s="1">
        <f t="shared" si="14"/>
        <v>4</v>
      </c>
      <c r="AR80" s="1">
        <f t="shared" si="14"/>
        <v>1</v>
      </c>
      <c r="AS80" s="1">
        <f t="shared" si="14"/>
        <v>1</v>
      </c>
      <c r="AT80" s="1">
        <f t="shared" si="14"/>
        <v>0</v>
      </c>
      <c r="AU80" s="1">
        <f t="shared" si="14"/>
        <v>0</v>
      </c>
      <c r="AV80" s="1">
        <f t="shared" si="14"/>
        <v>4</v>
      </c>
      <c r="AW80" s="1">
        <f t="shared" si="13"/>
        <v>4</v>
      </c>
      <c r="AX80" s="1">
        <f t="shared" si="13"/>
        <v>0</v>
      </c>
      <c r="AY80" s="1">
        <f t="shared" si="13"/>
        <v>1</v>
      </c>
      <c r="AZ80" s="1">
        <f t="shared" si="13"/>
        <v>1</v>
      </c>
      <c r="BA80" s="1">
        <f t="shared" si="13"/>
        <v>0</v>
      </c>
      <c r="BB80" s="1">
        <f t="shared" si="13"/>
        <v>256</v>
      </c>
    </row>
    <row r="81" spans="1:54" ht="12.75" customHeight="1" x14ac:dyDescent="0.2">
      <c r="A81" s="18">
        <v>37136</v>
      </c>
      <c r="B81" s="46">
        <v>3</v>
      </c>
      <c r="C81" s="46">
        <v>0</v>
      </c>
      <c r="D81" s="46">
        <v>0</v>
      </c>
      <c r="E81" s="46">
        <v>3</v>
      </c>
      <c r="F81" s="46">
        <v>0</v>
      </c>
      <c r="G81" s="46">
        <v>3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3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3</v>
      </c>
      <c r="X81" s="46">
        <v>0</v>
      </c>
      <c r="Y81" s="46">
        <v>0</v>
      </c>
      <c r="Z81" s="17">
        <f t="shared" si="20"/>
        <v>15</v>
      </c>
      <c r="AA81" s="130">
        <f t="shared" si="15"/>
        <v>15</v>
      </c>
      <c r="AB81" s="1">
        <f t="shared" si="16"/>
        <v>103.30434782608697</v>
      </c>
      <c r="AC81" s="44"/>
      <c r="AD81" s="1">
        <f t="shared" si="17"/>
        <v>24</v>
      </c>
      <c r="AE81" s="1">
        <f t="shared" si="18"/>
        <v>0.71739130434782605</v>
      </c>
      <c r="AF81" s="1">
        <f>(C81/3 - D81/3)^2</f>
        <v>0</v>
      </c>
      <c r="AG81" s="1">
        <f t="shared" si="19"/>
        <v>1</v>
      </c>
      <c r="AH81" s="1">
        <f t="shared" si="19"/>
        <v>1</v>
      </c>
      <c r="AI81" s="1">
        <f t="shared" si="19"/>
        <v>1</v>
      </c>
      <c r="AJ81" s="1">
        <f t="shared" si="19"/>
        <v>1</v>
      </c>
      <c r="AK81" s="1">
        <f t="shared" si="19"/>
        <v>0</v>
      </c>
      <c r="AL81" s="1">
        <f t="shared" si="19"/>
        <v>0</v>
      </c>
      <c r="AM81" s="1">
        <f t="shared" si="19"/>
        <v>0</v>
      </c>
      <c r="AN81" s="1">
        <f t="shared" si="14"/>
        <v>0</v>
      </c>
      <c r="AO81" s="1">
        <f t="shared" si="14"/>
        <v>0</v>
      </c>
      <c r="AP81" s="1">
        <f t="shared" si="14"/>
        <v>0</v>
      </c>
      <c r="AQ81" s="1">
        <f t="shared" si="14"/>
        <v>1</v>
      </c>
      <c r="AR81" s="1">
        <f t="shared" si="14"/>
        <v>1</v>
      </c>
      <c r="AS81" s="1">
        <f t="shared" si="14"/>
        <v>0</v>
      </c>
      <c r="AT81" s="1">
        <f t="shared" si="14"/>
        <v>0</v>
      </c>
      <c r="AU81" s="1">
        <f t="shared" si="14"/>
        <v>0</v>
      </c>
      <c r="AV81" s="1">
        <f t="shared" si="14"/>
        <v>0</v>
      </c>
      <c r="AW81" s="1">
        <f t="shared" si="13"/>
        <v>0</v>
      </c>
      <c r="AX81" s="1">
        <f t="shared" si="13"/>
        <v>0</v>
      </c>
      <c r="AY81" s="1">
        <f t="shared" si="13"/>
        <v>1</v>
      </c>
      <c r="AZ81" s="1">
        <f t="shared" si="13"/>
        <v>1</v>
      </c>
      <c r="BA81" s="1">
        <f t="shared" si="13"/>
        <v>0</v>
      </c>
      <c r="BB81" s="1">
        <f t="shared" si="13"/>
        <v>25</v>
      </c>
    </row>
    <row r="82" spans="1:54" ht="12.75" customHeight="1" x14ac:dyDescent="0.2">
      <c r="A82" s="18">
        <v>37137</v>
      </c>
      <c r="B82" s="46">
        <v>12</v>
      </c>
      <c r="C82" s="46">
        <v>9</v>
      </c>
      <c r="D82" s="46">
        <v>-3</v>
      </c>
      <c r="E82" s="46">
        <v>0</v>
      </c>
      <c r="F82" s="46">
        <v>0</v>
      </c>
      <c r="G82" s="46">
        <v>3</v>
      </c>
      <c r="H82" s="46">
        <v>0</v>
      </c>
      <c r="I82" s="46">
        <v>0</v>
      </c>
      <c r="J82" s="46">
        <v>0</v>
      </c>
      <c r="K82" s="46">
        <v>0</v>
      </c>
      <c r="L82" s="46">
        <v>3</v>
      </c>
      <c r="M82" s="46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3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17">
        <f t="shared" si="20"/>
        <v>27</v>
      </c>
      <c r="AA82" s="130">
        <f t="shared" si="15"/>
        <v>27</v>
      </c>
      <c r="AB82" s="1">
        <f t="shared" si="16"/>
        <v>325.56521739130437</v>
      </c>
      <c r="AC82" s="44"/>
      <c r="AD82" s="1">
        <f t="shared" si="17"/>
        <v>24</v>
      </c>
      <c r="AE82" s="1">
        <f t="shared" si="18"/>
        <v>2.2608695652173911</v>
      </c>
      <c r="AF82" s="1">
        <f t="shared" ref="AF82:AU90" si="21">(C82/3 - D82/3)^2</f>
        <v>16</v>
      </c>
      <c r="AG82" s="1">
        <f t="shared" si="19"/>
        <v>1</v>
      </c>
      <c r="AH82" s="1">
        <f t="shared" si="19"/>
        <v>0</v>
      </c>
      <c r="AI82" s="1">
        <f t="shared" si="19"/>
        <v>1</v>
      </c>
      <c r="AJ82" s="1">
        <f t="shared" si="19"/>
        <v>1</v>
      </c>
      <c r="AK82" s="1">
        <f t="shared" si="19"/>
        <v>0</v>
      </c>
      <c r="AL82" s="1">
        <f t="shared" si="19"/>
        <v>0</v>
      </c>
      <c r="AM82" s="1">
        <f t="shared" si="19"/>
        <v>0</v>
      </c>
      <c r="AN82" s="1">
        <f t="shared" si="19"/>
        <v>1</v>
      </c>
      <c r="AO82" s="1">
        <f t="shared" si="19"/>
        <v>1</v>
      </c>
      <c r="AP82" s="1">
        <f t="shared" si="19"/>
        <v>0</v>
      </c>
      <c r="AQ82" s="1">
        <f t="shared" si="19"/>
        <v>0</v>
      </c>
      <c r="AR82" s="1">
        <f t="shared" si="19"/>
        <v>0</v>
      </c>
      <c r="AS82" s="1">
        <f t="shared" si="19"/>
        <v>0</v>
      </c>
      <c r="AT82" s="1">
        <f t="shared" si="19"/>
        <v>0</v>
      </c>
      <c r="AU82" s="1">
        <f t="shared" si="19"/>
        <v>0</v>
      </c>
      <c r="AV82" s="1">
        <f t="shared" ref="AV82:BB90" si="22">(S82/3 - T82/3)^2</f>
        <v>1</v>
      </c>
      <c r="AW82" s="1">
        <f t="shared" si="22"/>
        <v>1</v>
      </c>
      <c r="AX82" s="1">
        <f t="shared" si="22"/>
        <v>0</v>
      </c>
      <c r="AY82" s="1">
        <f t="shared" si="22"/>
        <v>0</v>
      </c>
      <c r="AZ82" s="1">
        <f t="shared" si="22"/>
        <v>0</v>
      </c>
      <c r="BA82" s="1">
        <f t="shared" si="22"/>
        <v>0</v>
      </c>
      <c r="BB82" s="1">
        <f t="shared" si="22"/>
        <v>81</v>
      </c>
    </row>
    <row r="83" spans="1:54" ht="12.75" customHeight="1" x14ac:dyDescent="0.2">
      <c r="A83" s="18">
        <v>37138</v>
      </c>
      <c r="B83" s="46">
        <v>-3</v>
      </c>
      <c r="C83" s="46">
        <v>0</v>
      </c>
      <c r="D83" s="46">
        <v>6</v>
      </c>
      <c r="E83" s="46">
        <v>0</v>
      </c>
      <c r="F83" s="46">
        <v>0</v>
      </c>
      <c r="G83" s="46">
        <v>-6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-3</v>
      </c>
      <c r="T83" s="46">
        <v>0</v>
      </c>
      <c r="U83" s="46">
        <v>3</v>
      </c>
      <c r="V83" s="46">
        <v>0</v>
      </c>
      <c r="W83" s="46">
        <v>0</v>
      </c>
      <c r="X83" s="46">
        <v>0</v>
      </c>
      <c r="Y83" s="46">
        <v>0</v>
      </c>
      <c r="Z83" s="17">
        <f t="shared" si="20"/>
        <v>-3</v>
      </c>
      <c r="AA83" s="130">
        <f t="shared" si="15"/>
        <v>-3</v>
      </c>
      <c r="AB83" s="1">
        <f t="shared" si="16"/>
        <v>65.739130434782609</v>
      </c>
      <c r="AC83" s="44"/>
      <c r="AD83" s="1">
        <f t="shared" si="17"/>
        <v>24</v>
      </c>
      <c r="AE83" s="1">
        <f t="shared" si="18"/>
        <v>0.45652173913043476</v>
      </c>
      <c r="AF83" s="1">
        <f t="shared" si="21"/>
        <v>4</v>
      </c>
      <c r="AG83" s="1">
        <f t="shared" si="19"/>
        <v>4</v>
      </c>
      <c r="AH83" s="1">
        <f t="shared" si="19"/>
        <v>0</v>
      </c>
      <c r="AI83" s="1">
        <f t="shared" si="19"/>
        <v>4</v>
      </c>
      <c r="AJ83" s="1">
        <f t="shared" si="19"/>
        <v>4</v>
      </c>
      <c r="AK83" s="1">
        <f t="shared" si="19"/>
        <v>0</v>
      </c>
      <c r="AL83" s="1">
        <f t="shared" si="19"/>
        <v>0</v>
      </c>
      <c r="AM83" s="1">
        <f t="shared" si="19"/>
        <v>0</v>
      </c>
      <c r="AN83" s="1">
        <f t="shared" si="19"/>
        <v>0</v>
      </c>
      <c r="AO83" s="1">
        <f t="shared" si="19"/>
        <v>0</v>
      </c>
      <c r="AP83" s="1">
        <f t="shared" si="19"/>
        <v>0</v>
      </c>
      <c r="AQ83" s="1">
        <f t="shared" si="19"/>
        <v>0</v>
      </c>
      <c r="AR83" s="1">
        <f t="shared" si="19"/>
        <v>0</v>
      </c>
      <c r="AS83" s="1">
        <f t="shared" si="19"/>
        <v>0</v>
      </c>
      <c r="AT83" s="1">
        <f t="shared" si="19"/>
        <v>0</v>
      </c>
      <c r="AU83" s="1">
        <f t="shared" si="19"/>
        <v>1</v>
      </c>
      <c r="AV83" s="1">
        <f t="shared" si="22"/>
        <v>1</v>
      </c>
      <c r="AW83" s="1">
        <f t="shared" si="22"/>
        <v>1</v>
      </c>
      <c r="AX83" s="1">
        <f t="shared" si="22"/>
        <v>1</v>
      </c>
      <c r="AY83" s="1">
        <f t="shared" si="22"/>
        <v>0</v>
      </c>
      <c r="AZ83" s="1">
        <f t="shared" si="22"/>
        <v>0</v>
      </c>
      <c r="BA83" s="1">
        <f t="shared" si="22"/>
        <v>0</v>
      </c>
      <c r="BB83" s="1">
        <f t="shared" si="22"/>
        <v>1</v>
      </c>
    </row>
    <row r="84" spans="1:54" ht="12.75" customHeight="1" x14ac:dyDescent="0.2">
      <c r="A84" s="18">
        <v>37139</v>
      </c>
      <c r="B84" s="46">
        <v>3</v>
      </c>
      <c r="C84" s="46">
        <v>6</v>
      </c>
      <c r="D84" s="46">
        <v>-3</v>
      </c>
      <c r="E84" s="46">
        <v>9</v>
      </c>
      <c r="F84" s="46">
        <v>3</v>
      </c>
      <c r="G84" s="46">
        <v>0</v>
      </c>
      <c r="H84" s="46">
        <v>3</v>
      </c>
      <c r="I84" s="46">
        <v>0</v>
      </c>
      <c r="J84" s="46">
        <v>-3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3</v>
      </c>
      <c r="Q84" s="46">
        <v>0</v>
      </c>
      <c r="R84" s="46">
        <v>3</v>
      </c>
      <c r="S84" s="46">
        <v>0</v>
      </c>
      <c r="T84" s="46">
        <v>15</v>
      </c>
      <c r="U84" s="46">
        <v>3</v>
      </c>
      <c r="V84" s="46">
        <v>3</v>
      </c>
      <c r="W84" s="46">
        <v>0</v>
      </c>
      <c r="X84" s="46">
        <v>0</v>
      </c>
      <c r="Y84" s="46">
        <v>6</v>
      </c>
      <c r="Z84" s="17">
        <f t="shared" si="20"/>
        <v>51</v>
      </c>
      <c r="AA84" s="130">
        <f t="shared" si="15"/>
        <v>51</v>
      </c>
      <c r="AB84" s="1">
        <f t="shared" si="16"/>
        <v>967.30434782608711</v>
      </c>
      <c r="AC84" s="44"/>
      <c r="AD84" s="1">
        <f t="shared" si="17"/>
        <v>24</v>
      </c>
      <c r="AE84" s="1">
        <f t="shared" si="18"/>
        <v>6.7173913043478262</v>
      </c>
      <c r="AF84" s="1">
        <f t="shared" si="21"/>
        <v>9</v>
      </c>
      <c r="AG84" s="1">
        <f t="shared" si="19"/>
        <v>16</v>
      </c>
      <c r="AH84" s="1">
        <f t="shared" si="19"/>
        <v>4</v>
      </c>
      <c r="AI84" s="1">
        <f t="shared" si="19"/>
        <v>1</v>
      </c>
      <c r="AJ84" s="1">
        <f t="shared" si="19"/>
        <v>1</v>
      </c>
      <c r="AK84" s="1">
        <f t="shared" si="19"/>
        <v>1</v>
      </c>
      <c r="AL84" s="1">
        <f t="shared" si="19"/>
        <v>1</v>
      </c>
      <c r="AM84" s="1">
        <f t="shared" si="19"/>
        <v>1</v>
      </c>
      <c r="AN84" s="1">
        <f t="shared" si="19"/>
        <v>0</v>
      </c>
      <c r="AO84" s="1">
        <f t="shared" si="19"/>
        <v>0</v>
      </c>
      <c r="AP84" s="1">
        <f t="shared" si="19"/>
        <v>0</v>
      </c>
      <c r="AQ84" s="1">
        <f t="shared" si="19"/>
        <v>0</v>
      </c>
      <c r="AR84" s="1">
        <f t="shared" si="19"/>
        <v>1</v>
      </c>
      <c r="AS84" s="1">
        <f t="shared" si="19"/>
        <v>1</v>
      </c>
      <c r="AT84" s="1">
        <f t="shared" si="19"/>
        <v>1</v>
      </c>
      <c r="AU84" s="1">
        <f t="shared" si="19"/>
        <v>1</v>
      </c>
      <c r="AV84" s="1">
        <f t="shared" si="22"/>
        <v>25</v>
      </c>
      <c r="AW84" s="1">
        <f t="shared" si="22"/>
        <v>16</v>
      </c>
      <c r="AX84" s="1">
        <f t="shared" si="22"/>
        <v>0</v>
      </c>
      <c r="AY84" s="1">
        <f t="shared" si="22"/>
        <v>1</v>
      </c>
      <c r="AZ84" s="1">
        <f t="shared" si="22"/>
        <v>0</v>
      </c>
      <c r="BA84" s="1">
        <f t="shared" si="22"/>
        <v>4</v>
      </c>
      <c r="BB84" s="1">
        <f t="shared" si="22"/>
        <v>225</v>
      </c>
    </row>
    <row r="85" spans="1:54" ht="12.75" customHeight="1" x14ac:dyDescent="0.2">
      <c r="A85" s="18">
        <v>37140</v>
      </c>
      <c r="B85" s="46">
        <v>0</v>
      </c>
      <c r="C85" s="46">
        <v>3</v>
      </c>
      <c r="D85" s="46">
        <v>15</v>
      </c>
      <c r="E85" s="46">
        <v>45</v>
      </c>
      <c r="F85" s="46">
        <v>6</v>
      </c>
      <c r="G85" s="46">
        <v>24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6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15</v>
      </c>
      <c r="V85" s="46">
        <v>0</v>
      </c>
      <c r="W85" s="46">
        <v>0</v>
      </c>
      <c r="X85" s="46">
        <v>-12</v>
      </c>
      <c r="Y85" s="46">
        <v>12</v>
      </c>
      <c r="Z85" s="17">
        <f t="shared" si="20"/>
        <v>114</v>
      </c>
      <c r="AA85" s="130">
        <f t="shared" si="15"/>
        <v>114</v>
      </c>
      <c r="AB85" s="1">
        <f t="shared" si="16"/>
        <v>5256</v>
      </c>
      <c r="AC85" s="44"/>
      <c r="AD85" s="1">
        <f t="shared" si="17"/>
        <v>24</v>
      </c>
      <c r="AE85" s="1">
        <f t="shared" si="18"/>
        <v>36.5</v>
      </c>
      <c r="AF85" s="1">
        <f t="shared" si="21"/>
        <v>16</v>
      </c>
      <c r="AG85" s="1">
        <f t="shared" si="19"/>
        <v>100</v>
      </c>
      <c r="AH85" s="1">
        <f t="shared" si="19"/>
        <v>169</v>
      </c>
      <c r="AI85" s="1">
        <f t="shared" si="19"/>
        <v>36</v>
      </c>
      <c r="AJ85" s="1">
        <f t="shared" si="19"/>
        <v>64</v>
      </c>
      <c r="AK85" s="1">
        <f t="shared" si="19"/>
        <v>0</v>
      </c>
      <c r="AL85" s="1">
        <f t="shared" si="19"/>
        <v>0</v>
      </c>
      <c r="AM85" s="1">
        <f t="shared" si="19"/>
        <v>0</v>
      </c>
      <c r="AN85" s="1">
        <f t="shared" si="19"/>
        <v>0</v>
      </c>
      <c r="AO85" s="1">
        <f t="shared" si="19"/>
        <v>0</v>
      </c>
      <c r="AP85" s="1">
        <f t="shared" si="19"/>
        <v>0</v>
      </c>
      <c r="AQ85" s="1">
        <f t="shared" si="19"/>
        <v>4</v>
      </c>
      <c r="AR85" s="1">
        <f t="shared" si="19"/>
        <v>4</v>
      </c>
      <c r="AS85" s="1">
        <f t="shared" si="19"/>
        <v>0</v>
      </c>
      <c r="AT85" s="1">
        <f t="shared" si="19"/>
        <v>0</v>
      </c>
      <c r="AU85" s="1">
        <f t="shared" si="19"/>
        <v>0</v>
      </c>
      <c r="AV85" s="1">
        <f t="shared" si="22"/>
        <v>0</v>
      </c>
      <c r="AW85" s="1">
        <f t="shared" si="22"/>
        <v>25</v>
      </c>
      <c r="AX85" s="1">
        <f t="shared" si="22"/>
        <v>25</v>
      </c>
      <c r="AY85" s="1">
        <f t="shared" si="22"/>
        <v>0</v>
      </c>
      <c r="AZ85" s="1">
        <f t="shared" si="22"/>
        <v>16</v>
      </c>
      <c r="BA85" s="1">
        <f t="shared" si="22"/>
        <v>64</v>
      </c>
      <c r="BB85" s="1">
        <f t="shared" si="22"/>
        <v>1156</v>
      </c>
    </row>
    <row r="86" spans="1:54" ht="12.75" customHeight="1" x14ac:dyDescent="0.2">
      <c r="A86" s="18">
        <v>37141</v>
      </c>
      <c r="B86" s="46">
        <v>3</v>
      </c>
      <c r="C86" s="46">
        <v>0</v>
      </c>
      <c r="D86" s="46">
        <v>-3</v>
      </c>
      <c r="E86" s="46">
        <v>-3</v>
      </c>
      <c r="F86" s="46">
        <v>0</v>
      </c>
      <c r="G86" s="46">
        <v>0</v>
      </c>
      <c r="H86" s="46">
        <v>-6</v>
      </c>
      <c r="I86" s="46">
        <v>3</v>
      </c>
      <c r="J86" s="46">
        <v>6</v>
      </c>
      <c r="K86" s="46">
        <v>0</v>
      </c>
      <c r="L86" s="46">
        <v>0</v>
      </c>
      <c r="M86" s="46">
        <v>3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6</v>
      </c>
      <c r="V86" s="46">
        <v>3</v>
      </c>
      <c r="W86" s="46">
        <v>0</v>
      </c>
      <c r="X86" s="46">
        <v>0</v>
      </c>
      <c r="Y86" s="46">
        <v>21</v>
      </c>
      <c r="Z86" s="17">
        <f t="shared" si="20"/>
        <v>33</v>
      </c>
      <c r="AA86" s="130">
        <f t="shared" si="15"/>
        <v>33</v>
      </c>
      <c r="AB86" s="1">
        <f t="shared" si="16"/>
        <v>291.13043478260875</v>
      </c>
      <c r="AC86" s="44"/>
      <c r="AD86" s="1">
        <f t="shared" si="17"/>
        <v>24</v>
      </c>
      <c r="AE86" s="1">
        <f t="shared" si="18"/>
        <v>2.0217391304347827</v>
      </c>
      <c r="AF86" s="1">
        <f t="shared" si="21"/>
        <v>1</v>
      </c>
      <c r="AG86" s="1">
        <f t="shared" si="19"/>
        <v>0</v>
      </c>
      <c r="AH86" s="1">
        <f t="shared" si="19"/>
        <v>1</v>
      </c>
      <c r="AI86" s="1">
        <f t="shared" si="19"/>
        <v>0</v>
      </c>
      <c r="AJ86" s="1">
        <f t="shared" si="19"/>
        <v>4</v>
      </c>
      <c r="AK86" s="1">
        <f t="shared" si="19"/>
        <v>9</v>
      </c>
      <c r="AL86" s="1">
        <f t="shared" si="19"/>
        <v>1</v>
      </c>
      <c r="AM86" s="1">
        <f t="shared" si="19"/>
        <v>4</v>
      </c>
      <c r="AN86" s="1">
        <f t="shared" si="19"/>
        <v>0</v>
      </c>
      <c r="AO86" s="1">
        <f t="shared" si="19"/>
        <v>1</v>
      </c>
      <c r="AP86" s="1">
        <f t="shared" si="19"/>
        <v>1</v>
      </c>
      <c r="AQ86" s="1">
        <f t="shared" si="19"/>
        <v>0</v>
      </c>
      <c r="AR86" s="1">
        <f t="shared" si="19"/>
        <v>0</v>
      </c>
      <c r="AS86" s="1">
        <f t="shared" si="19"/>
        <v>0</v>
      </c>
      <c r="AT86" s="1">
        <f t="shared" si="19"/>
        <v>0</v>
      </c>
      <c r="AU86" s="1">
        <f t="shared" si="19"/>
        <v>0</v>
      </c>
      <c r="AV86" s="1">
        <f t="shared" si="22"/>
        <v>0</v>
      </c>
      <c r="AW86" s="1">
        <f t="shared" si="22"/>
        <v>4</v>
      </c>
      <c r="AX86" s="1">
        <f t="shared" si="22"/>
        <v>1</v>
      </c>
      <c r="AY86" s="1">
        <f t="shared" si="22"/>
        <v>1</v>
      </c>
      <c r="AZ86" s="1">
        <f t="shared" si="22"/>
        <v>0</v>
      </c>
      <c r="BA86" s="1">
        <f t="shared" si="22"/>
        <v>49</v>
      </c>
      <c r="BB86" s="1">
        <f t="shared" si="22"/>
        <v>16</v>
      </c>
    </row>
    <row r="87" spans="1:54" ht="12.75" customHeight="1" x14ac:dyDescent="0.2">
      <c r="A87" s="18">
        <v>37142</v>
      </c>
      <c r="B87" s="46">
        <v>-6</v>
      </c>
      <c r="C87" s="46">
        <v>0</v>
      </c>
      <c r="D87" s="46">
        <v>-12</v>
      </c>
      <c r="E87" s="46">
        <v>3</v>
      </c>
      <c r="F87" s="46">
        <v>3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12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15</v>
      </c>
      <c r="Z87" s="17">
        <f>SUM(B87:Y87)</f>
        <v>15</v>
      </c>
      <c r="AA87" s="130">
        <f t="shared" si="15"/>
        <v>15</v>
      </c>
      <c r="AB87" s="1">
        <f t="shared" si="16"/>
        <v>309.91304347826087</v>
      </c>
      <c r="AC87" s="44"/>
      <c r="AD87" s="1">
        <f t="shared" si="17"/>
        <v>24</v>
      </c>
      <c r="AE87" s="1">
        <f t="shared" si="18"/>
        <v>2.152173913043478</v>
      </c>
      <c r="AF87" s="1">
        <f t="shared" si="21"/>
        <v>16</v>
      </c>
      <c r="AG87" s="1">
        <f t="shared" si="19"/>
        <v>25</v>
      </c>
      <c r="AH87" s="1">
        <f t="shared" si="19"/>
        <v>0</v>
      </c>
      <c r="AI87" s="1">
        <f t="shared" si="19"/>
        <v>1</v>
      </c>
      <c r="AJ87" s="1">
        <f t="shared" si="19"/>
        <v>0</v>
      </c>
      <c r="AK87" s="1">
        <f t="shared" si="19"/>
        <v>0</v>
      </c>
      <c r="AL87" s="1">
        <f t="shared" si="19"/>
        <v>0</v>
      </c>
      <c r="AM87" s="1">
        <f t="shared" si="19"/>
        <v>0</v>
      </c>
      <c r="AN87" s="1">
        <f t="shared" si="19"/>
        <v>0</v>
      </c>
      <c r="AO87" s="1">
        <f t="shared" si="19"/>
        <v>0</v>
      </c>
      <c r="AP87" s="1">
        <f t="shared" si="19"/>
        <v>0</v>
      </c>
      <c r="AQ87" s="1">
        <f t="shared" si="19"/>
        <v>0</v>
      </c>
      <c r="AR87" s="1">
        <f t="shared" si="19"/>
        <v>0</v>
      </c>
      <c r="AS87" s="1">
        <f t="shared" si="19"/>
        <v>0</v>
      </c>
      <c r="AT87" s="1">
        <f t="shared" si="19"/>
        <v>16</v>
      </c>
      <c r="AU87" s="1">
        <f t="shared" si="19"/>
        <v>16</v>
      </c>
      <c r="AV87" s="1">
        <f t="shared" si="22"/>
        <v>0</v>
      </c>
      <c r="AW87" s="1">
        <f t="shared" si="22"/>
        <v>0</v>
      </c>
      <c r="AX87" s="1">
        <f t="shared" si="22"/>
        <v>0</v>
      </c>
      <c r="AY87" s="1">
        <f t="shared" si="22"/>
        <v>0</v>
      </c>
      <c r="AZ87" s="1">
        <f t="shared" si="22"/>
        <v>0</v>
      </c>
      <c r="BA87" s="1">
        <f t="shared" si="22"/>
        <v>25</v>
      </c>
      <c r="BB87" s="1">
        <f t="shared" si="22"/>
        <v>0</v>
      </c>
    </row>
    <row r="88" spans="1:54" ht="12.75" customHeight="1" x14ac:dyDescent="0.2">
      <c r="A88" s="18">
        <v>37143</v>
      </c>
      <c r="B88" s="46">
        <v>18</v>
      </c>
      <c r="C88" s="46">
        <v>18</v>
      </c>
      <c r="D88" s="46">
        <v>12</v>
      </c>
      <c r="E88" s="46">
        <v>15</v>
      </c>
      <c r="F88" s="46">
        <v>-9</v>
      </c>
      <c r="G88" s="46">
        <v>-3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3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6</v>
      </c>
      <c r="W88" s="46">
        <v>21</v>
      </c>
      <c r="X88" s="46">
        <v>30</v>
      </c>
      <c r="Y88" s="46">
        <v>18</v>
      </c>
      <c r="Z88" s="17">
        <f>SUM(B88:Y88)</f>
        <v>129</v>
      </c>
      <c r="AA88" s="130">
        <f t="shared" si="15"/>
        <v>129</v>
      </c>
      <c r="AB88" s="1">
        <f t="shared" si="16"/>
        <v>4692.5217391304359</v>
      </c>
      <c r="AC88" s="44"/>
      <c r="AD88" s="1">
        <f t="shared" si="17"/>
        <v>24</v>
      </c>
      <c r="AE88" s="1">
        <f t="shared" si="18"/>
        <v>32.586956521739133</v>
      </c>
      <c r="AF88" s="1">
        <f t="shared" si="21"/>
        <v>4</v>
      </c>
      <c r="AG88" s="1">
        <f t="shared" si="19"/>
        <v>1</v>
      </c>
      <c r="AH88" s="1">
        <f t="shared" si="19"/>
        <v>64</v>
      </c>
      <c r="AI88" s="1">
        <f t="shared" si="19"/>
        <v>4</v>
      </c>
      <c r="AJ88" s="1">
        <f t="shared" si="19"/>
        <v>1</v>
      </c>
      <c r="AK88" s="1">
        <f t="shared" si="19"/>
        <v>0</v>
      </c>
      <c r="AL88" s="1">
        <f t="shared" si="19"/>
        <v>0</v>
      </c>
      <c r="AM88" s="1">
        <f t="shared" si="19"/>
        <v>0</v>
      </c>
      <c r="AN88" s="1">
        <f t="shared" si="19"/>
        <v>0</v>
      </c>
      <c r="AO88" s="1">
        <f t="shared" si="19"/>
        <v>0</v>
      </c>
      <c r="AP88" s="1">
        <f t="shared" si="19"/>
        <v>0</v>
      </c>
      <c r="AQ88" s="1">
        <f t="shared" si="19"/>
        <v>0</v>
      </c>
      <c r="AR88" s="1">
        <f t="shared" si="19"/>
        <v>1</v>
      </c>
      <c r="AS88" s="1">
        <f t="shared" si="19"/>
        <v>1</v>
      </c>
      <c r="AT88" s="1">
        <f t="shared" si="19"/>
        <v>0</v>
      </c>
      <c r="AU88" s="1">
        <f t="shared" si="19"/>
        <v>0</v>
      </c>
      <c r="AV88" s="1">
        <f t="shared" si="22"/>
        <v>0</v>
      </c>
      <c r="AW88" s="1">
        <f t="shared" si="22"/>
        <v>0</v>
      </c>
      <c r="AX88" s="1">
        <f t="shared" si="22"/>
        <v>4</v>
      </c>
      <c r="AY88" s="1">
        <f t="shared" si="22"/>
        <v>25</v>
      </c>
      <c r="AZ88" s="1">
        <f t="shared" si="22"/>
        <v>9</v>
      </c>
      <c r="BA88" s="1">
        <f t="shared" si="22"/>
        <v>16</v>
      </c>
      <c r="BB88" s="1">
        <f t="shared" si="22"/>
        <v>1369</v>
      </c>
    </row>
    <row r="89" spans="1:54" ht="12.75" customHeight="1" x14ac:dyDescent="0.2">
      <c r="A89" s="18">
        <v>37144</v>
      </c>
      <c r="B89" s="46">
        <v>3</v>
      </c>
      <c r="C89" s="46">
        <v>9</v>
      </c>
      <c r="D89" s="46">
        <v>3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-3</v>
      </c>
      <c r="K89" s="46">
        <v>0</v>
      </c>
      <c r="L89" s="46">
        <v>0</v>
      </c>
      <c r="M89" s="46">
        <v>0</v>
      </c>
      <c r="N89" s="46">
        <v>3</v>
      </c>
      <c r="O89" s="46">
        <v>0</v>
      </c>
      <c r="P89" s="46">
        <v>18</v>
      </c>
      <c r="Q89" s="46">
        <v>3</v>
      </c>
      <c r="R89" s="46">
        <v>30</v>
      </c>
      <c r="S89" s="46">
        <v>99</v>
      </c>
      <c r="T89" s="46">
        <v>42</v>
      </c>
      <c r="U89" s="46">
        <v>33</v>
      </c>
      <c r="V89" s="46">
        <v>30</v>
      </c>
      <c r="W89" s="46">
        <v>6</v>
      </c>
      <c r="X89" s="46">
        <v>0</v>
      </c>
      <c r="Y89" s="46">
        <v>0</v>
      </c>
      <c r="Z89" s="17">
        <f>SUM(B89:Y89)</f>
        <v>276</v>
      </c>
      <c r="AA89" s="130">
        <f t="shared" si="15"/>
        <v>276</v>
      </c>
      <c r="AB89" s="1">
        <f t="shared" si="16"/>
        <v>29998.956521739135</v>
      </c>
      <c r="AC89" s="44"/>
      <c r="AD89" s="1">
        <f t="shared" si="17"/>
        <v>24</v>
      </c>
      <c r="AE89" s="1">
        <f t="shared" si="18"/>
        <v>208.32608695652175</v>
      </c>
      <c r="AF89" s="1">
        <f t="shared" si="21"/>
        <v>4</v>
      </c>
      <c r="AG89" s="1">
        <f t="shared" si="19"/>
        <v>1</v>
      </c>
      <c r="AH89" s="1">
        <f t="shared" si="19"/>
        <v>0</v>
      </c>
      <c r="AI89" s="1">
        <f t="shared" si="19"/>
        <v>0</v>
      </c>
      <c r="AJ89" s="1">
        <f t="shared" si="19"/>
        <v>0</v>
      </c>
      <c r="AK89" s="1">
        <f t="shared" si="19"/>
        <v>0</v>
      </c>
      <c r="AL89" s="1">
        <f t="shared" si="19"/>
        <v>1</v>
      </c>
      <c r="AM89" s="1">
        <f t="shared" si="19"/>
        <v>1</v>
      </c>
      <c r="AN89" s="1">
        <f t="shared" si="19"/>
        <v>0</v>
      </c>
      <c r="AO89" s="1">
        <f t="shared" si="19"/>
        <v>0</v>
      </c>
      <c r="AP89" s="1">
        <f t="shared" si="19"/>
        <v>1</v>
      </c>
      <c r="AQ89" s="1">
        <f t="shared" si="19"/>
        <v>1</v>
      </c>
      <c r="AR89" s="1">
        <f t="shared" si="19"/>
        <v>36</v>
      </c>
      <c r="AS89" s="1">
        <f t="shared" si="19"/>
        <v>25</v>
      </c>
      <c r="AT89" s="1">
        <f t="shared" si="19"/>
        <v>81</v>
      </c>
      <c r="AU89" s="1">
        <f t="shared" si="19"/>
        <v>529</v>
      </c>
      <c r="AV89" s="1">
        <f t="shared" si="22"/>
        <v>361</v>
      </c>
      <c r="AW89" s="1">
        <f t="shared" si="22"/>
        <v>9</v>
      </c>
      <c r="AX89" s="1">
        <f t="shared" si="22"/>
        <v>1</v>
      </c>
      <c r="AY89" s="1">
        <f t="shared" si="22"/>
        <v>64</v>
      </c>
      <c r="AZ89" s="1">
        <f t="shared" si="22"/>
        <v>4</v>
      </c>
      <c r="BA89" s="1">
        <f t="shared" si="22"/>
        <v>0</v>
      </c>
      <c r="BB89" s="1">
        <f t="shared" si="22"/>
        <v>8464</v>
      </c>
    </row>
    <row r="90" spans="1:54" ht="12.75" customHeight="1" x14ac:dyDescent="0.2">
      <c r="A90" s="18">
        <v>37145</v>
      </c>
      <c r="B90" s="46">
        <v>0</v>
      </c>
      <c r="C90" s="46">
        <v>0</v>
      </c>
      <c r="D90" s="46">
        <v>0</v>
      </c>
      <c r="E90" s="46">
        <v>0</v>
      </c>
      <c r="F90" s="46">
        <v>3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3</v>
      </c>
      <c r="N90" s="46">
        <v>0</v>
      </c>
      <c r="O90" s="46">
        <v>0</v>
      </c>
      <c r="P90" s="46">
        <v>0</v>
      </c>
      <c r="Q90" s="46">
        <v>0</v>
      </c>
      <c r="R90" s="46">
        <v>3</v>
      </c>
      <c r="S90" s="46">
        <v>6</v>
      </c>
      <c r="T90" s="46">
        <v>0</v>
      </c>
      <c r="U90" s="46">
        <v>9</v>
      </c>
      <c r="V90" s="46">
        <v>3</v>
      </c>
      <c r="W90" s="46">
        <v>0</v>
      </c>
      <c r="X90" s="46">
        <v>0</v>
      </c>
      <c r="Y90" s="46">
        <v>6</v>
      </c>
      <c r="Z90" s="17">
        <f>SUM(B90:Y90)</f>
        <v>33</v>
      </c>
      <c r="AA90" s="130">
        <f t="shared" si="15"/>
        <v>33</v>
      </c>
      <c r="AB90" s="1">
        <f t="shared" si="16"/>
        <v>341.21739130434787</v>
      </c>
      <c r="AC90" s="44"/>
      <c r="AD90" s="1">
        <f t="shared" si="17"/>
        <v>24</v>
      </c>
      <c r="AE90" s="1">
        <f t="shared" si="18"/>
        <v>2.3695652173913042</v>
      </c>
      <c r="AF90" s="1">
        <f t="shared" si="21"/>
        <v>0</v>
      </c>
      <c r="AG90" s="1">
        <f t="shared" si="21"/>
        <v>0</v>
      </c>
      <c r="AH90" s="1">
        <f t="shared" si="21"/>
        <v>1</v>
      </c>
      <c r="AI90" s="1">
        <f t="shared" si="21"/>
        <v>1</v>
      </c>
      <c r="AJ90" s="1">
        <f t="shared" si="21"/>
        <v>0</v>
      </c>
      <c r="AK90" s="1">
        <f t="shared" si="21"/>
        <v>0</v>
      </c>
      <c r="AL90" s="1">
        <f t="shared" si="21"/>
        <v>0</v>
      </c>
      <c r="AM90" s="1">
        <f t="shared" si="21"/>
        <v>0</v>
      </c>
      <c r="AN90" s="1">
        <f t="shared" si="21"/>
        <v>0</v>
      </c>
      <c r="AO90" s="1">
        <f t="shared" si="21"/>
        <v>1</v>
      </c>
      <c r="AP90" s="1">
        <f t="shared" si="21"/>
        <v>1</v>
      </c>
      <c r="AQ90" s="1">
        <f t="shared" si="21"/>
        <v>0</v>
      </c>
      <c r="AR90" s="1">
        <f t="shared" si="21"/>
        <v>0</v>
      </c>
      <c r="AS90" s="1">
        <f t="shared" si="21"/>
        <v>0</v>
      </c>
      <c r="AT90" s="1">
        <f t="shared" si="21"/>
        <v>1</v>
      </c>
      <c r="AU90" s="1">
        <f t="shared" si="21"/>
        <v>1</v>
      </c>
      <c r="AV90" s="1">
        <f t="shared" si="22"/>
        <v>4</v>
      </c>
      <c r="AW90" s="1">
        <f t="shared" si="22"/>
        <v>9</v>
      </c>
      <c r="AX90" s="1">
        <f t="shared" si="22"/>
        <v>4</v>
      </c>
      <c r="AY90" s="1">
        <f t="shared" si="22"/>
        <v>1</v>
      </c>
      <c r="AZ90" s="1">
        <f t="shared" si="22"/>
        <v>0</v>
      </c>
      <c r="BA90" s="1">
        <f t="shared" si="22"/>
        <v>4</v>
      </c>
      <c r="BB90" s="1">
        <f t="shared" si="22"/>
        <v>81</v>
      </c>
    </row>
    <row r="91" spans="1:54" ht="25.5" customHeight="1" x14ac:dyDescent="0.2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12"/>
      <c r="AA91" s="131"/>
    </row>
    <row r="92" spans="1:54" ht="12.75" customHeight="1" x14ac:dyDescent="0.2"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6"/>
      <c r="AA92" s="143" t="s">
        <v>36</v>
      </c>
      <c r="AB92" s="1" t="s">
        <v>39</v>
      </c>
      <c r="AC92" s="1" t="s">
        <v>40</v>
      </c>
    </row>
    <row r="93" spans="1:54" ht="12.75" customHeight="1" x14ac:dyDescent="0.2">
      <c r="A93" s="29" t="s">
        <v>19</v>
      </c>
      <c r="B93" s="112">
        <v>222</v>
      </c>
      <c r="C93" s="112">
        <v>216</v>
      </c>
      <c r="D93" s="112">
        <v>207</v>
      </c>
      <c r="E93" s="112">
        <v>231</v>
      </c>
      <c r="F93" s="112">
        <v>126</v>
      </c>
      <c r="G93" s="112">
        <v>75</v>
      </c>
      <c r="H93" s="112">
        <v>111</v>
      </c>
      <c r="I93" s="112">
        <v>45</v>
      </c>
      <c r="J93" s="112">
        <v>60</v>
      </c>
      <c r="K93" s="112">
        <v>6</v>
      </c>
      <c r="L93" s="112">
        <v>96</v>
      </c>
      <c r="M93" s="112">
        <v>48</v>
      </c>
      <c r="N93" s="112">
        <v>51</v>
      </c>
      <c r="O93" s="112">
        <v>75</v>
      </c>
      <c r="P93" s="112">
        <v>159</v>
      </c>
      <c r="Q93" s="112">
        <v>135</v>
      </c>
      <c r="R93" s="112">
        <v>156</v>
      </c>
      <c r="S93" s="112">
        <v>252</v>
      </c>
      <c r="T93" s="112">
        <v>165</v>
      </c>
      <c r="U93" s="112">
        <v>225</v>
      </c>
      <c r="V93" s="112">
        <v>189</v>
      </c>
      <c r="W93" s="112">
        <v>171</v>
      </c>
      <c r="X93" s="112">
        <v>102</v>
      </c>
      <c r="Y93" s="112">
        <v>165</v>
      </c>
      <c r="Z93" s="112">
        <f>SUM(B93:Y93)</f>
        <v>3288</v>
      </c>
      <c r="AA93" s="133">
        <f>SUM(AA7:AA90)</f>
        <v>3288</v>
      </c>
      <c r="AB93" s="1" t="e">
        <f>SUM(AB7:AB90)</f>
        <v>#DIV/0!</v>
      </c>
      <c r="AC93" s="1" t="e">
        <f>SQRT(AB93)</f>
        <v>#DIV/0!</v>
      </c>
    </row>
    <row r="94" spans="1:54" ht="12.75" customHeight="1" x14ac:dyDescent="0.2">
      <c r="A94" s="19"/>
      <c r="B94" s="81">
        <f>B93/$Z$93</f>
        <v>6.7518248175182483E-2</v>
      </c>
      <c r="C94" s="81">
        <f t="shared" ref="C94:Y94" si="23">C93/$Z$93</f>
        <v>6.569343065693431E-2</v>
      </c>
      <c r="D94" s="81">
        <f t="shared" si="23"/>
        <v>6.295620437956205E-2</v>
      </c>
      <c r="E94" s="81">
        <f t="shared" si="23"/>
        <v>7.0255474452554742E-2</v>
      </c>
      <c r="F94" s="81">
        <f t="shared" si="23"/>
        <v>3.8321167883211681E-2</v>
      </c>
      <c r="G94" s="147">
        <f t="shared" si="23"/>
        <v>2.281021897810219E-2</v>
      </c>
      <c r="H94" s="147">
        <f t="shared" si="23"/>
        <v>3.3759124087591241E-2</v>
      </c>
      <c r="I94" s="147">
        <f t="shared" si="23"/>
        <v>1.3686131386861315E-2</v>
      </c>
      <c r="J94" s="147">
        <f t="shared" si="23"/>
        <v>1.824817518248175E-2</v>
      </c>
      <c r="K94" s="147">
        <f t="shared" si="23"/>
        <v>1.8248175182481751E-3</v>
      </c>
      <c r="L94" s="147">
        <f t="shared" si="23"/>
        <v>2.9197080291970802E-2</v>
      </c>
      <c r="M94" s="147">
        <f t="shared" si="23"/>
        <v>1.4598540145985401E-2</v>
      </c>
      <c r="N94" s="147">
        <f t="shared" si="23"/>
        <v>1.5510948905109489E-2</v>
      </c>
      <c r="O94" s="147">
        <f t="shared" si="23"/>
        <v>2.281021897810219E-2</v>
      </c>
      <c r="P94" s="81">
        <f t="shared" si="23"/>
        <v>4.8357664233576646E-2</v>
      </c>
      <c r="Q94" s="81">
        <f t="shared" si="23"/>
        <v>4.105839416058394E-2</v>
      </c>
      <c r="R94" s="81">
        <f t="shared" si="23"/>
        <v>4.7445255474452552E-2</v>
      </c>
      <c r="S94" s="81">
        <f t="shared" si="23"/>
        <v>7.6642335766423361E-2</v>
      </c>
      <c r="T94" s="81">
        <f t="shared" si="23"/>
        <v>5.0182481751824819E-2</v>
      </c>
      <c r="U94" s="81">
        <f t="shared" si="23"/>
        <v>6.8430656934306569E-2</v>
      </c>
      <c r="V94" s="81">
        <f t="shared" si="23"/>
        <v>5.7481751824817517E-2</v>
      </c>
      <c r="W94" s="81">
        <f t="shared" si="23"/>
        <v>5.2007299270072992E-2</v>
      </c>
      <c r="X94" s="81">
        <f t="shared" si="23"/>
        <v>3.1021897810218978E-2</v>
      </c>
      <c r="Y94" s="81">
        <f t="shared" si="23"/>
        <v>5.0182481751824819E-2</v>
      </c>
      <c r="Z94" s="148"/>
      <c r="AA94" s="131"/>
    </row>
    <row r="95" spans="1:54" ht="12.75" customHeight="1" x14ac:dyDescent="0.2">
      <c r="A95" s="3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spans="1:54" ht="12.75" customHeight="1" x14ac:dyDescent="0.2">
      <c r="A96" s="3"/>
      <c r="B96" s="150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>
        <v>129</v>
      </c>
    </row>
    <row r="97" spans="1:26" ht="12.75" customHeight="1" x14ac:dyDescent="0.25">
      <c r="A97" s="3"/>
      <c r="B97" s="146"/>
      <c r="C97" s="146"/>
      <c r="D97" s="155"/>
      <c r="E97" s="156"/>
      <c r="F97" s="156"/>
      <c r="G97" s="156"/>
      <c r="H97" s="156" t="s">
        <v>41</v>
      </c>
      <c r="I97" s="156"/>
      <c r="J97" s="156"/>
      <c r="K97" s="156"/>
      <c r="L97" s="156"/>
      <c r="M97" s="152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9">
        <v>276</v>
      </c>
    </row>
    <row r="98" spans="1:26" ht="12.75" customHeight="1" x14ac:dyDescent="0.25">
      <c r="A98" s="3"/>
      <c r="B98" s="112"/>
      <c r="C98" s="112"/>
      <c r="D98" s="157"/>
      <c r="E98" s="158"/>
      <c r="F98" s="158"/>
      <c r="G98" s="158"/>
      <c r="H98" s="158"/>
      <c r="I98" s="158"/>
      <c r="J98" s="158"/>
      <c r="K98" s="158"/>
      <c r="L98" s="158"/>
      <c r="M98" s="153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51">
        <v>33</v>
      </c>
    </row>
    <row r="99" spans="1:26" ht="12.75" customHeight="1" x14ac:dyDescent="0.2">
      <c r="A99" s="3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9"/>
    </row>
    <row r="100" spans="1:26" ht="12.75" customHeight="1" x14ac:dyDescent="0.2">
      <c r="A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6" ht="12.75" customHeight="1" x14ac:dyDescent="0.2">
      <c r="A101" s="3"/>
      <c r="C101" s="3"/>
      <c r="D101" s="3"/>
      <c r="E101" s="3"/>
      <c r="F101" s="3"/>
      <c r="G101" s="3"/>
      <c r="H101" s="3"/>
      <c r="I101" s="3"/>
      <c r="J101" s="3"/>
      <c r="K101" s="154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>
        <f>Z96/($Z$93-Z97-Z98)</f>
        <v>4.3303121852970798E-2</v>
      </c>
    </row>
    <row r="102" spans="1:26" ht="12.75" customHeight="1" x14ac:dyDescent="0.2">
      <c r="Z102" s="3">
        <f t="shared" ref="Z102:Z103" si="24">Z97/($Z$93-Z98-Z99)</f>
        <v>8.4792626728110596E-2</v>
      </c>
    </row>
    <row r="103" spans="1:26" ht="12.75" customHeight="1" x14ac:dyDescent="0.2">
      <c r="Z103" s="3">
        <f t="shared" si="24"/>
        <v>1.0036496350364963E-2</v>
      </c>
    </row>
  </sheetData>
  <pageMargins left="1" right="0.75" top="1" bottom="1" header="0.5" footer="0.5"/>
  <pageSetup scale="52" orientation="portrait" r:id="rId1"/>
  <headerFooter alignWithMargins="0">
    <oddFooter>&amp;C47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94"/>
  <sheetViews>
    <sheetView zoomScale="75" zoomScaleNormal="75" zoomScaleSheetLayoutView="75" workbookViewId="0">
      <pane ySplit="6" topLeftCell="A46" activePane="bottomLeft" state="frozen"/>
      <selection pane="bottomLeft" activeCell="Q51" sqref="Q51"/>
    </sheetView>
  </sheetViews>
  <sheetFormatPr defaultColWidth="9.140625" defaultRowHeight="12.75" customHeight="1" x14ac:dyDescent="0.2"/>
  <cols>
    <col min="1" max="1" width="8.140625" style="6" customWidth="1"/>
    <col min="2" max="2" width="6.42578125" style="6" customWidth="1"/>
    <col min="3" max="7" width="6.28515625" style="6" customWidth="1"/>
    <col min="8" max="8" width="7" style="6" customWidth="1"/>
    <col min="9" max="9" width="6.28515625" style="6" customWidth="1"/>
    <col min="10" max="11" width="5.7109375" style="6" customWidth="1"/>
    <col min="12" max="12" width="6.7109375" style="6" customWidth="1"/>
    <col min="13" max="16" width="5.7109375" style="6" customWidth="1"/>
    <col min="17" max="17" width="6.5703125" style="6" customWidth="1"/>
    <col min="18" max="19" width="5.7109375" style="6" customWidth="1"/>
    <col min="20" max="25" width="6.28515625" style="6" customWidth="1"/>
    <col min="26" max="26" width="6.7109375" style="75" customWidth="1"/>
    <col min="27" max="27" width="6.7109375" style="6" customWidth="1"/>
    <col min="28" max="16384" width="9.140625" style="6"/>
  </cols>
  <sheetData>
    <row r="1" spans="1:29" s="5" customFormat="1" ht="12.75" customHeight="1" x14ac:dyDescent="0.2">
      <c r="A1" s="78" t="s">
        <v>29</v>
      </c>
      <c r="Z1" s="46"/>
      <c r="AA1" s="10"/>
    </row>
    <row r="2" spans="1:29" s="5" customFormat="1" ht="12.75" customHeight="1" thickBot="1" x14ac:dyDescent="0.25">
      <c r="A2" s="1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Z2" s="46"/>
      <c r="AA2" s="10"/>
    </row>
    <row r="3" spans="1:29" s="5" customFormat="1" ht="12.75" customHeight="1" thickTop="1" thickBot="1" x14ac:dyDescent="0.25">
      <c r="A3" s="21"/>
      <c r="B3" s="22"/>
      <c r="C3" s="22" t="s">
        <v>27</v>
      </c>
      <c r="D3" s="22"/>
      <c r="E3" s="22"/>
      <c r="F3" s="22"/>
      <c r="G3" s="22"/>
      <c r="H3" s="22"/>
      <c r="I3" s="22"/>
      <c r="J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Z3" s="46"/>
      <c r="AA3" s="10"/>
    </row>
    <row r="4" spans="1:29" s="5" customFormat="1" ht="12.75" customHeight="1" thickTop="1" x14ac:dyDescent="0.2">
      <c r="A4" s="58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73"/>
      <c r="AA4" s="58"/>
    </row>
    <row r="5" spans="1:29" s="5" customFormat="1" ht="12.75" customHeight="1" x14ac:dyDescent="0.2">
      <c r="A5" s="60" t="s">
        <v>0</v>
      </c>
      <c r="B5" s="61" t="s">
        <v>1</v>
      </c>
      <c r="C5" s="61" t="s">
        <v>2</v>
      </c>
      <c r="D5" s="61" t="s">
        <v>3</v>
      </c>
      <c r="E5" s="61" t="s">
        <v>4</v>
      </c>
      <c r="F5" s="61" t="s">
        <v>5</v>
      </c>
      <c r="G5" s="61" t="s">
        <v>6</v>
      </c>
      <c r="H5" s="61" t="s">
        <v>21</v>
      </c>
      <c r="I5" s="61" t="s">
        <v>22</v>
      </c>
      <c r="J5" s="61" t="s">
        <v>23</v>
      </c>
      <c r="K5" s="61" t="s">
        <v>24</v>
      </c>
      <c r="L5" s="61" t="s">
        <v>25</v>
      </c>
      <c r="M5" s="61" t="s">
        <v>26</v>
      </c>
      <c r="N5" s="61" t="s">
        <v>7</v>
      </c>
      <c r="O5" s="61" t="s">
        <v>8</v>
      </c>
      <c r="P5" s="61" t="s">
        <v>9</v>
      </c>
      <c r="Q5" s="61" t="s">
        <v>10</v>
      </c>
      <c r="R5" s="61" t="s">
        <v>11</v>
      </c>
      <c r="S5" s="61" t="s">
        <v>12</v>
      </c>
      <c r="T5" s="61" t="s">
        <v>13</v>
      </c>
      <c r="U5" s="61" t="s">
        <v>14</v>
      </c>
      <c r="V5" s="61" t="s">
        <v>15</v>
      </c>
      <c r="W5" s="61" t="s">
        <v>16</v>
      </c>
      <c r="X5" s="61" t="s">
        <v>17</v>
      </c>
      <c r="Y5" s="61" t="s">
        <v>18</v>
      </c>
      <c r="Z5" s="46" t="s">
        <v>19</v>
      </c>
      <c r="AA5" s="62" t="s">
        <v>20</v>
      </c>
    </row>
    <row r="6" spans="1:29" s="5" customFormat="1" ht="12.75" customHeight="1" x14ac:dyDescent="0.2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73"/>
      <c r="AA6" s="65"/>
    </row>
    <row r="7" spans="1:29" s="5" customFormat="1" ht="12.75" customHeight="1" x14ac:dyDescent="0.2">
      <c r="A7" s="60">
        <v>40714</v>
      </c>
      <c r="B7" s="46"/>
      <c r="C7" s="46"/>
      <c r="D7" s="46"/>
      <c r="E7" s="46"/>
      <c r="F7" s="46"/>
      <c r="G7" s="46"/>
      <c r="H7" s="46"/>
      <c r="I7" s="46"/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29">
        <f t="shared" ref="Z7:Z70" si="0">SUM(B7:Y7)</f>
        <v>0</v>
      </c>
      <c r="AA7" s="45">
        <f t="shared" ref="AA7:AA70" si="1">Z7/Z$93</f>
        <v>0</v>
      </c>
      <c r="AC7" s="44">
        <f>Z7</f>
        <v>0</v>
      </c>
    </row>
    <row r="8" spans="1:29" s="5" customFormat="1" ht="12.75" customHeight="1" x14ac:dyDescent="0.2">
      <c r="A8" s="60">
        <v>40715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29">
        <f t="shared" si="0"/>
        <v>0</v>
      </c>
      <c r="AA8" s="45">
        <f t="shared" si="1"/>
        <v>0</v>
      </c>
      <c r="AC8" s="44">
        <f>AC7+Z8</f>
        <v>0</v>
      </c>
    </row>
    <row r="9" spans="1:29" s="5" customFormat="1" ht="12.75" customHeight="1" x14ac:dyDescent="0.2">
      <c r="A9" s="60">
        <v>40716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29">
        <f t="shared" si="0"/>
        <v>0</v>
      </c>
      <c r="AA9" s="45">
        <f t="shared" si="1"/>
        <v>0</v>
      </c>
      <c r="AC9" s="44">
        <f>AC8+Z9</f>
        <v>0</v>
      </c>
    </row>
    <row r="10" spans="1:29" s="5" customFormat="1" ht="12.75" customHeight="1" x14ac:dyDescent="0.2">
      <c r="A10" s="60">
        <v>40717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29">
        <f t="shared" si="0"/>
        <v>0</v>
      </c>
      <c r="AA10" s="45">
        <f t="shared" si="1"/>
        <v>0</v>
      </c>
      <c r="AC10" s="44">
        <f>AC9+Z10</f>
        <v>0</v>
      </c>
    </row>
    <row r="11" spans="1:29" s="5" customFormat="1" ht="12.75" customHeight="1" x14ac:dyDescent="0.2">
      <c r="A11" s="60">
        <v>40718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29">
        <f t="shared" si="0"/>
        <v>0</v>
      </c>
      <c r="AA11" s="45">
        <f t="shared" si="1"/>
        <v>0</v>
      </c>
      <c r="AC11" s="44">
        <f>AC10+Z11</f>
        <v>0</v>
      </c>
    </row>
    <row r="12" spans="1:29" ht="12.75" customHeight="1" x14ac:dyDescent="0.2">
      <c r="A12" s="18">
        <v>37432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29">
        <f t="shared" si="0"/>
        <v>0</v>
      </c>
      <c r="AA12" s="45">
        <f t="shared" si="1"/>
        <v>0</v>
      </c>
      <c r="AC12" s="44">
        <f>AC11+Z12</f>
        <v>0</v>
      </c>
    </row>
    <row r="13" spans="1:29" ht="12.75" customHeight="1" x14ac:dyDescent="0.2">
      <c r="A13" s="18">
        <v>37433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29">
        <f t="shared" si="0"/>
        <v>0</v>
      </c>
      <c r="AA13" s="45">
        <f t="shared" si="1"/>
        <v>0</v>
      </c>
      <c r="AC13" s="44">
        <f t="shared" ref="AC13:AC76" si="2">AC12+Z13</f>
        <v>0</v>
      </c>
    </row>
    <row r="14" spans="1:29" ht="12.75" customHeight="1" x14ac:dyDescent="0.2">
      <c r="A14" s="18">
        <v>37434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6</v>
      </c>
      <c r="Y14" s="46">
        <v>0</v>
      </c>
      <c r="Z14" s="29">
        <f t="shared" si="0"/>
        <v>6</v>
      </c>
      <c r="AA14" s="45">
        <f t="shared" si="1"/>
        <v>0.10526315789473684</v>
      </c>
      <c r="AC14" s="44">
        <f t="shared" si="2"/>
        <v>6</v>
      </c>
    </row>
    <row r="15" spans="1:29" ht="12.75" customHeight="1" x14ac:dyDescent="0.2">
      <c r="A15" s="18">
        <v>37070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3</v>
      </c>
      <c r="Y15" s="46">
        <v>0</v>
      </c>
      <c r="Z15" s="29">
        <f t="shared" si="0"/>
        <v>3</v>
      </c>
      <c r="AA15" s="45">
        <f t="shared" si="1"/>
        <v>5.2631578947368418E-2</v>
      </c>
      <c r="AC15" s="44">
        <f t="shared" si="2"/>
        <v>9</v>
      </c>
    </row>
    <row r="16" spans="1:29" ht="12.75" customHeight="1" x14ac:dyDescent="0.2">
      <c r="A16" s="18">
        <v>37071</v>
      </c>
      <c r="B16" s="46">
        <v>0</v>
      </c>
      <c r="C16" s="46">
        <v>3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29">
        <f t="shared" si="0"/>
        <v>3</v>
      </c>
      <c r="AA16" s="45">
        <f t="shared" si="1"/>
        <v>5.2631578947368418E-2</v>
      </c>
      <c r="AC16" s="44">
        <f t="shared" si="2"/>
        <v>12</v>
      </c>
    </row>
    <row r="17" spans="1:29" ht="12.75" customHeight="1" x14ac:dyDescent="0.2">
      <c r="A17" s="18">
        <v>37072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3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3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29">
        <f t="shared" si="0"/>
        <v>6</v>
      </c>
      <c r="AA17" s="45">
        <f t="shared" si="1"/>
        <v>0.10526315789473684</v>
      </c>
      <c r="AC17" s="44">
        <f t="shared" si="2"/>
        <v>18</v>
      </c>
    </row>
    <row r="18" spans="1:29" ht="12.75" customHeight="1" x14ac:dyDescent="0.2">
      <c r="A18" s="18">
        <v>37073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3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29">
        <f t="shared" si="0"/>
        <v>3</v>
      </c>
      <c r="AA18" s="45">
        <f t="shared" si="1"/>
        <v>5.2631578947368418E-2</v>
      </c>
      <c r="AC18" s="44">
        <f t="shared" si="2"/>
        <v>21</v>
      </c>
    </row>
    <row r="19" spans="1:29" ht="12.75" customHeight="1" x14ac:dyDescent="0.2">
      <c r="A19" s="18">
        <v>37074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3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29">
        <f t="shared" si="0"/>
        <v>3</v>
      </c>
      <c r="AA19" s="45">
        <f t="shared" si="1"/>
        <v>5.2631578947368418E-2</v>
      </c>
      <c r="AC19" s="44">
        <f t="shared" si="2"/>
        <v>24</v>
      </c>
    </row>
    <row r="20" spans="1:29" ht="12.75" customHeight="1" x14ac:dyDescent="0.2">
      <c r="A20" s="18">
        <v>37075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-3</v>
      </c>
      <c r="Y20" s="46">
        <v>0</v>
      </c>
      <c r="Z20" s="29">
        <f t="shared" si="0"/>
        <v>-3</v>
      </c>
      <c r="AA20" s="45">
        <f t="shared" si="1"/>
        <v>-5.2631578947368418E-2</v>
      </c>
      <c r="AC20" s="44">
        <f t="shared" si="2"/>
        <v>21</v>
      </c>
    </row>
    <row r="21" spans="1:29" ht="12.75" customHeight="1" x14ac:dyDescent="0.2">
      <c r="A21" s="18">
        <v>37076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3</v>
      </c>
      <c r="V21" s="46">
        <v>0</v>
      </c>
      <c r="W21" s="46">
        <v>0</v>
      </c>
      <c r="X21" s="46">
        <v>0</v>
      </c>
      <c r="Y21" s="46">
        <v>0</v>
      </c>
      <c r="Z21" s="29">
        <f t="shared" si="0"/>
        <v>3</v>
      </c>
      <c r="AA21" s="45">
        <f t="shared" si="1"/>
        <v>5.2631578947368418E-2</v>
      </c>
      <c r="AC21" s="44">
        <f t="shared" si="2"/>
        <v>24</v>
      </c>
    </row>
    <row r="22" spans="1:29" ht="12.75" customHeight="1" x14ac:dyDescent="0.2">
      <c r="A22" s="18">
        <v>37077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29">
        <f t="shared" si="0"/>
        <v>0</v>
      </c>
      <c r="AA22" s="45">
        <f t="shared" si="1"/>
        <v>0</v>
      </c>
      <c r="AC22" s="44">
        <f t="shared" si="2"/>
        <v>24</v>
      </c>
    </row>
    <row r="23" spans="1:29" ht="12.75" customHeight="1" x14ac:dyDescent="0.2">
      <c r="A23" s="18">
        <v>37078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29">
        <f t="shared" si="0"/>
        <v>0</v>
      </c>
      <c r="AA23" s="45">
        <f t="shared" si="1"/>
        <v>0</v>
      </c>
      <c r="AC23" s="44">
        <f t="shared" si="2"/>
        <v>24</v>
      </c>
    </row>
    <row r="24" spans="1:29" ht="12.75" customHeight="1" x14ac:dyDescent="0.2">
      <c r="A24" s="18">
        <v>37079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29">
        <f t="shared" si="0"/>
        <v>0</v>
      </c>
      <c r="AA24" s="45">
        <f t="shared" si="1"/>
        <v>0</v>
      </c>
      <c r="AC24" s="44">
        <f t="shared" si="2"/>
        <v>24</v>
      </c>
    </row>
    <row r="25" spans="1:29" ht="12.75" customHeight="1" x14ac:dyDescent="0.2">
      <c r="A25" s="18">
        <v>37080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3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29">
        <f t="shared" si="0"/>
        <v>3</v>
      </c>
      <c r="AA25" s="45">
        <f t="shared" si="1"/>
        <v>5.2631578947368418E-2</v>
      </c>
      <c r="AC25" s="44">
        <f t="shared" si="2"/>
        <v>27</v>
      </c>
    </row>
    <row r="26" spans="1:29" ht="12.75" customHeight="1" x14ac:dyDescent="0.2">
      <c r="A26" s="18">
        <v>37081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3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29">
        <f t="shared" si="0"/>
        <v>3</v>
      </c>
      <c r="AA26" s="45">
        <f t="shared" si="1"/>
        <v>5.2631578947368418E-2</v>
      </c>
      <c r="AC26" s="44">
        <f t="shared" si="2"/>
        <v>30</v>
      </c>
    </row>
    <row r="27" spans="1:29" ht="12.75" customHeight="1" x14ac:dyDescent="0.2">
      <c r="A27" s="18">
        <v>37082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-3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3</v>
      </c>
      <c r="X27" s="46">
        <v>0</v>
      </c>
      <c r="Y27" s="46">
        <v>0</v>
      </c>
      <c r="Z27" s="29">
        <f t="shared" si="0"/>
        <v>0</v>
      </c>
      <c r="AA27" s="45">
        <f t="shared" si="1"/>
        <v>0</v>
      </c>
      <c r="AC27" s="44">
        <f t="shared" si="2"/>
        <v>30</v>
      </c>
    </row>
    <row r="28" spans="1:29" ht="12.75" customHeight="1" x14ac:dyDescent="0.2">
      <c r="A28" s="18">
        <v>37083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29">
        <f t="shared" si="0"/>
        <v>0</v>
      </c>
      <c r="AA28" s="45">
        <f t="shared" si="1"/>
        <v>0</v>
      </c>
      <c r="AC28" s="44">
        <f t="shared" si="2"/>
        <v>30</v>
      </c>
    </row>
    <row r="29" spans="1:29" ht="12.75" customHeight="1" x14ac:dyDescent="0.2">
      <c r="A29" s="18">
        <v>37084</v>
      </c>
      <c r="B29" s="46">
        <v>-3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-3</v>
      </c>
      <c r="T29" s="46">
        <v>0</v>
      </c>
      <c r="U29" s="46">
        <v>0</v>
      </c>
      <c r="V29" s="46">
        <v>3</v>
      </c>
      <c r="W29" s="46">
        <v>0</v>
      </c>
      <c r="X29" s="46">
        <v>0</v>
      </c>
      <c r="Y29" s="46">
        <v>0</v>
      </c>
      <c r="Z29" s="29">
        <f t="shared" si="0"/>
        <v>-3</v>
      </c>
      <c r="AA29" s="45">
        <f t="shared" si="1"/>
        <v>-5.2631578947368418E-2</v>
      </c>
      <c r="AC29" s="44">
        <f t="shared" si="2"/>
        <v>27</v>
      </c>
    </row>
    <row r="30" spans="1:29" ht="12.75" customHeight="1" x14ac:dyDescent="0.2">
      <c r="A30" s="18">
        <v>37085</v>
      </c>
      <c r="B30" s="46">
        <v>0</v>
      </c>
      <c r="C30" s="46">
        <v>0</v>
      </c>
      <c r="D30" s="46">
        <v>0</v>
      </c>
      <c r="E30" s="46">
        <v>6</v>
      </c>
      <c r="F30" s="46">
        <v>0</v>
      </c>
      <c r="G30" s="46">
        <v>0</v>
      </c>
      <c r="H30" s="46">
        <v>0</v>
      </c>
      <c r="I30" s="46">
        <v>0</v>
      </c>
      <c r="J30" s="46">
        <v>3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29">
        <f t="shared" si="0"/>
        <v>9</v>
      </c>
      <c r="AA30" s="45">
        <f t="shared" si="1"/>
        <v>0.15789473684210525</v>
      </c>
      <c r="AC30" s="44">
        <f t="shared" si="2"/>
        <v>36</v>
      </c>
    </row>
    <row r="31" spans="1:29" ht="12.75" customHeight="1" x14ac:dyDescent="0.2">
      <c r="A31" s="18">
        <v>37086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3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29">
        <f t="shared" si="0"/>
        <v>3</v>
      </c>
      <c r="AA31" s="45">
        <f t="shared" si="1"/>
        <v>5.2631578947368418E-2</v>
      </c>
      <c r="AC31" s="44">
        <f t="shared" si="2"/>
        <v>39</v>
      </c>
    </row>
    <row r="32" spans="1:29" ht="12.75" customHeight="1" x14ac:dyDescent="0.2">
      <c r="A32" s="18">
        <v>37087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3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29">
        <f t="shared" si="0"/>
        <v>3</v>
      </c>
      <c r="AA32" s="45">
        <f t="shared" si="1"/>
        <v>5.2631578947368418E-2</v>
      </c>
      <c r="AC32" s="44">
        <f t="shared" si="2"/>
        <v>42</v>
      </c>
    </row>
    <row r="33" spans="1:29" ht="12.75" customHeight="1" x14ac:dyDescent="0.2">
      <c r="A33" s="18">
        <v>37088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29">
        <f t="shared" si="0"/>
        <v>0</v>
      </c>
      <c r="AA33" s="45">
        <f t="shared" si="1"/>
        <v>0</v>
      </c>
      <c r="AC33" s="44">
        <f t="shared" si="2"/>
        <v>42</v>
      </c>
    </row>
    <row r="34" spans="1:29" ht="12.75" customHeight="1" x14ac:dyDescent="0.2">
      <c r="A34" s="18">
        <v>37089</v>
      </c>
      <c r="B34" s="46">
        <v>0</v>
      </c>
      <c r="C34" s="46">
        <v>0</v>
      </c>
      <c r="D34" s="46">
        <v>3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29">
        <f t="shared" si="0"/>
        <v>3</v>
      </c>
      <c r="AA34" s="45">
        <f t="shared" si="1"/>
        <v>5.2631578947368418E-2</v>
      </c>
      <c r="AC34" s="44">
        <f t="shared" si="2"/>
        <v>45</v>
      </c>
    </row>
    <row r="35" spans="1:29" ht="12.75" customHeight="1" x14ac:dyDescent="0.2">
      <c r="A35" s="18">
        <v>37090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-3</v>
      </c>
      <c r="T35" s="46">
        <v>0</v>
      </c>
      <c r="U35" s="46">
        <v>0</v>
      </c>
      <c r="V35" s="46">
        <v>0</v>
      </c>
      <c r="W35" s="46">
        <v>0</v>
      </c>
      <c r="X35" s="46">
        <v>-3</v>
      </c>
      <c r="Y35" s="46">
        <v>0</v>
      </c>
      <c r="Z35" s="29">
        <f t="shared" si="0"/>
        <v>-6</v>
      </c>
      <c r="AA35" s="45">
        <f t="shared" si="1"/>
        <v>-0.10526315789473684</v>
      </c>
      <c r="AC35" s="44">
        <f t="shared" si="2"/>
        <v>39</v>
      </c>
    </row>
    <row r="36" spans="1:29" ht="12.75" customHeight="1" x14ac:dyDescent="0.2">
      <c r="A36" s="18">
        <v>37091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29">
        <f t="shared" si="0"/>
        <v>0</v>
      </c>
      <c r="AA36" s="45">
        <f t="shared" si="1"/>
        <v>0</v>
      </c>
      <c r="AC36" s="44">
        <f t="shared" si="2"/>
        <v>39</v>
      </c>
    </row>
    <row r="37" spans="1:29" ht="12.75" customHeight="1" x14ac:dyDescent="0.2">
      <c r="A37" s="18">
        <v>37092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-3</v>
      </c>
      <c r="M37" s="46">
        <v>-3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3</v>
      </c>
      <c r="Y37" s="46">
        <v>0</v>
      </c>
      <c r="Z37" s="29">
        <f t="shared" si="0"/>
        <v>-3</v>
      </c>
      <c r="AA37" s="45">
        <f t="shared" si="1"/>
        <v>-5.2631578947368418E-2</v>
      </c>
      <c r="AC37" s="44">
        <f t="shared" si="2"/>
        <v>36</v>
      </c>
    </row>
    <row r="38" spans="1:29" ht="12.75" customHeight="1" x14ac:dyDescent="0.2">
      <c r="A38" s="18">
        <v>37093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-3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3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29">
        <f t="shared" si="0"/>
        <v>0</v>
      </c>
      <c r="AA38" s="45">
        <f t="shared" si="1"/>
        <v>0</v>
      </c>
      <c r="AC38" s="44">
        <f t="shared" si="2"/>
        <v>36</v>
      </c>
    </row>
    <row r="39" spans="1:29" ht="12.75" customHeight="1" x14ac:dyDescent="0.2">
      <c r="A39" s="18">
        <v>37094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3</v>
      </c>
      <c r="Y39" s="46">
        <v>3</v>
      </c>
      <c r="Z39" s="29">
        <f t="shared" si="0"/>
        <v>6</v>
      </c>
      <c r="AA39" s="45">
        <f t="shared" si="1"/>
        <v>0.10526315789473684</v>
      </c>
      <c r="AC39" s="44">
        <f t="shared" si="2"/>
        <v>42</v>
      </c>
    </row>
    <row r="40" spans="1:29" ht="12.75" customHeight="1" x14ac:dyDescent="0.2">
      <c r="A40" s="18">
        <v>37095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3</v>
      </c>
      <c r="V40" s="46">
        <v>0</v>
      </c>
      <c r="W40" s="46">
        <v>0</v>
      </c>
      <c r="X40" s="46">
        <v>0</v>
      </c>
      <c r="Y40" s="46">
        <v>0</v>
      </c>
      <c r="Z40" s="29">
        <f t="shared" si="0"/>
        <v>3</v>
      </c>
      <c r="AA40" s="45">
        <f t="shared" si="1"/>
        <v>5.2631578947368418E-2</v>
      </c>
      <c r="AC40" s="44">
        <f t="shared" si="2"/>
        <v>45</v>
      </c>
    </row>
    <row r="41" spans="1:29" ht="12.75" customHeight="1" x14ac:dyDescent="0.2">
      <c r="A41" s="18">
        <v>37096</v>
      </c>
      <c r="B41" s="46">
        <v>0</v>
      </c>
      <c r="C41" s="46">
        <v>0</v>
      </c>
      <c r="D41" s="46">
        <v>0</v>
      </c>
      <c r="E41" s="46">
        <v>0</v>
      </c>
      <c r="F41" s="46">
        <v>3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29">
        <f t="shared" si="0"/>
        <v>3</v>
      </c>
      <c r="AA41" s="45">
        <f t="shared" si="1"/>
        <v>5.2631578947368418E-2</v>
      </c>
      <c r="AC41" s="44">
        <f t="shared" si="2"/>
        <v>48</v>
      </c>
    </row>
    <row r="42" spans="1:29" ht="12.75" customHeight="1" x14ac:dyDescent="0.2">
      <c r="A42" s="18">
        <v>37097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3</v>
      </c>
      <c r="V42" s="46">
        <v>0</v>
      </c>
      <c r="W42" s="46">
        <v>0</v>
      </c>
      <c r="X42" s="46">
        <v>0</v>
      </c>
      <c r="Y42" s="46">
        <v>0</v>
      </c>
      <c r="Z42" s="29">
        <f t="shared" si="0"/>
        <v>3</v>
      </c>
      <c r="AA42" s="45">
        <f t="shared" si="1"/>
        <v>5.2631578947368418E-2</v>
      </c>
      <c r="AC42" s="44">
        <f t="shared" si="2"/>
        <v>51</v>
      </c>
    </row>
    <row r="43" spans="1:29" ht="12.75" customHeight="1" x14ac:dyDescent="0.2">
      <c r="A43" s="18">
        <v>37098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29">
        <f t="shared" si="0"/>
        <v>0</v>
      </c>
      <c r="AA43" s="45">
        <f t="shared" si="1"/>
        <v>0</v>
      </c>
      <c r="AC43" s="44">
        <f t="shared" si="2"/>
        <v>51</v>
      </c>
    </row>
    <row r="44" spans="1:29" ht="12.75" customHeight="1" x14ac:dyDescent="0.2">
      <c r="A44" s="18">
        <v>37099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3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29">
        <f t="shared" si="0"/>
        <v>3</v>
      </c>
      <c r="AA44" s="45">
        <f t="shared" si="1"/>
        <v>5.2631578947368418E-2</v>
      </c>
      <c r="AC44" s="44">
        <f t="shared" si="2"/>
        <v>54</v>
      </c>
    </row>
    <row r="45" spans="1:29" ht="12.75" customHeight="1" x14ac:dyDescent="0.2">
      <c r="A45" s="18">
        <v>37100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29">
        <f t="shared" si="0"/>
        <v>0</v>
      </c>
      <c r="AA45" s="45">
        <f t="shared" si="1"/>
        <v>0</v>
      </c>
      <c r="AC45" s="44">
        <f t="shared" si="2"/>
        <v>54</v>
      </c>
    </row>
    <row r="46" spans="1:29" ht="12.75" customHeight="1" x14ac:dyDescent="0.2">
      <c r="A46" s="18">
        <v>37101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29">
        <f t="shared" si="0"/>
        <v>0</v>
      </c>
      <c r="AA46" s="45">
        <f t="shared" si="1"/>
        <v>0</v>
      </c>
      <c r="AC46" s="44">
        <f t="shared" si="2"/>
        <v>54</v>
      </c>
    </row>
    <row r="47" spans="1:29" ht="12.75" customHeight="1" x14ac:dyDescent="0.2">
      <c r="A47" s="18">
        <v>37102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29">
        <f t="shared" si="0"/>
        <v>0</v>
      </c>
      <c r="AA47" s="45">
        <f t="shared" si="1"/>
        <v>0</v>
      </c>
      <c r="AC47" s="44">
        <f t="shared" si="2"/>
        <v>54</v>
      </c>
    </row>
    <row r="48" spans="1:29" ht="12.75" customHeight="1" x14ac:dyDescent="0.2">
      <c r="A48" s="18">
        <v>37103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29">
        <f t="shared" si="0"/>
        <v>0</v>
      </c>
      <c r="AA48" s="45">
        <f t="shared" si="1"/>
        <v>0</v>
      </c>
      <c r="AC48" s="44">
        <f t="shared" si="2"/>
        <v>54</v>
      </c>
    </row>
    <row r="49" spans="1:29" ht="12.75" customHeight="1" x14ac:dyDescent="0.2">
      <c r="A49" s="18">
        <v>37104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29">
        <f t="shared" si="0"/>
        <v>0</v>
      </c>
      <c r="AA49" s="45">
        <f t="shared" si="1"/>
        <v>0</v>
      </c>
      <c r="AC49" s="44">
        <f t="shared" si="2"/>
        <v>54</v>
      </c>
    </row>
    <row r="50" spans="1:29" ht="12.75" customHeight="1" thickBot="1" x14ac:dyDescent="0.25">
      <c r="A50" s="18">
        <v>37105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29">
        <f t="shared" si="0"/>
        <v>0</v>
      </c>
      <c r="AA50" s="45">
        <f t="shared" si="1"/>
        <v>0</v>
      </c>
      <c r="AC50" s="44">
        <f t="shared" si="2"/>
        <v>54</v>
      </c>
    </row>
    <row r="51" spans="1:29" ht="12.75" customHeight="1" thickTop="1" thickBot="1" x14ac:dyDescent="0.25">
      <c r="A51" s="18">
        <v>37106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86"/>
      <c r="M51" s="87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29">
        <f t="shared" si="0"/>
        <v>0</v>
      </c>
      <c r="AA51" s="45">
        <f t="shared" si="1"/>
        <v>0</v>
      </c>
      <c r="AC51" s="44">
        <f t="shared" si="2"/>
        <v>54</v>
      </c>
    </row>
    <row r="52" spans="1:29" ht="12.75" customHeight="1" thickTop="1" x14ac:dyDescent="0.2">
      <c r="A52" s="18">
        <v>37107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29">
        <f t="shared" si="0"/>
        <v>0</v>
      </c>
      <c r="AA52" s="45">
        <f t="shared" si="1"/>
        <v>0</v>
      </c>
      <c r="AC52" s="44">
        <f t="shared" si="2"/>
        <v>54</v>
      </c>
    </row>
    <row r="53" spans="1:29" ht="12.75" customHeight="1" x14ac:dyDescent="0.2">
      <c r="A53" s="18">
        <v>37108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29">
        <f t="shared" si="0"/>
        <v>0</v>
      </c>
      <c r="AA53" s="45">
        <f t="shared" si="1"/>
        <v>0</v>
      </c>
      <c r="AC53" s="44">
        <f t="shared" si="2"/>
        <v>54</v>
      </c>
    </row>
    <row r="54" spans="1:29" ht="12.75" customHeight="1" x14ac:dyDescent="0.2">
      <c r="A54" s="18">
        <v>37109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29">
        <f t="shared" si="0"/>
        <v>0</v>
      </c>
      <c r="AA54" s="45">
        <f t="shared" si="1"/>
        <v>0</v>
      </c>
      <c r="AC54" s="44">
        <f t="shared" si="2"/>
        <v>54</v>
      </c>
    </row>
    <row r="55" spans="1:29" ht="12.75" customHeight="1" x14ac:dyDescent="0.2">
      <c r="A55" s="18">
        <v>37110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29">
        <f t="shared" si="0"/>
        <v>0</v>
      </c>
      <c r="AA55" s="45">
        <f t="shared" si="1"/>
        <v>0</v>
      </c>
      <c r="AC55" s="44">
        <f t="shared" si="2"/>
        <v>54</v>
      </c>
    </row>
    <row r="56" spans="1:29" ht="12.75" customHeight="1" x14ac:dyDescent="0.2">
      <c r="A56" s="18">
        <v>37111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29">
        <f t="shared" si="0"/>
        <v>0</v>
      </c>
      <c r="AA56" s="45">
        <f t="shared" si="1"/>
        <v>0</v>
      </c>
      <c r="AC56" s="44">
        <f t="shared" si="2"/>
        <v>54</v>
      </c>
    </row>
    <row r="57" spans="1:29" ht="12.75" customHeight="1" x14ac:dyDescent="0.2">
      <c r="A57" s="18">
        <v>37112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29">
        <f t="shared" si="0"/>
        <v>0</v>
      </c>
      <c r="AA57" s="45">
        <f t="shared" si="1"/>
        <v>0</v>
      </c>
      <c r="AC57" s="44">
        <f t="shared" si="2"/>
        <v>54</v>
      </c>
    </row>
    <row r="58" spans="1:29" ht="12.75" customHeight="1" x14ac:dyDescent="0.2">
      <c r="A58" s="18">
        <v>37113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29">
        <f t="shared" si="0"/>
        <v>0</v>
      </c>
      <c r="AA58" s="45">
        <f t="shared" si="1"/>
        <v>0</v>
      </c>
      <c r="AC58" s="44">
        <f t="shared" si="2"/>
        <v>54</v>
      </c>
    </row>
    <row r="59" spans="1:29" ht="12.75" customHeight="1" x14ac:dyDescent="0.2">
      <c r="A59" s="18">
        <v>37114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3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29">
        <f t="shared" si="0"/>
        <v>3</v>
      </c>
      <c r="AA59" s="45">
        <f t="shared" si="1"/>
        <v>5.2631578947368418E-2</v>
      </c>
      <c r="AC59" s="44">
        <f t="shared" si="2"/>
        <v>57</v>
      </c>
    </row>
    <row r="60" spans="1:29" ht="12.75" customHeight="1" x14ac:dyDescent="0.2">
      <c r="A60" s="18">
        <v>37115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29">
        <f t="shared" si="0"/>
        <v>0</v>
      </c>
      <c r="AA60" s="45">
        <f t="shared" si="1"/>
        <v>0</v>
      </c>
      <c r="AC60" s="44">
        <f t="shared" si="2"/>
        <v>57</v>
      </c>
    </row>
    <row r="61" spans="1:29" ht="12.75" customHeight="1" x14ac:dyDescent="0.2">
      <c r="A61" s="18">
        <v>37116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29">
        <f t="shared" si="0"/>
        <v>0</v>
      </c>
      <c r="AA61" s="45">
        <f t="shared" si="1"/>
        <v>0</v>
      </c>
      <c r="AC61" s="44">
        <f t="shared" si="2"/>
        <v>57</v>
      </c>
    </row>
    <row r="62" spans="1:29" ht="12.75" customHeight="1" x14ac:dyDescent="0.2">
      <c r="A62" s="18">
        <v>37117</v>
      </c>
      <c r="B62" s="46">
        <v>0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29">
        <f t="shared" si="0"/>
        <v>0</v>
      </c>
      <c r="AA62" s="45">
        <f t="shared" si="1"/>
        <v>0</v>
      </c>
      <c r="AC62" s="44">
        <f t="shared" si="2"/>
        <v>57</v>
      </c>
    </row>
    <row r="63" spans="1:29" ht="12.75" customHeight="1" x14ac:dyDescent="0.2">
      <c r="A63" s="18">
        <v>37118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29">
        <f t="shared" si="0"/>
        <v>0</v>
      </c>
      <c r="AA63" s="45">
        <f t="shared" si="1"/>
        <v>0</v>
      </c>
      <c r="AC63" s="44">
        <f t="shared" si="2"/>
        <v>57</v>
      </c>
    </row>
    <row r="64" spans="1:29" ht="12.75" customHeight="1" x14ac:dyDescent="0.2">
      <c r="A64" s="18">
        <v>37119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29">
        <f t="shared" si="0"/>
        <v>0</v>
      </c>
      <c r="AA64" s="45">
        <f t="shared" si="1"/>
        <v>0</v>
      </c>
      <c r="AC64" s="44">
        <f t="shared" si="2"/>
        <v>57</v>
      </c>
    </row>
    <row r="65" spans="1:29" ht="12.75" customHeight="1" x14ac:dyDescent="0.2">
      <c r="A65" s="18">
        <v>37120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29">
        <f t="shared" si="0"/>
        <v>0</v>
      </c>
      <c r="AA65" s="45">
        <f t="shared" si="1"/>
        <v>0</v>
      </c>
      <c r="AC65" s="44">
        <f t="shared" si="2"/>
        <v>57</v>
      </c>
    </row>
    <row r="66" spans="1:29" ht="12.75" customHeight="1" x14ac:dyDescent="0.2">
      <c r="A66" s="18">
        <v>37121</v>
      </c>
      <c r="B66" s="46">
        <v>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29">
        <f t="shared" si="0"/>
        <v>0</v>
      </c>
      <c r="AA66" s="45">
        <f t="shared" si="1"/>
        <v>0</v>
      </c>
      <c r="AC66" s="44">
        <f t="shared" si="2"/>
        <v>57</v>
      </c>
    </row>
    <row r="67" spans="1:29" ht="12.75" customHeight="1" x14ac:dyDescent="0.2">
      <c r="A67" s="18">
        <v>37122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29">
        <f t="shared" si="0"/>
        <v>0</v>
      </c>
      <c r="AA67" s="45">
        <f t="shared" si="1"/>
        <v>0</v>
      </c>
      <c r="AC67" s="44">
        <f t="shared" si="2"/>
        <v>57</v>
      </c>
    </row>
    <row r="68" spans="1:29" ht="12.75" customHeight="1" x14ac:dyDescent="0.2">
      <c r="A68" s="18">
        <v>37123</v>
      </c>
      <c r="B68" s="46">
        <v>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29">
        <f t="shared" si="0"/>
        <v>0</v>
      </c>
      <c r="AA68" s="45">
        <f t="shared" si="1"/>
        <v>0</v>
      </c>
      <c r="AC68" s="44">
        <f t="shared" si="2"/>
        <v>57</v>
      </c>
    </row>
    <row r="69" spans="1:29" ht="12.75" customHeight="1" x14ac:dyDescent="0.2">
      <c r="A69" s="18">
        <v>37124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29">
        <f t="shared" si="0"/>
        <v>0</v>
      </c>
      <c r="AA69" s="45">
        <f t="shared" si="1"/>
        <v>0</v>
      </c>
      <c r="AC69" s="44">
        <f t="shared" si="2"/>
        <v>57</v>
      </c>
    </row>
    <row r="70" spans="1:29" ht="12.75" customHeight="1" x14ac:dyDescent="0.2">
      <c r="A70" s="18">
        <v>37125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29">
        <f t="shared" si="0"/>
        <v>0</v>
      </c>
      <c r="AA70" s="45">
        <f t="shared" si="1"/>
        <v>0</v>
      </c>
      <c r="AC70" s="44">
        <f t="shared" si="2"/>
        <v>57</v>
      </c>
    </row>
    <row r="71" spans="1:29" ht="12.75" customHeight="1" x14ac:dyDescent="0.2">
      <c r="A71" s="18">
        <v>37126</v>
      </c>
      <c r="B71" s="46">
        <v>0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29">
        <f t="shared" ref="Z71:Z86" si="3">SUM(B71:Y71)</f>
        <v>0</v>
      </c>
      <c r="AA71" s="45">
        <f t="shared" ref="AA71:AA90" si="4">Z71/Z$93</f>
        <v>0</v>
      </c>
      <c r="AC71" s="44">
        <f t="shared" si="2"/>
        <v>57</v>
      </c>
    </row>
    <row r="72" spans="1:29" ht="12.75" customHeight="1" x14ac:dyDescent="0.2">
      <c r="A72" s="18">
        <v>37127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29">
        <f t="shared" si="3"/>
        <v>0</v>
      </c>
      <c r="AA72" s="45">
        <f t="shared" si="4"/>
        <v>0</v>
      </c>
      <c r="AC72" s="44">
        <f t="shared" si="2"/>
        <v>57</v>
      </c>
    </row>
    <row r="73" spans="1:29" ht="12.75" customHeight="1" x14ac:dyDescent="0.2">
      <c r="A73" s="18">
        <v>37128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29">
        <f t="shared" si="3"/>
        <v>0</v>
      </c>
      <c r="AA73" s="45">
        <f t="shared" si="4"/>
        <v>0</v>
      </c>
      <c r="AC73" s="44">
        <f t="shared" si="2"/>
        <v>57</v>
      </c>
    </row>
    <row r="74" spans="1:29" ht="12.75" customHeight="1" x14ac:dyDescent="0.2">
      <c r="A74" s="18">
        <v>37129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29">
        <f t="shared" si="3"/>
        <v>0</v>
      </c>
      <c r="AA74" s="45">
        <f t="shared" si="4"/>
        <v>0</v>
      </c>
      <c r="AC74" s="44">
        <f t="shared" si="2"/>
        <v>57</v>
      </c>
    </row>
    <row r="75" spans="1:29" ht="12.75" customHeight="1" x14ac:dyDescent="0.2">
      <c r="A75" s="18">
        <v>37130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29">
        <f t="shared" si="3"/>
        <v>0</v>
      </c>
      <c r="AA75" s="45">
        <f t="shared" si="4"/>
        <v>0</v>
      </c>
      <c r="AC75" s="44">
        <f t="shared" si="2"/>
        <v>57</v>
      </c>
    </row>
    <row r="76" spans="1:29" ht="12.75" customHeight="1" x14ac:dyDescent="0.2">
      <c r="A76" s="18">
        <v>37131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29">
        <f t="shared" si="3"/>
        <v>0</v>
      </c>
      <c r="AA76" s="45">
        <f t="shared" si="4"/>
        <v>0</v>
      </c>
      <c r="AC76" s="44">
        <f t="shared" si="2"/>
        <v>57</v>
      </c>
    </row>
    <row r="77" spans="1:29" ht="12.75" customHeight="1" x14ac:dyDescent="0.2">
      <c r="A77" s="18">
        <v>38593</v>
      </c>
      <c r="B77" s="46">
        <v>0</v>
      </c>
      <c r="C77" s="46">
        <v>0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29">
        <f t="shared" si="3"/>
        <v>0</v>
      </c>
      <c r="AA77" s="45">
        <f t="shared" si="4"/>
        <v>0</v>
      </c>
      <c r="AC77" s="44">
        <f t="shared" ref="AC77:AC90" si="5">AC76+Z77</f>
        <v>57</v>
      </c>
    </row>
    <row r="78" spans="1:29" ht="12.75" customHeight="1" x14ac:dyDescent="0.2">
      <c r="A78" s="18">
        <v>37133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29">
        <f t="shared" si="3"/>
        <v>0</v>
      </c>
      <c r="AA78" s="45">
        <f t="shared" si="4"/>
        <v>0</v>
      </c>
      <c r="AC78" s="44">
        <f t="shared" si="5"/>
        <v>57</v>
      </c>
    </row>
    <row r="79" spans="1:29" ht="12.75" customHeight="1" x14ac:dyDescent="0.2">
      <c r="A79" s="18">
        <v>37134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29">
        <f t="shared" si="3"/>
        <v>0</v>
      </c>
      <c r="AA79" s="45">
        <f t="shared" si="4"/>
        <v>0</v>
      </c>
      <c r="AC79" s="44">
        <f t="shared" si="5"/>
        <v>57</v>
      </c>
    </row>
    <row r="80" spans="1:29" ht="12.75" customHeight="1" x14ac:dyDescent="0.2">
      <c r="A80" s="18">
        <v>37135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29">
        <f t="shared" si="3"/>
        <v>0</v>
      </c>
      <c r="AA80" s="45">
        <f t="shared" si="4"/>
        <v>0</v>
      </c>
      <c r="AC80" s="44">
        <f t="shared" si="5"/>
        <v>57</v>
      </c>
    </row>
    <row r="81" spans="1:29" ht="12.75" customHeight="1" x14ac:dyDescent="0.2">
      <c r="A81" s="18">
        <v>37136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29">
        <f t="shared" si="3"/>
        <v>0</v>
      </c>
      <c r="AA81" s="45">
        <f t="shared" si="4"/>
        <v>0</v>
      </c>
      <c r="AC81" s="44">
        <f t="shared" si="5"/>
        <v>57</v>
      </c>
    </row>
    <row r="82" spans="1:29" ht="12.75" customHeight="1" x14ac:dyDescent="0.2">
      <c r="A82" s="18">
        <v>37137</v>
      </c>
      <c r="B82" s="46">
        <v>0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29">
        <f t="shared" si="3"/>
        <v>0</v>
      </c>
      <c r="AA82" s="45">
        <f t="shared" si="4"/>
        <v>0</v>
      </c>
      <c r="AC82" s="44">
        <f t="shared" si="5"/>
        <v>57</v>
      </c>
    </row>
    <row r="83" spans="1:29" ht="12.75" customHeight="1" x14ac:dyDescent="0.2">
      <c r="A83" s="18">
        <v>37138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29">
        <f t="shared" si="3"/>
        <v>0</v>
      </c>
      <c r="AA83" s="45">
        <f t="shared" si="4"/>
        <v>0</v>
      </c>
      <c r="AC83" s="44">
        <f t="shared" si="5"/>
        <v>57</v>
      </c>
    </row>
    <row r="84" spans="1:29" ht="12.75" customHeight="1" x14ac:dyDescent="0.2">
      <c r="A84" s="18">
        <v>37139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29">
        <f t="shared" si="3"/>
        <v>0</v>
      </c>
      <c r="AA84" s="45">
        <f t="shared" si="4"/>
        <v>0</v>
      </c>
      <c r="AC84" s="44">
        <f t="shared" si="5"/>
        <v>57</v>
      </c>
    </row>
    <row r="85" spans="1:29" ht="12.75" customHeight="1" x14ac:dyDescent="0.2">
      <c r="A85" s="18">
        <v>37140</v>
      </c>
      <c r="B85" s="46">
        <v>0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29">
        <f t="shared" si="3"/>
        <v>0</v>
      </c>
      <c r="AA85" s="45">
        <f t="shared" si="4"/>
        <v>0</v>
      </c>
      <c r="AC85" s="44">
        <f t="shared" si="5"/>
        <v>57</v>
      </c>
    </row>
    <row r="86" spans="1:29" ht="12.75" customHeight="1" x14ac:dyDescent="0.2">
      <c r="A86" s="18">
        <v>37141</v>
      </c>
      <c r="B86" s="46">
        <v>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29">
        <f t="shared" si="3"/>
        <v>0</v>
      </c>
      <c r="AA86" s="45">
        <f t="shared" si="4"/>
        <v>0</v>
      </c>
      <c r="AC86" s="44">
        <f t="shared" si="5"/>
        <v>57</v>
      </c>
    </row>
    <row r="87" spans="1:29" ht="12.75" customHeight="1" x14ac:dyDescent="0.2">
      <c r="A87" s="18">
        <v>37142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5">
        <f t="shared" si="4"/>
        <v>0</v>
      </c>
      <c r="AC87" s="44">
        <f t="shared" si="5"/>
        <v>57</v>
      </c>
    </row>
    <row r="88" spans="1:29" ht="12.75" customHeight="1" x14ac:dyDescent="0.2">
      <c r="A88" s="18">
        <v>37143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5">
        <f t="shared" si="4"/>
        <v>0</v>
      </c>
      <c r="AC88" s="44">
        <f t="shared" si="5"/>
        <v>57</v>
      </c>
    </row>
    <row r="89" spans="1:29" ht="12.75" customHeight="1" x14ac:dyDescent="0.2">
      <c r="A89" s="18">
        <v>37144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5">
        <f t="shared" si="4"/>
        <v>0</v>
      </c>
      <c r="AC89" s="44">
        <f t="shared" si="5"/>
        <v>57</v>
      </c>
    </row>
    <row r="90" spans="1:29" ht="12.75" customHeight="1" x14ac:dyDescent="0.2">
      <c r="A90" s="18">
        <v>37145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5">
        <f t="shared" si="4"/>
        <v>0</v>
      </c>
      <c r="AC90" s="44">
        <f t="shared" si="5"/>
        <v>57</v>
      </c>
    </row>
    <row r="91" spans="1:29" ht="25.5" customHeight="1" x14ac:dyDescent="0.2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9"/>
      <c r="Z91" s="29"/>
      <c r="AA91" s="27"/>
    </row>
    <row r="92" spans="1:29" ht="12.75" customHeight="1" x14ac:dyDescent="0.2">
      <c r="B92" s="61" t="s">
        <v>1</v>
      </c>
      <c r="C92" s="61" t="s">
        <v>2</v>
      </c>
      <c r="D92" s="61" t="s">
        <v>3</v>
      </c>
      <c r="E92" s="61" t="s">
        <v>4</v>
      </c>
      <c r="F92" s="61" t="s">
        <v>5</v>
      </c>
      <c r="G92" s="61" t="s">
        <v>6</v>
      </c>
      <c r="H92" s="61" t="s">
        <v>21</v>
      </c>
      <c r="I92" s="61" t="s">
        <v>22</v>
      </c>
      <c r="J92" s="61" t="s">
        <v>23</v>
      </c>
      <c r="K92" s="61" t="s">
        <v>24</v>
      </c>
      <c r="L92" s="61" t="s">
        <v>25</v>
      </c>
      <c r="M92" s="61" t="s">
        <v>26</v>
      </c>
      <c r="N92" s="61" t="s">
        <v>7</v>
      </c>
      <c r="O92" s="61" t="s">
        <v>8</v>
      </c>
      <c r="P92" s="61" t="s">
        <v>9</v>
      </c>
      <c r="Q92" s="61" t="s">
        <v>10</v>
      </c>
      <c r="R92" s="61" t="s">
        <v>11</v>
      </c>
      <c r="S92" s="61" t="s">
        <v>12</v>
      </c>
      <c r="T92" s="61" t="s">
        <v>13</v>
      </c>
      <c r="U92" s="61" t="s">
        <v>14</v>
      </c>
      <c r="V92" s="61" t="s">
        <v>15</v>
      </c>
      <c r="W92" s="61" t="s">
        <v>16</v>
      </c>
      <c r="X92" s="61" t="s">
        <v>17</v>
      </c>
      <c r="Y92" s="61" t="s">
        <v>18</v>
      </c>
      <c r="Z92" s="46" t="s">
        <v>19</v>
      </c>
    </row>
    <row r="93" spans="1:29" ht="12.75" customHeight="1" x14ac:dyDescent="0.2">
      <c r="A93" s="29" t="s">
        <v>19</v>
      </c>
      <c r="B93" s="29">
        <f t="shared" ref="B93:AA93" si="6">SUM(B7:B90)</f>
        <v>-3</v>
      </c>
      <c r="C93" s="29">
        <f t="shared" si="6"/>
        <v>3</v>
      </c>
      <c r="D93" s="29">
        <f t="shared" si="6"/>
        <v>3</v>
      </c>
      <c r="E93" s="29">
        <f t="shared" si="6"/>
        <v>6</v>
      </c>
      <c r="F93" s="29">
        <f t="shared" si="6"/>
        <v>3</v>
      </c>
      <c r="G93" s="29">
        <f t="shared" si="6"/>
        <v>0</v>
      </c>
      <c r="H93" s="29">
        <f t="shared" si="6"/>
        <v>-3</v>
      </c>
      <c r="I93" s="29">
        <f t="shared" si="6"/>
        <v>0</v>
      </c>
      <c r="J93" s="29">
        <f t="shared" si="6"/>
        <v>3</v>
      </c>
      <c r="K93" s="29">
        <f t="shared" si="6"/>
        <v>3</v>
      </c>
      <c r="L93" s="29">
        <f t="shared" si="6"/>
        <v>-3</v>
      </c>
      <c r="M93" s="29">
        <f t="shared" si="6"/>
        <v>0</v>
      </c>
      <c r="N93" s="29">
        <f t="shared" si="6"/>
        <v>0</v>
      </c>
      <c r="O93" s="29">
        <f t="shared" si="6"/>
        <v>3</v>
      </c>
      <c r="P93" s="29">
        <f t="shared" si="6"/>
        <v>0</v>
      </c>
      <c r="Q93" s="29">
        <f t="shared" si="6"/>
        <v>6</v>
      </c>
      <c r="R93" s="29">
        <f t="shared" si="6"/>
        <v>3</v>
      </c>
      <c r="S93" s="29">
        <f t="shared" si="6"/>
        <v>3</v>
      </c>
      <c r="T93" s="29">
        <f t="shared" si="6"/>
        <v>3</v>
      </c>
      <c r="U93" s="29">
        <f t="shared" si="6"/>
        <v>9</v>
      </c>
      <c r="V93" s="29">
        <f t="shared" si="6"/>
        <v>3</v>
      </c>
      <c r="W93" s="29">
        <f t="shared" si="6"/>
        <v>3</v>
      </c>
      <c r="X93" s="29">
        <f t="shared" si="6"/>
        <v>9</v>
      </c>
      <c r="Y93" s="29">
        <f t="shared" si="6"/>
        <v>3</v>
      </c>
      <c r="Z93" s="29">
        <f t="shared" si="6"/>
        <v>57</v>
      </c>
      <c r="AA93" s="30">
        <f t="shared" si="6"/>
        <v>0.99999999999999956</v>
      </c>
    </row>
    <row r="94" spans="1:29" ht="12.75" customHeight="1" x14ac:dyDescent="0.2">
      <c r="A94" s="19"/>
      <c r="B94" s="27">
        <f t="shared" ref="B94:Y94" si="7">B93/$Z93</f>
        <v>-5.2631578947368418E-2</v>
      </c>
      <c r="C94" s="27">
        <f t="shared" si="7"/>
        <v>5.2631578947368418E-2</v>
      </c>
      <c r="D94" s="27">
        <f t="shared" si="7"/>
        <v>5.2631578947368418E-2</v>
      </c>
      <c r="E94" s="27">
        <f t="shared" si="7"/>
        <v>0.10526315789473684</v>
      </c>
      <c r="F94" s="27">
        <f t="shared" si="7"/>
        <v>5.2631578947368418E-2</v>
      </c>
      <c r="G94" s="27">
        <f t="shared" si="7"/>
        <v>0</v>
      </c>
      <c r="H94" s="27">
        <f t="shared" si="7"/>
        <v>-5.2631578947368418E-2</v>
      </c>
      <c r="I94" s="27">
        <f t="shared" si="7"/>
        <v>0</v>
      </c>
      <c r="J94" s="27">
        <f t="shared" si="7"/>
        <v>5.2631578947368418E-2</v>
      </c>
      <c r="K94" s="27">
        <f t="shared" si="7"/>
        <v>5.2631578947368418E-2</v>
      </c>
      <c r="L94" s="27">
        <f t="shared" si="7"/>
        <v>-5.2631578947368418E-2</v>
      </c>
      <c r="M94" s="27">
        <f t="shared" si="7"/>
        <v>0</v>
      </c>
      <c r="N94" s="27">
        <f t="shared" si="7"/>
        <v>0</v>
      </c>
      <c r="O94" s="27">
        <f t="shared" si="7"/>
        <v>5.2631578947368418E-2</v>
      </c>
      <c r="P94" s="27">
        <f t="shared" si="7"/>
        <v>0</v>
      </c>
      <c r="Q94" s="27">
        <f t="shared" si="7"/>
        <v>0.10526315789473684</v>
      </c>
      <c r="R94" s="27">
        <f t="shared" si="7"/>
        <v>5.2631578947368418E-2</v>
      </c>
      <c r="S94" s="27">
        <f t="shared" si="7"/>
        <v>5.2631578947368418E-2</v>
      </c>
      <c r="T94" s="27">
        <f t="shared" si="7"/>
        <v>5.2631578947368418E-2</v>
      </c>
      <c r="U94" s="27">
        <f t="shared" si="7"/>
        <v>0.15789473684210525</v>
      </c>
      <c r="V94" s="27">
        <f t="shared" si="7"/>
        <v>5.2631578947368418E-2</v>
      </c>
      <c r="W94" s="27">
        <f t="shared" si="7"/>
        <v>5.2631578947368418E-2</v>
      </c>
      <c r="X94" s="27">
        <f t="shared" si="7"/>
        <v>0.15789473684210525</v>
      </c>
      <c r="Y94" s="27">
        <f t="shared" si="7"/>
        <v>5.2631578947368418E-2</v>
      </c>
      <c r="Z94" s="74">
        <f>SUM(B94:Y94)</f>
        <v>0.99999999999999978</v>
      </c>
      <c r="AA94" s="19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94"/>
  <sheetViews>
    <sheetView zoomScale="75" zoomScaleNormal="75" zoomScaleSheetLayoutView="75" workbookViewId="0">
      <pane ySplit="6" topLeftCell="A7" activePane="bottomLeft" state="frozen"/>
      <selection pane="bottomLeft" activeCell="V51" sqref="V51"/>
    </sheetView>
  </sheetViews>
  <sheetFormatPr defaultColWidth="9.140625" defaultRowHeight="12.75" customHeight="1" x14ac:dyDescent="0.2"/>
  <cols>
    <col min="1" max="1" width="8.140625" style="6" customWidth="1"/>
    <col min="2" max="2" width="6.42578125" style="6" customWidth="1"/>
    <col min="3" max="7" width="6.28515625" style="6" customWidth="1"/>
    <col min="8" max="8" width="7" style="6" customWidth="1"/>
    <col min="9" max="9" width="6.28515625" style="6" customWidth="1"/>
    <col min="10" max="11" width="5.7109375" style="6" customWidth="1"/>
    <col min="12" max="12" width="6.7109375" style="6" customWidth="1"/>
    <col min="13" max="16" width="5.7109375" style="6" customWidth="1"/>
    <col min="17" max="17" width="6.5703125" style="6" customWidth="1"/>
    <col min="18" max="19" width="5.7109375" style="6" customWidth="1"/>
    <col min="20" max="25" width="6.28515625" style="6" customWidth="1"/>
    <col min="26" max="26" width="6.7109375" style="75" customWidth="1"/>
    <col min="27" max="27" width="6.7109375" style="132" customWidth="1"/>
    <col min="28" max="16384" width="9.140625" style="6"/>
  </cols>
  <sheetData>
    <row r="1" spans="1:54" s="5" customFormat="1" ht="12.75" customHeight="1" x14ac:dyDescent="0.2">
      <c r="A1" s="78" t="s">
        <v>29</v>
      </c>
      <c r="Z1" s="46"/>
      <c r="AA1" s="126"/>
      <c r="AD1" s="5">
        <v>24</v>
      </c>
    </row>
    <row r="2" spans="1:54" s="5" customFormat="1" ht="12.75" customHeight="1" thickBot="1" x14ac:dyDescent="0.25">
      <c r="A2" s="1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Z2" s="46"/>
      <c r="AA2" s="126"/>
    </row>
    <row r="3" spans="1:54" s="5" customFormat="1" ht="12.75" customHeight="1" thickTop="1" thickBot="1" x14ac:dyDescent="0.25">
      <c r="A3" s="21"/>
      <c r="B3" s="22"/>
      <c r="C3" s="22" t="s">
        <v>27</v>
      </c>
      <c r="D3" s="22"/>
      <c r="E3" s="22"/>
      <c r="F3" s="22"/>
      <c r="G3" s="22"/>
      <c r="H3" s="22"/>
      <c r="I3" s="22"/>
      <c r="J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Z3" s="46"/>
      <c r="AA3" s="126"/>
    </row>
    <row r="4" spans="1:54" s="5" customFormat="1" ht="12.75" customHeight="1" thickTop="1" x14ac:dyDescent="0.2">
      <c r="A4" s="58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73"/>
      <c r="AA4" s="127"/>
    </row>
    <row r="5" spans="1:54" s="5" customFormat="1" ht="12.75" customHeight="1" x14ac:dyDescent="0.2">
      <c r="A5" s="60" t="s">
        <v>0</v>
      </c>
      <c r="B5" s="61" t="s">
        <v>1</v>
      </c>
      <c r="C5" s="61" t="s">
        <v>2</v>
      </c>
      <c r="D5" s="61" t="s">
        <v>3</v>
      </c>
      <c r="E5" s="61" t="s">
        <v>4</v>
      </c>
      <c r="F5" s="61" t="s">
        <v>5</v>
      </c>
      <c r="G5" s="61" t="s">
        <v>6</v>
      </c>
      <c r="H5" s="61" t="s">
        <v>21</v>
      </c>
      <c r="I5" s="61" t="s">
        <v>22</v>
      </c>
      <c r="J5" s="61" t="s">
        <v>23</v>
      </c>
      <c r="K5" s="61" t="s">
        <v>24</v>
      </c>
      <c r="L5" s="61" t="s">
        <v>25</v>
      </c>
      <c r="M5" s="61" t="s">
        <v>26</v>
      </c>
      <c r="N5" s="61" t="s">
        <v>7</v>
      </c>
      <c r="O5" s="61" t="s">
        <v>8</v>
      </c>
      <c r="P5" s="61" t="s">
        <v>9</v>
      </c>
      <c r="Q5" s="61" t="s">
        <v>10</v>
      </c>
      <c r="R5" s="61" t="s">
        <v>11</v>
      </c>
      <c r="S5" s="61" t="s">
        <v>12</v>
      </c>
      <c r="T5" s="61" t="s">
        <v>13</v>
      </c>
      <c r="U5" s="61" t="s">
        <v>14</v>
      </c>
      <c r="V5" s="61" t="s">
        <v>15</v>
      </c>
      <c r="W5" s="61" t="s">
        <v>16</v>
      </c>
      <c r="X5" s="61" t="s">
        <v>17</v>
      </c>
      <c r="Y5" s="61" t="s">
        <v>18</v>
      </c>
      <c r="Z5" s="46" t="s">
        <v>19</v>
      </c>
      <c r="AA5" s="128"/>
      <c r="AF5" s="5" t="s">
        <v>35</v>
      </c>
      <c r="AG5" s="5" t="s">
        <v>35</v>
      </c>
      <c r="AH5" s="5" t="s">
        <v>35</v>
      </c>
      <c r="AI5" s="5" t="s">
        <v>35</v>
      </c>
      <c r="AJ5" s="5" t="s">
        <v>35</v>
      </c>
      <c r="AK5" s="5" t="s">
        <v>35</v>
      </c>
      <c r="AL5" s="5" t="s">
        <v>35</v>
      </c>
      <c r="AM5" s="5" t="s">
        <v>35</v>
      </c>
      <c r="AN5" s="5" t="s">
        <v>35</v>
      </c>
      <c r="AO5" s="5" t="s">
        <v>35</v>
      </c>
      <c r="AP5" s="5" t="s">
        <v>35</v>
      </c>
      <c r="AQ5" s="5" t="s">
        <v>35</v>
      </c>
      <c r="AR5" s="5" t="s">
        <v>35</v>
      </c>
      <c r="AS5" s="5" t="s">
        <v>35</v>
      </c>
      <c r="AT5" s="5" t="s">
        <v>35</v>
      </c>
      <c r="AU5" s="5" t="s">
        <v>35</v>
      </c>
      <c r="AV5" s="5" t="s">
        <v>35</v>
      </c>
      <c r="AW5" s="5" t="s">
        <v>35</v>
      </c>
      <c r="AX5" s="5" t="s">
        <v>35</v>
      </c>
      <c r="AY5" s="5" t="s">
        <v>35</v>
      </c>
      <c r="AZ5" s="5" t="s">
        <v>35</v>
      </c>
      <c r="BA5" s="5" t="s">
        <v>35</v>
      </c>
      <c r="BB5" s="5" t="s">
        <v>35</v>
      </c>
    </row>
    <row r="6" spans="1:54" s="5" customFormat="1" ht="12.75" customHeight="1" x14ac:dyDescent="0.2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73"/>
      <c r="AA6" s="129" t="s">
        <v>36</v>
      </c>
      <c r="AB6" s="5" t="s">
        <v>37</v>
      </c>
      <c r="AD6" s="5" t="s">
        <v>38</v>
      </c>
      <c r="AE6" s="5" t="s">
        <v>35</v>
      </c>
      <c r="AF6" s="5">
        <v>100</v>
      </c>
      <c r="AG6" s="5">
        <f t="shared" ref="AG6:BB6" si="0">AF6+100</f>
        <v>200</v>
      </c>
      <c r="AH6" s="5">
        <f t="shared" si="0"/>
        <v>300</v>
      </c>
      <c r="AI6" s="5">
        <f t="shared" si="0"/>
        <v>400</v>
      </c>
      <c r="AJ6" s="5">
        <f t="shared" si="0"/>
        <v>500</v>
      </c>
      <c r="AK6" s="5">
        <f t="shared" si="0"/>
        <v>600</v>
      </c>
      <c r="AL6" s="5">
        <f t="shared" si="0"/>
        <v>700</v>
      </c>
      <c r="AM6" s="5">
        <f t="shared" si="0"/>
        <v>800</v>
      </c>
      <c r="AN6" s="5">
        <f t="shared" si="0"/>
        <v>900</v>
      </c>
      <c r="AO6" s="5">
        <f t="shared" si="0"/>
        <v>1000</v>
      </c>
      <c r="AP6" s="5">
        <f t="shared" si="0"/>
        <v>1100</v>
      </c>
      <c r="AQ6" s="5">
        <f t="shared" si="0"/>
        <v>1200</v>
      </c>
      <c r="AR6" s="5">
        <f t="shared" si="0"/>
        <v>1300</v>
      </c>
      <c r="AS6" s="5">
        <f t="shared" si="0"/>
        <v>1400</v>
      </c>
      <c r="AT6" s="5">
        <f t="shared" si="0"/>
        <v>1500</v>
      </c>
      <c r="AU6" s="5">
        <f t="shared" si="0"/>
        <v>1600</v>
      </c>
      <c r="AV6" s="5">
        <f t="shared" si="0"/>
        <v>1700</v>
      </c>
      <c r="AW6" s="5">
        <f t="shared" si="0"/>
        <v>1800</v>
      </c>
      <c r="AX6" s="5">
        <f t="shared" si="0"/>
        <v>1900</v>
      </c>
      <c r="AY6" s="5">
        <f t="shared" si="0"/>
        <v>2000</v>
      </c>
      <c r="AZ6" s="5">
        <f t="shared" si="0"/>
        <v>2100</v>
      </c>
      <c r="BA6" s="5">
        <f t="shared" si="0"/>
        <v>2200</v>
      </c>
      <c r="BB6" s="5">
        <f t="shared" si="0"/>
        <v>2300</v>
      </c>
    </row>
    <row r="7" spans="1:54" s="5" customFormat="1" ht="12.75" customHeight="1" x14ac:dyDescent="0.2">
      <c r="A7" s="60">
        <v>40714</v>
      </c>
      <c r="B7" s="46"/>
      <c r="C7" s="46"/>
      <c r="D7" s="46"/>
      <c r="E7" s="46"/>
      <c r="F7" s="46"/>
      <c r="G7" s="46"/>
      <c r="H7" s="46"/>
      <c r="I7" s="46"/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29">
        <f t="shared" ref="Z7:Z70" si="1">SUM(B7:Y7)</f>
        <v>0</v>
      </c>
      <c r="AA7" s="130">
        <f>SUM(B7:Y7)</f>
        <v>0</v>
      </c>
      <c r="AB7" s="5">
        <f>(1-AD7/72)*72^2*(AE7/AD7)</f>
        <v>0</v>
      </c>
      <c r="AC7" s="44"/>
      <c r="AD7" s="5">
        <f>AD$1</f>
        <v>24</v>
      </c>
      <c r="AE7" s="5">
        <f>SUM(AF7:BB7)/(2*(AD7-1))</f>
        <v>0</v>
      </c>
      <c r="AF7" s="5">
        <f>(C7/3 - D7/3)^2</f>
        <v>0</v>
      </c>
      <c r="AG7" s="5">
        <f t="shared" ref="AG7:AV18" si="2">(D7/3 - E7/3)^2</f>
        <v>0</v>
      </c>
      <c r="AH7" s="5">
        <f t="shared" si="2"/>
        <v>0</v>
      </c>
      <c r="AI7" s="5">
        <f t="shared" si="2"/>
        <v>0</v>
      </c>
      <c r="AJ7" s="5">
        <f t="shared" si="2"/>
        <v>0</v>
      </c>
      <c r="AK7" s="5">
        <f t="shared" si="2"/>
        <v>0</v>
      </c>
      <c r="AL7" s="5">
        <f t="shared" si="2"/>
        <v>0</v>
      </c>
      <c r="AM7" s="5">
        <f t="shared" si="2"/>
        <v>0</v>
      </c>
      <c r="AN7" s="5">
        <f t="shared" si="2"/>
        <v>0</v>
      </c>
      <c r="AO7" s="5">
        <f t="shared" si="2"/>
        <v>0</v>
      </c>
      <c r="AP7" s="5">
        <f t="shared" si="2"/>
        <v>0</v>
      </c>
      <c r="AQ7" s="5">
        <f t="shared" si="2"/>
        <v>0</v>
      </c>
      <c r="AR7" s="5">
        <f t="shared" si="2"/>
        <v>0</v>
      </c>
      <c r="AS7" s="5">
        <f t="shared" si="2"/>
        <v>0</v>
      </c>
      <c r="AT7" s="5">
        <f t="shared" si="2"/>
        <v>0</v>
      </c>
      <c r="AU7" s="5">
        <f t="shared" si="2"/>
        <v>0</v>
      </c>
      <c r="AV7" s="5">
        <f t="shared" si="2"/>
        <v>0</v>
      </c>
      <c r="AW7" s="5">
        <f t="shared" ref="AT7:BB22" si="3">(T7/3 - U7/3)^2</f>
        <v>0</v>
      </c>
      <c r="AX7" s="5">
        <f t="shared" si="3"/>
        <v>0</v>
      </c>
      <c r="AY7" s="5">
        <f t="shared" si="3"/>
        <v>0</v>
      </c>
      <c r="AZ7" s="5">
        <f t="shared" si="3"/>
        <v>0</v>
      </c>
      <c r="BA7" s="5">
        <f t="shared" si="3"/>
        <v>0</v>
      </c>
      <c r="BB7" s="5">
        <f t="shared" si="3"/>
        <v>0</v>
      </c>
    </row>
    <row r="8" spans="1:54" s="5" customFormat="1" ht="12.75" customHeight="1" x14ac:dyDescent="0.2">
      <c r="A8" s="60">
        <v>40715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29">
        <f t="shared" si="1"/>
        <v>0</v>
      </c>
      <c r="AA8" s="130">
        <f t="shared" ref="AA8:AA71" si="4">SUM(B8:Y8)</f>
        <v>0</v>
      </c>
      <c r="AB8" s="5">
        <f t="shared" ref="AB8:AB71" si="5">(1-AD8/72)*72^2*(AE8/AD8)</f>
        <v>0</v>
      </c>
      <c r="AC8" s="44"/>
      <c r="AD8" s="5">
        <f t="shared" ref="AD8:AD71" si="6">AD$1</f>
        <v>24</v>
      </c>
      <c r="AE8" s="5">
        <f t="shared" ref="AE8:AE71" si="7">SUM(AF8:BB8)/(2*(AD8-1))</f>
        <v>0</v>
      </c>
      <c r="AF8" s="5">
        <f t="shared" ref="AF8:AU36" si="8">(C8/3 - D8/3)^2</f>
        <v>0</v>
      </c>
      <c r="AG8" s="5">
        <f t="shared" si="2"/>
        <v>0</v>
      </c>
      <c r="AH8" s="5">
        <f t="shared" si="2"/>
        <v>0</v>
      </c>
      <c r="AI8" s="5">
        <f t="shared" si="2"/>
        <v>0</v>
      </c>
      <c r="AJ8" s="5">
        <f t="shared" si="2"/>
        <v>0</v>
      </c>
      <c r="AK8" s="5">
        <f t="shared" si="2"/>
        <v>0</v>
      </c>
      <c r="AL8" s="5">
        <f t="shared" si="2"/>
        <v>0</v>
      </c>
      <c r="AM8" s="5">
        <f t="shared" si="2"/>
        <v>0</v>
      </c>
      <c r="AN8" s="5">
        <f t="shared" si="2"/>
        <v>0</v>
      </c>
      <c r="AO8" s="5">
        <f t="shared" si="2"/>
        <v>0</v>
      </c>
      <c r="AP8" s="5">
        <f t="shared" si="2"/>
        <v>0</v>
      </c>
      <c r="AQ8" s="5">
        <f t="shared" si="2"/>
        <v>0</v>
      </c>
      <c r="AR8" s="5">
        <f t="shared" si="2"/>
        <v>0</v>
      </c>
      <c r="AS8" s="5">
        <f t="shared" si="2"/>
        <v>0</v>
      </c>
      <c r="AT8" s="5">
        <f t="shared" si="2"/>
        <v>0</v>
      </c>
      <c r="AU8" s="5">
        <f t="shared" si="2"/>
        <v>0</v>
      </c>
      <c r="AV8" s="5">
        <f t="shared" si="2"/>
        <v>0</v>
      </c>
      <c r="AW8" s="5">
        <f t="shared" si="3"/>
        <v>0</v>
      </c>
      <c r="AX8" s="5">
        <f t="shared" si="3"/>
        <v>0</v>
      </c>
      <c r="AY8" s="5">
        <f t="shared" si="3"/>
        <v>0</v>
      </c>
      <c r="AZ8" s="5">
        <f t="shared" si="3"/>
        <v>0</v>
      </c>
      <c r="BA8" s="5">
        <f t="shared" si="3"/>
        <v>0</v>
      </c>
      <c r="BB8" s="5">
        <f t="shared" si="3"/>
        <v>0</v>
      </c>
    </row>
    <row r="9" spans="1:54" s="5" customFormat="1" ht="12.75" customHeight="1" x14ac:dyDescent="0.2">
      <c r="A9" s="60">
        <v>40716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29">
        <f t="shared" si="1"/>
        <v>0</v>
      </c>
      <c r="AA9" s="130">
        <f t="shared" si="4"/>
        <v>0</v>
      </c>
      <c r="AB9" s="5">
        <f t="shared" si="5"/>
        <v>0</v>
      </c>
      <c r="AC9" s="44"/>
      <c r="AD9" s="5">
        <f t="shared" si="6"/>
        <v>24</v>
      </c>
      <c r="AE9" s="5">
        <f t="shared" si="7"/>
        <v>0</v>
      </c>
      <c r="AF9" s="5">
        <f t="shared" si="8"/>
        <v>0</v>
      </c>
      <c r="AG9" s="5">
        <f t="shared" si="2"/>
        <v>0</v>
      </c>
      <c r="AH9" s="5">
        <f t="shared" si="2"/>
        <v>0</v>
      </c>
      <c r="AI9" s="5">
        <f t="shared" si="2"/>
        <v>0</v>
      </c>
      <c r="AJ9" s="5">
        <f t="shared" si="2"/>
        <v>0</v>
      </c>
      <c r="AK9" s="5">
        <f t="shared" si="2"/>
        <v>0</v>
      </c>
      <c r="AL9" s="5">
        <f t="shared" si="2"/>
        <v>0</v>
      </c>
      <c r="AM9" s="5">
        <f t="shared" si="2"/>
        <v>0</v>
      </c>
      <c r="AN9" s="5">
        <f t="shared" si="2"/>
        <v>0</v>
      </c>
      <c r="AO9" s="5">
        <f t="shared" si="2"/>
        <v>0</v>
      </c>
      <c r="AP9" s="5">
        <f t="shared" si="2"/>
        <v>0</v>
      </c>
      <c r="AQ9" s="5">
        <f t="shared" si="2"/>
        <v>0</v>
      </c>
      <c r="AR9" s="5">
        <f t="shared" si="2"/>
        <v>0</v>
      </c>
      <c r="AS9" s="5">
        <f t="shared" si="2"/>
        <v>0</v>
      </c>
      <c r="AT9" s="5">
        <f t="shared" si="2"/>
        <v>0</v>
      </c>
      <c r="AU9" s="5">
        <f t="shared" si="2"/>
        <v>0</v>
      </c>
      <c r="AV9" s="5">
        <f t="shared" si="2"/>
        <v>0</v>
      </c>
      <c r="AW9" s="5">
        <f t="shared" si="3"/>
        <v>0</v>
      </c>
      <c r="AX9" s="5">
        <f t="shared" si="3"/>
        <v>0</v>
      </c>
      <c r="AY9" s="5">
        <f t="shared" si="3"/>
        <v>0</v>
      </c>
      <c r="AZ9" s="5">
        <f t="shared" si="3"/>
        <v>0</v>
      </c>
      <c r="BA9" s="5">
        <f t="shared" si="3"/>
        <v>0</v>
      </c>
      <c r="BB9" s="5">
        <f t="shared" si="3"/>
        <v>0</v>
      </c>
    </row>
    <row r="10" spans="1:54" s="5" customFormat="1" ht="12.75" customHeight="1" x14ac:dyDescent="0.2">
      <c r="A10" s="60">
        <v>40717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29">
        <f t="shared" si="1"/>
        <v>0</v>
      </c>
      <c r="AA10" s="130">
        <f t="shared" si="4"/>
        <v>0</v>
      </c>
      <c r="AB10" s="5">
        <f t="shared" si="5"/>
        <v>0</v>
      </c>
      <c r="AC10" s="44"/>
      <c r="AD10" s="5">
        <f t="shared" si="6"/>
        <v>24</v>
      </c>
      <c r="AE10" s="5">
        <f t="shared" si="7"/>
        <v>0</v>
      </c>
      <c r="AF10" s="5">
        <f t="shared" si="8"/>
        <v>0</v>
      </c>
      <c r="AG10" s="5">
        <f t="shared" si="2"/>
        <v>0</v>
      </c>
      <c r="AH10" s="5">
        <f t="shared" si="2"/>
        <v>0</v>
      </c>
      <c r="AI10" s="5">
        <f t="shared" si="2"/>
        <v>0</v>
      </c>
      <c r="AJ10" s="5">
        <f t="shared" si="2"/>
        <v>0</v>
      </c>
      <c r="AK10" s="5">
        <f t="shared" si="2"/>
        <v>0</v>
      </c>
      <c r="AL10" s="5">
        <f t="shared" si="2"/>
        <v>0</v>
      </c>
      <c r="AM10" s="5">
        <f t="shared" si="2"/>
        <v>0</v>
      </c>
      <c r="AN10" s="5">
        <f t="shared" si="2"/>
        <v>0</v>
      </c>
      <c r="AO10" s="5">
        <f t="shared" si="2"/>
        <v>0</v>
      </c>
      <c r="AP10" s="5">
        <f t="shared" si="2"/>
        <v>0</v>
      </c>
      <c r="AQ10" s="5">
        <f t="shared" si="2"/>
        <v>0</v>
      </c>
      <c r="AR10" s="5">
        <f t="shared" si="2"/>
        <v>0</v>
      </c>
      <c r="AS10" s="5">
        <f t="shared" si="2"/>
        <v>0</v>
      </c>
      <c r="AT10" s="5">
        <f t="shared" si="2"/>
        <v>0</v>
      </c>
      <c r="AU10" s="5">
        <f t="shared" si="2"/>
        <v>0</v>
      </c>
      <c r="AV10" s="5">
        <f t="shared" si="2"/>
        <v>0</v>
      </c>
      <c r="AW10" s="5">
        <f t="shared" si="3"/>
        <v>0</v>
      </c>
      <c r="AX10" s="5">
        <f t="shared" si="3"/>
        <v>0</v>
      </c>
      <c r="AY10" s="5">
        <f t="shared" si="3"/>
        <v>0</v>
      </c>
      <c r="AZ10" s="5">
        <f t="shared" si="3"/>
        <v>0</v>
      </c>
      <c r="BA10" s="5">
        <f t="shared" si="3"/>
        <v>0</v>
      </c>
      <c r="BB10" s="5">
        <f t="shared" si="3"/>
        <v>0</v>
      </c>
    </row>
    <row r="11" spans="1:54" s="5" customFormat="1" ht="12.75" customHeight="1" x14ac:dyDescent="0.2">
      <c r="A11" s="60">
        <v>40718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29">
        <f t="shared" si="1"/>
        <v>0</v>
      </c>
      <c r="AA11" s="130">
        <f t="shared" si="4"/>
        <v>0</v>
      </c>
      <c r="AB11" s="5">
        <f t="shared" si="5"/>
        <v>0</v>
      </c>
      <c r="AC11" s="44"/>
      <c r="AD11" s="5">
        <f t="shared" si="6"/>
        <v>24</v>
      </c>
      <c r="AE11" s="5">
        <f t="shared" si="7"/>
        <v>0</v>
      </c>
      <c r="AF11" s="5">
        <f t="shared" si="8"/>
        <v>0</v>
      </c>
      <c r="AG11" s="5">
        <f t="shared" si="2"/>
        <v>0</v>
      </c>
      <c r="AH11" s="5">
        <f t="shared" si="2"/>
        <v>0</v>
      </c>
      <c r="AI11" s="5">
        <f t="shared" si="2"/>
        <v>0</v>
      </c>
      <c r="AJ11" s="5">
        <f t="shared" si="2"/>
        <v>0</v>
      </c>
      <c r="AK11" s="5">
        <f t="shared" si="2"/>
        <v>0</v>
      </c>
      <c r="AL11" s="5">
        <f t="shared" si="2"/>
        <v>0</v>
      </c>
      <c r="AM11" s="5">
        <f t="shared" si="2"/>
        <v>0</v>
      </c>
      <c r="AN11" s="5">
        <f t="shared" si="2"/>
        <v>0</v>
      </c>
      <c r="AO11" s="5">
        <f t="shared" si="2"/>
        <v>0</v>
      </c>
      <c r="AP11" s="5">
        <f t="shared" si="2"/>
        <v>0</v>
      </c>
      <c r="AQ11" s="5">
        <f t="shared" si="2"/>
        <v>0</v>
      </c>
      <c r="AR11" s="5">
        <f t="shared" si="2"/>
        <v>0</v>
      </c>
      <c r="AS11" s="5">
        <f t="shared" si="2"/>
        <v>0</v>
      </c>
      <c r="AT11" s="5">
        <f t="shared" si="2"/>
        <v>0</v>
      </c>
      <c r="AU11" s="5">
        <f t="shared" si="2"/>
        <v>0</v>
      </c>
      <c r="AV11" s="5">
        <f t="shared" si="2"/>
        <v>0</v>
      </c>
      <c r="AW11" s="5">
        <f t="shared" si="3"/>
        <v>0</v>
      </c>
      <c r="AX11" s="5">
        <f t="shared" si="3"/>
        <v>0</v>
      </c>
      <c r="AY11" s="5">
        <f t="shared" si="3"/>
        <v>0</v>
      </c>
      <c r="AZ11" s="5">
        <f t="shared" si="3"/>
        <v>0</v>
      </c>
      <c r="BA11" s="5">
        <f t="shared" si="3"/>
        <v>0</v>
      </c>
      <c r="BB11" s="5">
        <f t="shared" si="3"/>
        <v>0</v>
      </c>
    </row>
    <row r="12" spans="1:54" ht="12.75" customHeight="1" x14ac:dyDescent="0.2">
      <c r="A12" s="18">
        <v>37432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29">
        <f t="shared" si="1"/>
        <v>0</v>
      </c>
      <c r="AA12" s="130">
        <f t="shared" si="4"/>
        <v>0</v>
      </c>
      <c r="AB12" s="6">
        <f t="shared" si="5"/>
        <v>0</v>
      </c>
      <c r="AC12" s="44"/>
      <c r="AD12" s="6">
        <f t="shared" si="6"/>
        <v>24</v>
      </c>
      <c r="AE12" s="6">
        <f t="shared" si="7"/>
        <v>0</v>
      </c>
      <c r="AF12" s="6">
        <f t="shared" si="8"/>
        <v>0</v>
      </c>
      <c r="AG12" s="6">
        <f t="shared" si="2"/>
        <v>0</v>
      </c>
      <c r="AH12" s="6">
        <f t="shared" si="2"/>
        <v>0</v>
      </c>
      <c r="AI12" s="6">
        <f t="shared" si="2"/>
        <v>0</v>
      </c>
      <c r="AJ12" s="6">
        <f t="shared" si="2"/>
        <v>0</v>
      </c>
      <c r="AK12" s="6">
        <f t="shared" si="2"/>
        <v>0</v>
      </c>
      <c r="AL12" s="6">
        <f t="shared" si="2"/>
        <v>0</v>
      </c>
      <c r="AM12" s="6">
        <f t="shared" si="2"/>
        <v>0</v>
      </c>
      <c r="AN12" s="6">
        <f t="shared" si="2"/>
        <v>0</v>
      </c>
      <c r="AO12" s="6">
        <f t="shared" si="2"/>
        <v>0</v>
      </c>
      <c r="AP12" s="6">
        <f t="shared" si="2"/>
        <v>0</v>
      </c>
      <c r="AQ12" s="6">
        <f t="shared" si="2"/>
        <v>0</v>
      </c>
      <c r="AR12" s="6">
        <f t="shared" si="2"/>
        <v>0</v>
      </c>
      <c r="AS12" s="6">
        <f t="shared" si="2"/>
        <v>0</v>
      </c>
      <c r="AT12" s="6">
        <f t="shared" si="2"/>
        <v>0</v>
      </c>
      <c r="AU12" s="6">
        <f t="shared" si="2"/>
        <v>0</v>
      </c>
      <c r="AV12" s="6">
        <f t="shared" si="2"/>
        <v>0</v>
      </c>
      <c r="AW12" s="6">
        <f t="shared" si="3"/>
        <v>0</v>
      </c>
      <c r="AX12" s="6">
        <f t="shared" si="3"/>
        <v>0</v>
      </c>
      <c r="AY12" s="6">
        <f t="shared" si="3"/>
        <v>0</v>
      </c>
      <c r="AZ12" s="6">
        <f t="shared" si="3"/>
        <v>0</v>
      </c>
      <c r="BA12" s="6">
        <f t="shared" si="3"/>
        <v>0</v>
      </c>
      <c r="BB12" s="6">
        <f t="shared" si="3"/>
        <v>0</v>
      </c>
    </row>
    <row r="13" spans="1:54" ht="12.75" customHeight="1" x14ac:dyDescent="0.2">
      <c r="A13" s="18">
        <v>37433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29">
        <f t="shared" si="1"/>
        <v>0</v>
      </c>
      <c r="AA13" s="130">
        <f t="shared" si="4"/>
        <v>0</v>
      </c>
      <c r="AB13" s="6">
        <f t="shared" si="5"/>
        <v>0</v>
      </c>
      <c r="AC13" s="44"/>
      <c r="AD13" s="6">
        <f t="shared" si="6"/>
        <v>24</v>
      </c>
      <c r="AE13" s="6">
        <f t="shared" si="7"/>
        <v>0</v>
      </c>
      <c r="AF13" s="6">
        <f t="shared" si="8"/>
        <v>0</v>
      </c>
      <c r="AG13" s="6">
        <f t="shared" si="2"/>
        <v>0</v>
      </c>
      <c r="AH13" s="6">
        <f t="shared" si="2"/>
        <v>0</v>
      </c>
      <c r="AI13" s="6">
        <f t="shared" si="2"/>
        <v>0</v>
      </c>
      <c r="AJ13" s="6">
        <f t="shared" si="2"/>
        <v>0</v>
      </c>
      <c r="AK13" s="6">
        <f t="shared" si="2"/>
        <v>0</v>
      </c>
      <c r="AL13" s="6">
        <f t="shared" si="2"/>
        <v>0</v>
      </c>
      <c r="AM13" s="6">
        <f t="shared" si="2"/>
        <v>0</v>
      </c>
      <c r="AN13" s="6">
        <f t="shared" si="2"/>
        <v>0</v>
      </c>
      <c r="AO13" s="6">
        <f t="shared" si="2"/>
        <v>0</v>
      </c>
      <c r="AP13" s="6">
        <f t="shared" si="2"/>
        <v>0</v>
      </c>
      <c r="AQ13" s="6">
        <f t="shared" si="2"/>
        <v>0</v>
      </c>
      <c r="AR13" s="6">
        <f t="shared" si="2"/>
        <v>0</v>
      </c>
      <c r="AS13" s="6">
        <f t="shared" si="2"/>
        <v>0</v>
      </c>
      <c r="AT13" s="6">
        <f t="shared" si="2"/>
        <v>0</v>
      </c>
      <c r="AU13" s="6">
        <f t="shared" si="2"/>
        <v>0</v>
      </c>
      <c r="AV13" s="6">
        <f t="shared" si="2"/>
        <v>0</v>
      </c>
      <c r="AW13" s="6">
        <f t="shared" si="3"/>
        <v>0</v>
      </c>
      <c r="AX13" s="6">
        <f t="shared" si="3"/>
        <v>0</v>
      </c>
      <c r="AY13" s="6">
        <f t="shared" si="3"/>
        <v>0</v>
      </c>
      <c r="AZ13" s="6">
        <f t="shared" si="3"/>
        <v>0</v>
      </c>
      <c r="BA13" s="6">
        <f t="shared" si="3"/>
        <v>0</v>
      </c>
      <c r="BB13" s="6">
        <f t="shared" si="3"/>
        <v>0</v>
      </c>
    </row>
    <row r="14" spans="1:54" ht="12.75" customHeight="1" x14ac:dyDescent="0.2">
      <c r="A14" s="18">
        <v>37434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6</v>
      </c>
      <c r="Y14" s="46">
        <v>0</v>
      </c>
      <c r="Z14" s="29">
        <f t="shared" si="1"/>
        <v>6</v>
      </c>
      <c r="AA14" s="130">
        <f t="shared" si="4"/>
        <v>6</v>
      </c>
      <c r="AB14" s="6">
        <f t="shared" si="5"/>
        <v>37.565217391304351</v>
      </c>
      <c r="AC14" s="44"/>
      <c r="AD14" s="6">
        <f t="shared" si="6"/>
        <v>24</v>
      </c>
      <c r="AE14" s="6">
        <f t="shared" si="7"/>
        <v>0.2608695652173913</v>
      </c>
      <c r="AF14" s="6">
        <f t="shared" si="8"/>
        <v>0</v>
      </c>
      <c r="AG14" s="6">
        <f t="shared" si="2"/>
        <v>0</v>
      </c>
      <c r="AH14" s="6">
        <f t="shared" si="2"/>
        <v>0</v>
      </c>
      <c r="AI14" s="6">
        <f t="shared" si="2"/>
        <v>0</v>
      </c>
      <c r="AJ14" s="6">
        <f t="shared" si="2"/>
        <v>0</v>
      </c>
      <c r="AK14" s="6">
        <f t="shared" si="2"/>
        <v>0</v>
      </c>
      <c r="AL14" s="6">
        <f t="shared" si="2"/>
        <v>0</v>
      </c>
      <c r="AM14" s="6">
        <f t="shared" si="2"/>
        <v>0</v>
      </c>
      <c r="AN14" s="6">
        <f t="shared" si="2"/>
        <v>0</v>
      </c>
      <c r="AO14" s="6">
        <f t="shared" si="2"/>
        <v>0</v>
      </c>
      <c r="AP14" s="6">
        <f t="shared" si="2"/>
        <v>0</v>
      </c>
      <c r="AQ14" s="6">
        <f t="shared" si="2"/>
        <v>0</v>
      </c>
      <c r="AR14" s="6">
        <f t="shared" si="2"/>
        <v>0</v>
      </c>
      <c r="AS14" s="6">
        <f t="shared" si="2"/>
        <v>0</v>
      </c>
      <c r="AT14" s="6">
        <f t="shared" si="2"/>
        <v>0</v>
      </c>
      <c r="AU14" s="6">
        <f t="shared" si="2"/>
        <v>0</v>
      </c>
      <c r="AV14" s="6">
        <f t="shared" si="2"/>
        <v>0</v>
      </c>
      <c r="AW14" s="6">
        <f t="shared" si="3"/>
        <v>0</v>
      </c>
      <c r="AX14" s="6">
        <f t="shared" si="3"/>
        <v>0</v>
      </c>
      <c r="AY14" s="6">
        <f t="shared" si="3"/>
        <v>0</v>
      </c>
      <c r="AZ14" s="6">
        <f t="shared" si="3"/>
        <v>4</v>
      </c>
      <c r="BA14" s="6">
        <f t="shared" si="3"/>
        <v>4</v>
      </c>
      <c r="BB14" s="6">
        <f t="shared" si="3"/>
        <v>4</v>
      </c>
    </row>
    <row r="15" spans="1:54" ht="12.75" customHeight="1" x14ac:dyDescent="0.2">
      <c r="A15" s="18">
        <v>37070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3</v>
      </c>
      <c r="Y15" s="46">
        <v>0</v>
      </c>
      <c r="Z15" s="29">
        <f t="shared" si="1"/>
        <v>3</v>
      </c>
      <c r="AA15" s="130">
        <f t="shared" si="4"/>
        <v>3</v>
      </c>
      <c r="AB15" s="6">
        <f t="shared" si="5"/>
        <v>9.3913043478260878</v>
      </c>
      <c r="AC15" s="44"/>
      <c r="AD15" s="6">
        <f t="shared" si="6"/>
        <v>24</v>
      </c>
      <c r="AE15" s="6">
        <f t="shared" si="7"/>
        <v>6.5217391304347824E-2</v>
      </c>
      <c r="AF15" s="6">
        <f t="shared" si="8"/>
        <v>0</v>
      </c>
      <c r="AG15" s="6">
        <f t="shared" si="2"/>
        <v>0</v>
      </c>
      <c r="AH15" s="6">
        <f t="shared" si="2"/>
        <v>0</v>
      </c>
      <c r="AI15" s="6">
        <f t="shared" si="2"/>
        <v>0</v>
      </c>
      <c r="AJ15" s="6">
        <f t="shared" si="2"/>
        <v>0</v>
      </c>
      <c r="AK15" s="6">
        <f t="shared" si="2"/>
        <v>0</v>
      </c>
      <c r="AL15" s="6">
        <f t="shared" si="2"/>
        <v>0</v>
      </c>
      <c r="AM15" s="6">
        <f t="shared" si="2"/>
        <v>0</v>
      </c>
      <c r="AN15" s="6">
        <f t="shared" si="2"/>
        <v>0</v>
      </c>
      <c r="AO15" s="6">
        <f t="shared" si="2"/>
        <v>0</v>
      </c>
      <c r="AP15" s="6">
        <f t="shared" si="2"/>
        <v>0</v>
      </c>
      <c r="AQ15" s="6">
        <f t="shared" si="2"/>
        <v>0</v>
      </c>
      <c r="AR15" s="6">
        <f t="shared" si="2"/>
        <v>0</v>
      </c>
      <c r="AS15" s="6">
        <f t="shared" si="2"/>
        <v>0</v>
      </c>
      <c r="AT15" s="6">
        <f t="shared" si="2"/>
        <v>0</v>
      </c>
      <c r="AU15" s="6">
        <f t="shared" si="2"/>
        <v>0</v>
      </c>
      <c r="AV15" s="6">
        <f t="shared" si="2"/>
        <v>0</v>
      </c>
      <c r="AW15" s="6">
        <f t="shared" si="3"/>
        <v>0</v>
      </c>
      <c r="AX15" s="6">
        <f t="shared" si="3"/>
        <v>0</v>
      </c>
      <c r="AY15" s="6">
        <f t="shared" si="3"/>
        <v>0</v>
      </c>
      <c r="AZ15" s="6">
        <f t="shared" si="3"/>
        <v>1</v>
      </c>
      <c r="BA15" s="6">
        <f t="shared" si="3"/>
        <v>1</v>
      </c>
      <c r="BB15" s="6">
        <f t="shared" si="3"/>
        <v>1</v>
      </c>
    </row>
    <row r="16" spans="1:54" ht="12.75" customHeight="1" x14ac:dyDescent="0.2">
      <c r="A16" s="18">
        <v>37071</v>
      </c>
      <c r="B16" s="46">
        <v>0</v>
      </c>
      <c r="C16" s="46">
        <v>3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29">
        <f t="shared" si="1"/>
        <v>3</v>
      </c>
      <c r="AA16" s="130">
        <f t="shared" si="4"/>
        <v>3</v>
      </c>
      <c r="AB16" s="6">
        <f t="shared" si="5"/>
        <v>6.2608695652173925</v>
      </c>
      <c r="AC16" s="44"/>
      <c r="AD16" s="6">
        <f t="shared" si="6"/>
        <v>24</v>
      </c>
      <c r="AE16" s="6">
        <f t="shared" si="7"/>
        <v>4.3478260869565216E-2</v>
      </c>
      <c r="AF16" s="6">
        <f t="shared" si="8"/>
        <v>1</v>
      </c>
      <c r="AG16" s="6">
        <f t="shared" si="2"/>
        <v>0</v>
      </c>
      <c r="AH16" s="6">
        <f t="shared" si="2"/>
        <v>0</v>
      </c>
      <c r="AI16" s="6">
        <f t="shared" si="2"/>
        <v>0</v>
      </c>
      <c r="AJ16" s="6">
        <f t="shared" si="2"/>
        <v>0</v>
      </c>
      <c r="AK16" s="6">
        <f t="shared" si="2"/>
        <v>0</v>
      </c>
      <c r="AL16" s="6">
        <f t="shared" si="2"/>
        <v>0</v>
      </c>
      <c r="AM16" s="6">
        <f t="shared" si="2"/>
        <v>0</v>
      </c>
      <c r="AN16" s="6">
        <f t="shared" si="2"/>
        <v>0</v>
      </c>
      <c r="AO16" s="6">
        <f t="shared" si="2"/>
        <v>0</v>
      </c>
      <c r="AP16" s="6">
        <f t="shared" si="2"/>
        <v>0</v>
      </c>
      <c r="AQ16" s="6">
        <f t="shared" si="2"/>
        <v>0</v>
      </c>
      <c r="AR16" s="6">
        <f t="shared" si="2"/>
        <v>0</v>
      </c>
      <c r="AS16" s="6">
        <f t="shared" si="2"/>
        <v>0</v>
      </c>
      <c r="AT16" s="6">
        <f t="shared" si="2"/>
        <v>0</v>
      </c>
      <c r="AU16" s="6">
        <f t="shared" si="2"/>
        <v>0</v>
      </c>
      <c r="AV16" s="6">
        <f t="shared" si="2"/>
        <v>0</v>
      </c>
      <c r="AW16" s="6">
        <f t="shared" si="3"/>
        <v>0</v>
      </c>
      <c r="AX16" s="6">
        <f t="shared" si="3"/>
        <v>0</v>
      </c>
      <c r="AY16" s="6">
        <f t="shared" si="3"/>
        <v>0</v>
      </c>
      <c r="AZ16" s="6">
        <f t="shared" si="3"/>
        <v>0</v>
      </c>
      <c r="BA16" s="6">
        <f t="shared" si="3"/>
        <v>0</v>
      </c>
      <c r="BB16" s="6">
        <f t="shared" si="3"/>
        <v>1</v>
      </c>
    </row>
    <row r="17" spans="1:54" ht="12.75" customHeight="1" x14ac:dyDescent="0.2">
      <c r="A17" s="18">
        <v>37072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3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3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29">
        <f t="shared" si="1"/>
        <v>6</v>
      </c>
      <c r="AA17" s="130">
        <f t="shared" si="4"/>
        <v>6</v>
      </c>
      <c r="AB17" s="6">
        <f t="shared" si="5"/>
        <v>25.04347826086957</v>
      </c>
      <c r="AC17" s="44"/>
      <c r="AD17" s="6">
        <f t="shared" si="6"/>
        <v>24</v>
      </c>
      <c r="AE17" s="6">
        <f t="shared" si="7"/>
        <v>0.17391304347826086</v>
      </c>
      <c r="AF17" s="6">
        <f t="shared" si="8"/>
        <v>0</v>
      </c>
      <c r="AG17" s="6">
        <f t="shared" si="2"/>
        <v>0</v>
      </c>
      <c r="AH17" s="6">
        <f t="shared" si="2"/>
        <v>0</v>
      </c>
      <c r="AI17" s="6">
        <f t="shared" si="2"/>
        <v>0</v>
      </c>
      <c r="AJ17" s="6">
        <f t="shared" si="2"/>
        <v>0</v>
      </c>
      <c r="AK17" s="6">
        <f t="shared" si="2"/>
        <v>0</v>
      </c>
      <c r="AL17" s="6">
        <f t="shared" si="2"/>
        <v>0</v>
      </c>
      <c r="AM17" s="6">
        <f t="shared" si="2"/>
        <v>1</v>
      </c>
      <c r="AN17" s="6">
        <f t="shared" si="2"/>
        <v>1</v>
      </c>
      <c r="AO17" s="6">
        <f t="shared" si="2"/>
        <v>0</v>
      </c>
      <c r="AP17" s="6">
        <f t="shared" si="2"/>
        <v>0</v>
      </c>
      <c r="AQ17" s="6">
        <f t="shared" si="2"/>
        <v>0</v>
      </c>
      <c r="AR17" s="6">
        <f t="shared" si="2"/>
        <v>0</v>
      </c>
      <c r="AS17" s="6">
        <f t="shared" si="2"/>
        <v>1</v>
      </c>
      <c r="AT17" s="6">
        <f t="shared" si="2"/>
        <v>1</v>
      </c>
      <c r="AU17" s="6">
        <f t="shared" si="2"/>
        <v>0</v>
      </c>
      <c r="AV17" s="6">
        <f t="shared" si="2"/>
        <v>0</v>
      </c>
      <c r="AW17" s="6">
        <f t="shared" si="3"/>
        <v>0</v>
      </c>
      <c r="AX17" s="6">
        <f t="shared" si="3"/>
        <v>0</v>
      </c>
      <c r="AY17" s="6">
        <f t="shared" si="3"/>
        <v>0</v>
      </c>
      <c r="AZ17" s="6">
        <f t="shared" si="3"/>
        <v>0</v>
      </c>
      <c r="BA17" s="6">
        <f t="shared" si="3"/>
        <v>0</v>
      </c>
      <c r="BB17" s="6">
        <f t="shared" si="3"/>
        <v>4</v>
      </c>
    </row>
    <row r="18" spans="1:54" ht="12.75" customHeight="1" x14ac:dyDescent="0.2">
      <c r="A18" s="18">
        <v>37073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3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29">
        <f t="shared" si="1"/>
        <v>3</v>
      </c>
      <c r="AA18" s="130">
        <f t="shared" si="4"/>
        <v>3</v>
      </c>
      <c r="AB18" s="6">
        <f t="shared" si="5"/>
        <v>9.3913043478260878</v>
      </c>
      <c r="AC18" s="44"/>
      <c r="AD18" s="6">
        <f t="shared" si="6"/>
        <v>24</v>
      </c>
      <c r="AE18" s="6">
        <f t="shared" si="7"/>
        <v>6.5217391304347824E-2</v>
      </c>
      <c r="AF18" s="6">
        <f t="shared" si="8"/>
        <v>0</v>
      </c>
      <c r="AG18" s="6">
        <f t="shared" si="2"/>
        <v>0</v>
      </c>
      <c r="AH18" s="6">
        <f t="shared" si="2"/>
        <v>0</v>
      </c>
      <c r="AI18" s="6">
        <f t="shared" si="2"/>
        <v>0</v>
      </c>
      <c r="AJ18" s="6">
        <f t="shared" si="2"/>
        <v>0</v>
      </c>
      <c r="AK18" s="6">
        <f t="shared" si="2"/>
        <v>0</v>
      </c>
      <c r="AL18" s="6">
        <f t="shared" si="2"/>
        <v>0</v>
      </c>
      <c r="AM18" s="6">
        <f t="shared" si="2"/>
        <v>0</v>
      </c>
      <c r="AN18" s="6">
        <f t="shared" si="2"/>
        <v>0</v>
      </c>
      <c r="AO18" s="6">
        <f t="shared" si="2"/>
        <v>0</v>
      </c>
      <c r="AP18" s="6">
        <f t="shared" si="2"/>
        <v>0</v>
      </c>
      <c r="AQ18" s="6">
        <f t="shared" si="2"/>
        <v>0</v>
      </c>
      <c r="AR18" s="6">
        <f t="shared" si="2"/>
        <v>0</v>
      </c>
      <c r="AS18" s="6">
        <f t="shared" si="2"/>
        <v>1</v>
      </c>
      <c r="AT18" s="6">
        <f t="shared" si="2"/>
        <v>1</v>
      </c>
      <c r="AU18" s="6">
        <f t="shared" si="2"/>
        <v>0</v>
      </c>
      <c r="AV18" s="6">
        <f t="shared" si="2"/>
        <v>0</v>
      </c>
      <c r="AW18" s="6">
        <f t="shared" si="3"/>
        <v>0</v>
      </c>
      <c r="AX18" s="6">
        <f t="shared" si="3"/>
        <v>0</v>
      </c>
      <c r="AY18" s="6">
        <f t="shared" si="3"/>
        <v>0</v>
      </c>
      <c r="AZ18" s="6">
        <f t="shared" si="3"/>
        <v>0</v>
      </c>
      <c r="BA18" s="6">
        <f t="shared" si="3"/>
        <v>0</v>
      </c>
      <c r="BB18" s="6">
        <f t="shared" si="3"/>
        <v>1</v>
      </c>
    </row>
    <row r="19" spans="1:54" ht="12.75" customHeight="1" x14ac:dyDescent="0.2">
      <c r="A19" s="18">
        <v>37074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3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29">
        <f t="shared" si="1"/>
        <v>3</v>
      </c>
      <c r="AA19" s="130">
        <f t="shared" si="4"/>
        <v>3</v>
      </c>
      <c r="AB19" s="6">
        <f t="shared" si="5"/>
        <v>9.3913043478260878</v>
      </c>
      <c r="AC19" s="44"/>
      <c r="AD19" s="6">
        <f t="shared" si="6"/>
        <v>24</v>
      </c>
      <c r="AE19" s="6">
        <f t="shared" si="7"/>
        <v>6.5217391304347824E-2</v>
      </c>
      <c r="AF19" s="6">
        <f t="shared" si="8"/>
        <v>0</v>
      </c>
      <c r="AG19" s="6">
        <f t="shared" si="8"/>
        <v>0</v>
      </c>
      <c r="AH19" s="6">
        <f t="shared" si="8"/>
        <v>0</v>
      </c>
      <c r="AI19" s="6">
        <f t="shared" si="8"/>
        <v>0</v>
      </c>
      <c r="AJ19" s="6">
        <f t="shared" si="8"/>
        <v>0</v>
      </c>
      <c r="AK19" s="6">
        <f t="shared" si="8"/>
        <v>0</v>
      </c>
      <c r="AL19" s="6">
        <f t="shared" si="8"/>
        <v>0</v>
      </c>
      <c r="AM19" s="6">
        <f t="shared" si="8"/>
        <v>0</v>
      </c>
      <c r="AN19" s="6">
        <f t="shared" si="8"/>
        <v>0</v>
      </c>
      <c r="AO19" s="6">
        <f t="shared" si="8"/>
        <v>0</v>
      </c>
      <c r="AP19" s="6">
        <f t="shared" si="8"/>
        <v>0</v>
      </c>
      <c r="AQ19" s="6">
        <f t="shared" si="8"/>
        <v>0</v>
      </c>
      <c r="AR19" s="6">
        <f t="shared" si="8"/>
        <v>0</v>
      </c>
      <c r="AS19" s="6">
        <f t="shared" si="8"/>
        <v>0</v>
      </c>
      <c r="AT19" s="6">
        <f t="shared" si="3"/>
        <v>0</v>
      </c>
      <c r="AU19" s="6">
        <f t="shared" si="3"/>
        <v>1</v>
      </c>
      <c r="AV19" s="6">
        <f t="shared" si="3"/>
        <v>1</v>
      </c>
      <c r="AW19" s="6">
        <f t="shared" si="3"/>
        <v>0</v>
      </c>
      <c r="AX19" s="6">
        <f t="shared" si="3"/>
        <v>0</v>
      </c>
      <c r="AY19" s="6">
        <f t="shared" si="3"/>
        <v>0</v>
      </c>
      <c r="AZ19" s="6">
        <f t="shared" si="3"/>
        <v>0</v>
      </c>
      <c r="BA19" s="6">
        <f t="shared" si="3"/>
        <v>0</v>
      </c>
      <c r="BB19" s="6">
        <f t="shared" si="3"/>
        <v>1</v>
      </c>
    </row>
    <row r="20" spans="1:54" ht="12.75" customHeight="1" x14ac:dyDescent="0.2">
      <c r="A20" s="18">
        <v>37075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-3</v>
      </c>
      <c r="Y20" s="46">
        <v>0</v>
      </c>
      <c r="Z20" s="29">
        <f t="shared" si="1"/>
        <v>-3</v>
      </c>
      <c r="AA20" s="130">
        <f t="shared" si="4"/>
        <v>-3</v>
      </c>
      <c r="AB20" s="6">
        <f t="shared" si="5"/>
        <v>9.3913043478260878</v>
      </c>
      <c r="AC20" s="44"/>
      <c r="AD20" s="6">
        <f t="shared" si="6"/>
        <v>24</v>
      </c>
      <c r="AE20" s="6">
        <f t="shared" si="7"/>
        <v>6.5217391304347824E-2</v>
      </c>
      <c r="AF20" s="6">
        <f t="shared" si="8"/>
        <v>0</v>
      </c>
      <c r="AG20" s="6">
        <f t="shared" si="8"/>
        <v>0</v>
      </c>
      <c r="AH20" s="6">
        <f t="shared" si="8"/>
        <v>0</v>
      </c>
      <c r="AI20" s="6">
        <f t="shared" si="8"/>
        <v>0</v>
      </c>
      <c r="AJ20" s="6">
        <f t="shared" si="8"/>
        <v>0</v>
      </c>
      <c r="AK20" s="6">
        <f t="shared" si="8"/>
        <v>0</v>
      </c>
      <c r="AL20" s="6">
        <f t="shared" si="8"/>
        <v>0</v>
      </c>
      <c r="AM20" s="6">
        <f t="shared" si="8"/>
        <v>0</v>
      </c>
      <c r="AN20" s="6">
        <f t="shared" si="8"/>
        <v>0</v>
      </c>
      <c r="AO20" s="6">
        <f t="shared" si="8"/>
        <v>0</v>
      </c>
      <c r="AP20" s="6">
        <f t="shared" si="8"/>
        <v>0</v>
      </c>
      <c r="AQ20" s="6">
        <f t="shared" si="8"/>
        <v>0</v>
      </c>
      <c r="AR20" s="6">
        <f t="shared" si="8"/>
        <v>0</v>
      </c>
      <c r="AS20" s="6">
        <f t="shared" si="8"/>
        <v>0</v>
      </c>
      <c r="AT20" s="6">
        <f t="shared" si="3"/>
        <v>0</v>
      </c>
      <c r="AU20" s="6">
        <f t="shared" si="3"/>
        <v>0</v>
      </c>
      <c r="AV20" s="6">
        <f t="shared" si="3"/>
        <v>0</v>
      </c>
      <c r="AW20" s="6">
        <f t="shared" si="3"/>
        <v>0</v>
      </c>
      <c r="AX20" s="6">
        <f t="shared" si="3"/>
        <v>0</v>
      </c>
      <c r="AY20" s="6">
        <f t="shared" si="3"/>
        <v>0</v>
      </c>
      <c r="AZ20" s="6">
        <f t="shared" si="3"/>
        <v>1</v>
      </c>
      <c r="BA20" s="6">
        <f t="shared" si="3"/>
        <v>1</v>
      </c>
      <c r="BB20" s="6">
        <f t="shared" si="3"/>
        <v>1</v>
      </c>
    </row>
    <row r="21" spans="1:54" ht="12.75" customHeight="1" x14ac:dyDescent="0.2">
      <c r="A21" s="18">
        <v>37076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3</v>
      </c>
      <c r="V21" s="46">
        <v>0</v>
      </c>
      <c r="W21" s="46">
        <v>0</v>
      </c>
      <c r="X21" s="46">
        <v>0</v>
      </c>
      <c r="Y21" s="46">
        <v>0</v>
      </c>
      <c r="Z21" s="29">
        <f t="shared" si="1"/>
        <v>3</v>
      </c>
      <c r="AA21" s="130">
        <f t="shared" si="4"/>
        <v>3</v>
      </c>
      <c r="AB21" s="6">
        <f t="shared" si="5"/>
        <v>9.3913043478260878</v>
      </c>
      <c r="AC21" s="44"/>
      <c r="AD21" s="6">
        <f t="shared" si="6"/>
        <v>24</v>
      </c>
      <c r="AE21" s="6">
        <f t="shared" si="7"/>
        <v>6.5217391304347824E-2</v>
      </c>
      <c r="AF21" s="6">
        <f t="shared" si="8"/>
        <v>0</v>
      </c>
      <c r="AG21" s="6">
        <f t="shared" si="8"/>
        <v>0</v>
      </c>
      <c r="AH21" s="6">
        <f t="shared" si="8"/>
        <v>0</v>
      </c>
      <c r="AI21" s="6">
        <f t="shared" si="8"/>
        <v>0</v>
      </c>
      <c r="AJ21" s="6">
        <f t="shared" si="8"/>
        <v>0</v>
      </c>
      <c r="AK21" s="6">
        <f t="shared" si="8"/>
        <v>0</v>
      </c>
      <c r="AL21" s="6">
        <f t="shared" si="8"/>
        <v>0</v>
      </c>
      <c r="AM21" s="6">
        <f t="shared" si="8"/>
        <v>0</v>
      </c>
      <c r="AN21" s="6">
        <f t="shared" si="8"/>
        <v>0</v>
      </c>
      <c r="AO21" s="6">
        <f t="shared" si="8"/>
        <v>0</v>
      </c>
      <c r="AP21" s="6">
        <f t="shared" si="8"/>
        <v>0</v>
      </c>
      <c r="AQ21" s="6">
        <f t="shared" si="8"/>
        <v>0</v>
      </c>
      <c r="AR21" s="6">
        <f t="shared" si="8"/>
        <v>0</v>
      </c>
      <c r="AS21" s="6">
        <f t="shared" si="8"/>
        <v>0</v>
      </c>
      <c r="AT21" s="6">
        <f t="shared" si="3"/>
        <v>0</v>
      </c>
      <c r="AU21" s="6">
        <f t="shared" si="3"/>
        <v>0</v>
      </c>
      <c r="AV21" s="6">
        <f t="shared" si="3"/>
        <v>0</v>
      </c>
      <c r="AW21" s="6">
        <f t="shared" si="3"/>
        <v>1</v>
      </c>
      <c r="AX21" s="6">
        <f t="shared" si="3"/>
        <v>1</v>
      </c>
      <c r="AY21" s="6">
        <f t="shared" si="3"/>
        <v>0</v>
      </c>
      <c r="AZ21" s="6">
        <f t="shared" si="3"/>
        <v>0</v>
      </c>
      <c r="BA21" s="6">
        <f t="shared" si="3"/>
        <v>0</v>
      </c>
      <c r="BB21" s="6">
        <f t="shared" si="3"/>
        <v>1</v>
      </c>
    </row>
    <row r="22" spans="1:54" ht="12.75" customHeight="1" x14ac:dyDescent="0.2">
      <c r="A22" s="18">
        <v>37077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29">
        <f t="shared" si="1"/>
        <v>0</v>
      </c>
      <c r="AA22" s="130">
        <f t="shared" si="4"/>
        <v>0</v>
      </c>
      <c r="AB22" s="6">
        <f t="shared" si="5"/>
        <v>0</v>
      </c>
      <c r="AC22" s="44"/>
      <c r="AD22" s="6">
        <f t="shared" si="6"/>
        <v>24</v>
      </c>
      <c r="AE22" s="6">
        <f t="shared" si="7"/>
        <v>0</v>
      </c>
      <c r="AF22" s="6">
        <f t="shared" si="8"/>
        <v>0</v>
      </c>
      <c r="AG22" s="6">
        <f t="shared" si="8"/>
        <v>0</v>
      </c>
      <c r="AH22" s="6">
        <f t="shared" si="8"/>
        <v>0</v>
      </c>
      <c r="AI22" s="6">
        <f t="shared" si="8"/>
        <v>0</v>
      </c>
      <c r="AJ22" s="6">
        <f t="shared" si="8"/>
        <v>0</v>
      </c>
      <c r="AK22" s="6">
        <f t="shared" si="8"/>
        <v>0</v>
      </c>
      <c r="AL22" s="6">
        <f t="shared" si="8"/>
        <v>0</v>
      </c>
      <c r="AM22" s="6">
        <f t="shared" si="8"/>
        <v>0</v>
      </c>
      <c r="AN22" s="6">
        <f t="shared" si="8"/>
        <v>0</v>
      </c>
      <c r="AO22" s="6">
        <f t="shared" si="8"/>
        <v>0</v>
      </c>
      <c r="AP22" s="6">
        <f t="shared" si="8"/>
        <v>0</v>
      </c>
      <c r="AQ22" s="6">
        <f t="shared" si="8"/>
        <v>0</v>
      </c>
      <c r="AR22" s="6">
        <f t="shared" si="8"/>
        <v>0</v>
      </c>
      <c r="AS22" s="6">
        <f t="shared" si="8"/>
        <v>0</v>
      </c>
      <c r="AT22" s="6">
        <f t="shared" si="3"/>
        <v>0</v>
      </c>
      <c r="AU22" s="6">
        <f t="shared" si="3"/>
        <v>0</v>
      </c>
      <c r="AV22" s="6">
        <f t="shared" si="3"/>
        <v>0</v>
      </c>
      <c r="AW22" s="6">
        <f t="shared" si="3"/>
        <v>0</v>
      </c>
      <c r="AX22" s="6">
        <f t="shared" si="3"/>
        <v>0</v>
      </c>
      <c r="AY22" s="6">
        <f t="shared" si="3"/>
        <v>0</v>
      </c>
      <c r="AZ22" s="6">
        <f t="shared" si="3"/>
        <v>0</v>
      </c>
      <c r="BA22" s="6">
        <f t="shared" si="3"/>
        <v>0</v>
      </c>
      <c r="BB22" s="6">
        <f t="shared" si="3"/>
        <v>0</v>
      </c>
    </row>
    <row r="23" spans="1:54" ht="12.75" customHeight="1" x14ac:dyDescent="0.2">
      <c r="A23" s="18">
        <v>37078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29">
        <f t="shared" si="1"/>
        <v>0</v>
      </c>
      <c r="AA23" s="130">
        <f t="shared" si="4"/>
        <v>0</v>
      </c>
      <c r="AB23" s="6">
        <f t="shared" si="5"/>
        <v>0</v>
      </c>
      <c r="AC23" s="44"/>
      <c r="AD23" s="6">
        <f t="shared" si="6"/>
        <v>24</v>
      </c>
      <c r="AE23" s="6">
        <f t="shared" si="7"/>
        <v>0</v>
      </c>
      <c r="AF23" s="6">
        <f t="shared" si="8"/>
        <v>0</v>
      </c>
      <c r="AG23" s="6">
        <f t="shared" si="8"/>
        <v>0</v>
      </c>
      <c r="AH23" s="6">
        <f t="shared" si="8"/>
        <v>0</v>
      </c>
      <c r="AI23" s="6">
        <f t="shared" si="8"/>
        <v>0</v>
      </c>
      <c r="AJ23" s="6">
        <f t="shared" si="8"/>
        <v>0</v>
      </c>
      <c r="AK23" s="6">
        <f t="shared" si="8"/>
        <v>0</v>
      </c>
      <c r="AL23" s="6">
        <f t="shared" si="8"/>
        <v>0</v>
      </c>
      <c r="AM23" s="6">
        <f t="shared" si="8"/>
        <v>0</v>
      </c>
      <c r="AN23" s="6">
        <f t="shared" si="8"/>
        <v>0</v>
      </c>
      <c r="AO23" s="6">
        <f t="shared" si="8"/>
        <v>0</v>
      </c>
      <c r="AP23" s="6">
        <f t="shared" si="8"/>
        <v>0</v>
      </c>
      <c r="AQ23" s="6">
        <f t="shared" si="8"/>
        <v>0</v>
      </c>
      <c r="AR23" s="6">
        <f t="shared" si="8"/>
        <v>0</v>
      </c>
      <c r="AS23" s="6">
        <f t="shared" si="8"/>
        <v>0</v>
      </c>
      <c r="AT23" s="6">
        <f t="shared" si="8"/>
        <v>0</v>
      </c>
      <c r="AU23" s="6">
        <f t="shared" si="8"/>
        <v>0</v>
      </c>
      <c r="AV23" s="6">
        <f t="shared" ref="AT23:BB53" si="9">(S23/3 - T23/3)^2</f>
        <v>0</v>
      </c>
      <c r="AW23" s="6">
        <f t="shared" si="9"/>
        <v>0</v>
      </c>
      <c r="AX23" s="6">
        <f t="shared" si="9"/>
        <v>0</v>
      </c>
      <c r="AY23" s="6">
        <f t="shared" si="9"/>
        <v>0</v>
      </c>
      <c r="AZ23" s="6">
        <f t="shared" si="9"/>
        <v>0</v>
      </c>
      <c r="BA23" s="6">
        <f t="shared" si="9"/>
        <v>0</v>
      </c>
      <c r="BB23" s="6">
        <f t="shared" si="9"/>
        <v>0</v>
      </c>
    </row>
    <row r="24" spans="1:54" ht="12.75" customHeight="1" x14ac:dyDescent="0.2">
      <c r="A24" s="18">
        <v>37079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29">
        <f t="shared" si="1"/>
        <v>0</v>
      </c>
      <c r="AA24" s="130">
        <f t="shared" si="4"/>
        <v>0</v>
      </c>
      <c r="AB24" s="6">
        <f t="shared" si="5"/>
        <v>0</v>
      </c>
      <c r="AC24" s="44"/>
      <c r="AD24" s="6">
        <f t="shared" si="6"/>
        <v>24</v>
      </c>
      <c r="AE24" s="6">
        <f t="shared" si="7"/>
        <v>0</v>
      </c>
      <c r="AF24" s="6">
        <f t="shared" si="8"/>
        <v>0</v>
      </c>
      <c r="AG24" s="6">
        <f t="shared" si="8"/>
        <v>0</v>
      </c>
      <c r="AH24" s="6">
        <f t="shared" si="8"/>
        <v>0</v>
      </c>
      <c r="AI24" s="6">
        <f t="shared" si="8"/>
        <v>0</v>
      </c>
      <c r="AJ24" s="6">
        <f t="shared" si="8"/>
        <v>0</v>
      </c>
      <c r="AK24" s="6">
        <f t="shared" si="8"/>
        <v>0</v>
      </c>
      <c r="AL24" s="6">
        <f t="shared" si="8"/>
        <v>0</v>
      </c>
      <c r="AM24" s="6">
        <f t="shared" si="8"/>
        <v>0</v>
      </c>
      <c r="AN24" s="6">
        <f t="shared" si="8"/>
        <v>0</v>
      </c>
      <c r="AO24" s="6">
        <f t="shared" si="8"/>
        <v>0</v>
      </c>
      <c r="AP24" s="6">
        <f t="shared" si="8"/>
        <v>0</v>
      </c>
      <c r="AQ24" s="6">
        <f t="shared" si="8"/>
        <v>0</v>
      </c>
      <c r="AR24" s="6">
        <f t="shared" si="8"/>
        <v>0</v>
      </c>
      <c r="AS24" s="6">
        <f t="shared" si="8"/>
        <v>0</v>
      </c>
      <c r="AT24" s="6">
        <f t="shared" si="9"/>
        <v>0</v>
      </c>
      <c r="AU24" s="6">
        <f t="shared" si="9"/>
        <v>0</v>
      </c>
      <c r="AV24" s="6">
        <f t="shared" si="9"/>
        <v>0</v>
      </c>
      <c r="AW24" s="6">
        <f t="shared" si="9"/>
        <v>0</v>
      </c>
      <c r="AX24" s="6">
        <f t="shared" si="9"/>
        <v>0</v>
      </c>
      <c r="AY24" s="6">
        <f t="shared" si="9"/>
        <v>0</v>
      </c>
      <c r="AZ24" s="6">
        <f t="shared" si="9"/>
        <v>0</v>
      </c>
      <c r="BA24" s="6">
        <f t="shared" si="9"/>
        <v>0</v>
      </c>
      <c r="BB24" s="6">
        <f t="shared" si="9"/>
        <v>0</v>
      </c>
    </row>
    <row r="25" spans="1:54" ht="12.75" customHeight="1" x14ac:dyDescent="0.2">
      <c r="A25" s="18">
        <v>37080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3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29">
        <f t="shared" si="1"/>
        <v>3</v>
      </c>
      <c r="AA25" s="130">
        <f t="shared" si="4"/>
        <v>3</v>
      </c>
      <c r="AB25" s="6">
        <f t="shared" si="5"/>
        <v>9.3913043478260878</v>
      </c>
      <c r="AC25" s="44"/>
      <c r="AD25" s="6">
        <f t="shared" si="6"/>
        <v>24</v>
      </c>
      <c r="AE25" s="6">
        <f t="shared" si="7"/>
        <v>6.5217391304347824E-2</v>
      </c>
      <c r="AF25" s="6">
        <f t="shared" si="8"/>
        <v>0</v>
      </c>
      <c r="AG25" s="6">
        <f t="shared" si="8"/>
        <v>0</v>
      </c>
      <c r="AH25" s="6">
        <f t="shared" si="8"/>
        <v>0</v>
      </c>
      <c r="AI25" s="6">
        <f t="shared" si="8"/>
        <v>0</v>
      </c>
      <c r="AJ25" s="6">
        <f t="shared" si="8"/>
        <v>0</v>
      </c>
      <c r="AK25" s="6">
        <f t="shared" si="8"/>
        <v>0</v>
      </c>
      <c r="AL25" s="6">
        <f t="shared" si="8"/>
        <v>0</v>
      </c>
      <c r="AM25" s="6">
        <f t="shared" si="8"/>
        <v>0</v>
      </c>
      <c r="AN25" s="6">
        <f t="shared" si="8"/>
        <v>0</v>
      </c>
      <c r="AO25" s="6">
        <f t="shared" si="8"/>
        <v>0</v>
      </c>
      <c r="AP25" s="6">
        <f t="shared" si="8"/>
        <v>0</v>
      </c>
      <c r="AQ25" s="6">
        <f t="shared" si="8"/>
        <v>0</v>
      </c>
      <c r="AR25" s="6">
        <f t="shared" si="8"/>
        <v>0</v>
      </c>
      <c r="AS25" s="6">
        <f t="shared" si="8"/>
        <v>0</v>
      </c>
      <c r="AT25" s="6">
        <f t="shared" si="9"/>
        <v>0</v>
      </c>
      <c r="AU25" s="6">
        <f t="shared" si="9"/>
        <v>1</v>
      </c>
      <c r="AV25" s="6">
        <f t="shared" si="9"/>
        <v>1</v>
      </c>
      <c r="AW25" s="6">
        <f t="shared" si="9"/>
        <v>0</v>
      </c>
      <c r="AX25" s="6">
        <f t="shared" si="9"/>
        <v>0</v>
      </c>
      <c r="AY25" s="6">
        <f t="shared" si="9"/>
        <v>0</v>
      </c>
      <c r="AZ25" s="6">
        <f t="shared" si="9"/>
        <v>0</v>
      </c>
      <c r="BA25" s="6">
        <f t="shared" si="9"/>
        <v>0</v>
      </c>
      <c r="BB25" s="6">
        <f t="shared" si="9"/>
        <v>1</v>
      </c>
    </row>
    <row r="26" spans="1:54" ht="12.75" customHeight="1" x14ac:dyDescent="0.2">
      <c r="A26" s="18">
        <v>37081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3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29">
        <f t="shared" si="1"/>
        <v>3</v>
      </c>
      <c r="AA26" s="130">
        <f t="shared" si="4"/>
        <v>3</v>
      </c>
      <c r="AB26" s="6">
        <f t="shared" si="5"/>
        <v>9.3913043478260878</v>
      </c>
      <c r="AC26" s="44"/>
      <c r="AD26" s="6">
        <f t="shared" si="6"/>
        <v>24</v>
      </c>
      <c r="AE26" s="6">
        <f t="shared" si="7"/>
        <v>6.5217391304347824E-2</v>
      </c>
      <c r="AF26" s="6">
        <f t="shared" si="8"/>
        <v>0</v>
      </c>
      <c r="AG26" s="6">
        <f t="shared" si="8"/>
        <v>0</v>
      </c>
      <c r="AH26" s="6">
        <f t="shared" si="8"/>
        <v>0</v>
      </c>
      <c r="AI26" s="6">
        <f t="shared" si="8"/>
        <v>0</v>
      </c>
      <c r="AJ26" s="6">
        <f t="shared" si="8"/>
        <v>0</v>
      </c>
      <c r="AK26" s="6">
        <f t="shared" si="8"/>
        <v>0</v>
      </c>
      <c r="AL26" s="6">
        <f t="shared" si="8"/>
        <v>0</v>
      </c>
      <c r="AM26" s="6">
        <f t="shared" si="8"/>
        <v>0</v>
      </c>
      <c r="AN26" s="6">
        <f t="shared" si="8"/>
        <v>0</v>
      </c>
      <c r="AO26" s="6">
        <f t="shared" si="8"/>
        <v>0</v>
      </c>
      <c r="AP26" s="6">
        <f t="shared" si="8"/>
        <v>0</v>
      </c>
      <c r="AQ26" s="6">
        <f t="shared" si="8"/>
        <v>1</v>
      </c>
      <c r="AR26" s="6">
        <f t="shared" si="8"/>
        <v>1</v>
      </c>
      <c r="AS26" s="6">
        <f t="shared" si="8"/>
        <v>0</v>
      </c>
      <c r="AT26" s="6">
        <f t="shared" si="9"/>
        <v>0</v>
      </c>
      <c r="AU26" s="6">
        <f t="shared" si="9"/>
        <v>0</v>
      </c>
      <c r="AV26" s="6">
        <f t="shared" si="9"/>
        <v>0</v>
      </c>
      <c r="AW26" s="6">
        <f t="shared" si="9"/>
        <v>0</v>
      </c>
      <c r="AX26" s="6">
        <f t="shared" si="9"/>
        <v>0</v>
      </c>
      <c r="AY26" s="6">
        <f t="shared" si="9"/>
        <v>0</v>
      </c>
      <c r="AZ26" s="6">
        <f t="shared" si="9"/>
        <v>0</v>
      </c>
      <c r="BA26" s="6">
        <f t="shared" si="9"/>
        <v>0</v>
      </c>
      <c r="BB26" s="6">
        <f t="shared" si="9"/>
        <v>1</v>
      </c>
    </row>
    <row r="27" spans="1:54" ht="12.75" customHeight="1" x14ac:dyDescent="0.2">
      <c r="A27" s="18">
        <v>37082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-3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3</v>
      </c>
      <c r="X27" s="46">
        <v>0</v>
      </c>
      <c r="Y27" s="46">
        <v>0</v>
      </c>
      <c r="Z27" s="29">
        <f t="shared" si="1"/>
        <v>0</v>
      </c>
      <c r="AA27" s="130">
        <f t="shared" si="4"/>
        <v>0</v>
      </c>
      <c r="AB27" s="6">
        <f t="shared" si="5"/>
        <v>12.521739130434785</v>
      </c>
      <c r="AC27" s="44"/>
      <c r="AD27" s="6">
        <f t="shared" si="6"/>
        <v>24</v>
      </c>
      <c r="AE27" s="6">
        <f t="shared" si="7"/>
        <v>8.6956521739130432E-2</v>
      </c>
      <c r="AF27" s="6">
        <f t="shared" si="8"/>
        <v>0</v>
      </c>
      <c r="AG27" s="6">
        <f t="shared" si="8"/>
        <v>0</v>
      </c>
      <c r="AH27" s="6">
        <f t="shared" si="8"/>
        <v>0</v>
      </c>
      <c r="AI27" s="6">
        <f t="shared" si="8"/>
        <v>0</v>
      </c>
      <c r="AJ27" s="6">
        <f t="shared" si="8"/>
        <v>0</v>
      </c>
      <c r="AK27" s="6">
        <f t="shared" si="8"/>
        <v>0</v>
      </c>
      <c r="AL27" s="6">
        <f t="shared" si="8"/>
        <v>0</v>
      </c>
      <c r="AM27" s="6">
        <f t="shared" si="8"/>
        <v>0</v>
      </c>
      <c r="AN27" s="6">
        <f t="shared" si="8"/>
        <v>0</v>
      </c>
      <c r="AO27" s="6">
        <f t="shared" si="8"/>
        <v>0</v>
      </c>
      <c r="AP27" s="6">
        <f t="shared" si="8"/>
        <v>0</v>
      </c>
      <c r="AQ27" s="6">
        <f t="shared" si="8"/>
        <v>0</v>
      </c>
      <c r="AR27" s="6">
        <f t="shared" si="8"/>
        <v>1</v>
      </c>
      <c r="AS27" s="6">
        <f t="shared" si="8"/>
        <v>1</v>
      </c>
      <c r="AT27" s="6">
        <f t="shared" si="9"/>
        <v>0</v>
      </c>
      <c r="AU27" s="6">
        <f t="shared" si="9"/>
        <v>0</v>
      </c>
      <c r="AV27" s="6">
        <f t="shared" si="9"/>
        <v>0</v>
      </c>
      <c r="AW27" s="6">
        <f t="shared" si="9"/>
        <v>0</v>
      </c>
      <c r="AX27" s="6">
        <f t="shared" si="9"/>
        <v>0</v>
      </c>
      <c r="AY27" s="6">
        <f t="shared" si="9"/>
        <v>1</v>
      </c>
      <c r="AZ27" s="6">
        <f t="shared" si="9"/>
        <v>1</v>
      </c>
      <c r="BA27" s="6">
        <f t="shared" si="9"/>
        <v>0</v>
      </c>
      <c r="BB27" s="6">
        <f t="shared" si="9"/>
        <v>0</v>
      </c>
    </row>
    <row r="28" spans="1:54" ht="12.75" customHeight="1" x14ac:dyDescent="0.2">
      <c r="A28" s="18">
        <v>37083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29">
        <f t="shared" si="1"/>
        <v>0</v>
      </c>
      <c r="AA28" s="130">
        <f t="shared" si="4"/>
        <v>0</v>
      </c>
      <c r="AB28" s="6">
        <f t="shared" si="5"/>
        <v>0</v>
      </c>
      <c r="AC28" s="44"/>
      <c r="AD28" s="6">
        <f t="shared" si="6"/>
        <v>24</v>
      </c>
      <c r="AE28" s="6">
        <f t="shared" si="7"/>
        <v>0</v>
      </c>
      <c r="AF28" s="6">
        <f t="shared" si="8"/>
        <v>0</v>
      </c>
      <c r="AG28" s="6">
        <f t="shared" si="8"/>
        <v>0</v>
      </c>
      <c r="AH28" s="6">
        <f t="shared" si="8"/>
        <v>0</v>
      </c>
      <c r="AI28" s="6">
        <f t="shared" si="8"/>
        <v>0</v>
      </c>
      <c r="AJ28" s="6">
        <f t="shared" si="8"/>
        <v>0</v>
      </c>
      <c r="AK28" s="6">
        <f t="shared" si="8"/>
        <v>0</v>
      </c>
      <c r="AL28" s="6">
        <f t="shared" si="8"/>
        <v>0</v>
      </c>
      <c r="AM28" s="6">
        <f t="shared" si="8"/>
        <v>0</v>
      </c>
      <c r="AN28" s="6">
        <f t="shared" si="8"/>
        <v>0</v>
      </c>
      <c r="AO28" s="6">
        <f t="shared" si="8"/>
        <v>0</v>
      </c>
      <c r="AP28" s="6">
        <f t="shared" si="8"/>
        <v>0</v>
      </c>
      <c r="AQ28" s="6">
        <f t="shared" si="8"/>
        <v>0</v>
      </c>
      <c r="AR28" s="6">
        <f t="shared" si="8"/>
        <v>0</v>
      </c>
      <c r="AS28" s="6">
        <f t="shared" si="8"/>
        <v>0</v>
      </c>
      <c r="AT28" s="6">
        <f t="shared" si="9"/>
        <v>0</v>
      </c>
      <c r="AU28" s="6">
        <f t="shared" si="9"/>
        <v>0</v>
      </c>
      <c r="AV28" s="6">
        <f t="shared" si="9"/>
        <v>0</v>
      </c>
      <c r="AW28" s="6">
        <f t="shared" si="9"/>
        <v>0</v>
      </c>
      <c r="AX28" s="6">
        <f t="shared" si="9"/>
        <v>0</v>
      </c>
      <c r="AY28" s="6">
        <f t="shared" si="9"/>
        <v>0</v>
      </c>
      <c r="AZ28" s="6">
        <f t="shared" si="9"/>
        <v>0</v>
      </c>
      <c r="BA28" s="6">
        <f t="shared" si="9"/>
        <v>0</v>
      </c>
      <c r="BB28" s="6">
        <f t="shared" si="9"/>
        <v>0</v>
      </c>
    </row>
    <row r="29" spans="1:54" ht="12.75" customHeight="1" x14ac:dyDescent="0.2">
      <c r="A29" s="18">
        <v>37084</v>
      </c>
      <c r="B29" s="46">
        <v>-3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-3</v>
      </c>
      <c r="T29" s="46">
        <v>0</v>
      </c>
      <c r="U29" s="46">
        <v>0</v>
      </c>
      <c r="V29" s="46">
        <v>3</v>
      </c>
      <c r="W29" s="46">
        <v>0</v>
      </c>
      <c r="X29" s="46">
        <v>0</v>
      </c>
      <c r="Y29" s="46">
        <v>0</v>
      </c>
      <c r="Z29" s="29">
        <f t="shared" si="1"/>
        <v>-3</v>
      </c>
      <c r="AA29" s="130">
        <f t="shared" si="4"/>
        <v>-3</v>
      </c>
      <c r="AB29" s="6">
        <f t="shared" si="5"/>
        <v>15.65217391304348</v>
      </c>
      <c r="AC29" s="44"/>
      <c r="AD29" s="6">
        <f t="shared" si="6"/>
        <v>24</v>
      </c>
      <c r="AE29" s="6">
        <f t="shared" si="7"/>
        <v>0.10869565217391304</v>
      </c>
      <c r="AF29" s="6">
        <f t="shared" si="8"/>
        <v>0</v>
      </c>
      <c r="AG29" s="6">
        <f t="shared" si="8"/>
        <v>0</v>
      </c>
      <c r="AH29" s="6">
        <f t="shared" si="8"/>
        <v>0</v>
      </c>
      <c r="AI29" s="6">
        <f t="shared" si="8"/>
        <v>0</v>
      </c>
      <c r="AJ29" s="6">
        <f t="shared" si="8"/>
        <v>0</v>
      </c>
      <c r="AK29" s="6">
        <f t="shared" si="8"/>
        <v>0</v>
      </c>
      <c r="AL29" s="6">
        <f t="shared" si="8"/>
        <v>0</v>
      </c>
      <c r="AM29" s="6">
        <f t="shared" si="8"/>
        <v>0</v>
      </c>
      <c r="AN29" s="6">
        <f t="shared" si="8"/>
        <v>0</v>
      </c>
      <c r="AO29" s="6">
        <f t="shared" si="8"/>
        <v>0</v>
      </c>
      <c r="AP29" s="6">
        <f t="shared" si="8"/>
        <v>0</v>
      </c>
      <c r="AQ29" s="6">
        <f t="shared" si="8"/>
        <v>0</v>
      </c>
      <c r="AR29" s="6">
        <f t="shared" si="8"/>
        <v>0</v>
      </c>
      <c r="AS29" s="6">
        <f t="shared" si="8"/>
        <v>0</v>
      </c>
      <c r="AT29" s="6">
        <f t="shared" si="9"/>
        <v>0</v>
      </c>
      <c r="AU29" s="6">
        <f t="shared" si="9"/>
        <v>1</v>
      </c>
      <c r="AV29" s="6">
        <f t="shared" si="9"/>
        <v>1</v>
      </c>
      <c r="AW29" s="6">
        <f t="shared" si="9"/>
        <v>0</v>
      </c>
      <c r="AX29" s="6">
        <f t="shared" si="9"/>
        <v>1</v>
      </c>
      <c r="AY29" s="6">
        <f t="shared" si="9"/>
        <v>1</v>
      </c>
      <c r="AZ29" s="6">
        <f t="shared" si="9"/>
        <v>0</v>
      </c>
      <c r="BA29" s="6">
        <f t="shared" si="9"/>
        <v>0</v>
      </c>
      <c r="BB29" s="6">
        <f t="shared" si="9"/>
        <v>1</v>
      </c>
    </row>
    <row r="30" spans="1:54" ht="12.75" customHeight="1" x14ac:dyDescent="0.2">
      <c r="A30" s="18">
        <v>37085</v>
      </c>
      <c r="B30" s="46">
        <v>0</v>
      </c>
      <c r="C30" s="46">
        <v>0</v>
      </c>
      <c r="D30" s="46">
        <v>0</v>
      </c>
      <c r="E30" s="46">
        <v>6</v>
      </c>
      <c r="F30" s="46">
        <v>0</v>
      </c>
      <c r="G30" s="46">
        <v>0</v>
      </c>
      <c r="H30" s="46">
        <v>0</v>
      </c>
      <c r="I30" s="46">
        <v>0</v>
      </c>
      <c r="J30" s="46">
        <v>3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29">
        <f t="shared" si="1"/>
        <v>9</v>
      </c>
      <c r="AA30" s="130">
        <f t="shared" si="4"/>
        <v>9</v>
      </c>
      <c r="AB30" s="6">
        <f t="shared" si="5"/>
        <v>59.478260869565226</v>
      </c>
      <c r="AC30" s="44"/>
      <c r="AD30" s="6">
        <f t="shared" si="6"/>
        <v>24</v>
      </c>
      <c r="AE30" s="6">
        <f t="shared" si="7"/>
        <v>0.41304347826086957</v>
      </c>
      <c r="AF30" s="6">
        <f t="shared" si="8"/>
        <v>0</v>
      </c>
      <c r="AG30" s="6">
        <f t="shared" si="8"/>
        <v>4</v>
      </c>
      <c r="AH30" s="6">
        <f t="shared" si="8"/>
        <v>4</v>
      </c>
      <c r="AI30" s="6">
        <f t="shared" si="8"/>
        <v>0</v>
      </c>
      <c r="AJ30" s="6">
        <f t="shared" si="8"/>
        <v>0</v>
      </c>
      <c r="AK30" s="6">
        <f t="shared" si="8"/>
        <v>0</v>
      </c>
      <c r="AL30" s="6">
        <f t="shared" si="8"/>
        <v>1</v>
      </c>
      <c r="AM30" s="6">
        <f t="shared" si="8"/>
        <v>1</v>
      </c>
      <c r="AN30" s="6">
        <f t="shared" si="8"/>
        <v>0</v>
      </c>
      <c r="AO30" s="6">
        <f t="shared" si="8"/>
        <v>0</v>
      </c>
      <c r="AP30" s="6">
        <f t="shared" si="8"/>
        <v>0</v>
      </c>
      <c r="AQ30" s="6">
        <f t="shared" si="8"/>
        <v>0</v>
      </c>
      <c r="AR30" s="6">
        <f t="shared" si="8"/>
        <v>0</v>
      </c>
      <c r="AS30" s="6">
        <f t="shared" si="8"/>
        <v>0</v>
      </c>
      <c r="AT30" s="6">
        <f t="shared" si="9"/>
        <v>0</v>
      </c>
      <c r="AU30" s="6">
        <f t="shared" si="9"/>
        <v>0</v>
      </c>
      <c r="AV30" s="6">
        <f t="shared" si="9"/>
        <v>0</v>
      </c>
      <c r="AW30" s="6">
        <f t="shared" si="9"/>
        <v>0</v>
      </c>
      <c r="AX30" s="6">
        <f t="shared" si="9"/>
        <v>0</v>
      </c>
      <c r="AY30" s="6">
        <f t="shared" si="9"/>
        <v>0</v>
      </c>
      <c r="AZ30" s="6">
        <f t="shared" si="9"/>
        <v>0</v>
      </c>
      <c r="BA30" s="6">
        <f t="shared" si="9"/>
        <v>0</v>
      </c>
      <c r="BB30" s="6">
        <f t="shared" si="9"/>
        <v>9</v>
      </c>
    </row>
    <row r="31" spans="1:54" ht="12.75" customHeight="1" x14ac:dyDescent="0.2">
      <c r="A31" s="18">
        <v>37086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3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29">
        <f t="shared" si="1"/>
        <v>3</v>
      </c>
      <c r="AA31" s="130">
        <f t="shared" si="4"/>
        <v>3</v>
      </c>
      <c r="AB31" s="6">
        <f t="shared" si="5"/>
        <v>9.3913043478260878</v>
      </c>
      <c r="AC31" s="44"/>
      <c r="AD31" s="6">
        <f t="shared" si="6"/>
        <v>24</v>
      </c>
      <c r="AE31" s="6">
        <f t="shared" si="7"/>
        <v>6.5217391304347824E-2</v>
      </c>
      <c r="AF31" s="6">
        <f t="shared" si="8"/>
        <v>0</v>
      </c>
      <c r="AG31" s="6">
        <f t="shared" si="8"/>
        <v>0</v>
      </c>
      <c r="AH31" s="6">
        <f t="shared" si="8"/>
        <v>0</v>
      </c>
      <c r="AI31" s="6">
        <f t="shared" si="8"/>
        <v>0</v>
      </c>
      <c r="AJ31" s="6">
        <f t="shared" si="8"/>
        <v>0</v>
      </c>
      <c r="AK31" s="6">
        <f t="shared" si="8"/>
        <v>0</v>
      </c>
      <c r="AL31" s="6">
        <f t="shared" si="8"/>
        <v>0</v>
      </c>
      <c r="AM31" s="6">
        <f t="shared" si="8"/>
        <v>0</v>
      </c>
      <c r="AN31" s="6">
        <f t="shared" si="8"/>
        <v>0</v>
      </c>
      <c r="AO31" s="6">
        <f t="shared" si="8"/>
        <v>0</v>
      </c>
      <c r="AP31" s="6">
        <f t="shared" si="8"/>
        <v>0</v>
      </c>
      <c r="AQ31" s="6">
        <f t="shared" si="8"/>
        <v>0</v>
      </c>
      <c r="AR31" s="6">
        <f t="shared" si="8"/>
        <v>0</v>
      </c>
      <c r="AS31" s="6">
        <f t="shared" si="8"/>
        <v>0</v>
      </c>
      <c r="AT31" s="6">
        <f t="shared" si="9"/>
        <v>0</v>
      </c>
      <c r="AU31" s="6">
        <f t="shared" si="9"/>
        <v>0</v>
      </c>
      <c r="AV31" s="6">
        <f t="shared" si="9"/>
        <v>1</v>
      </c>
      <c r="AW31" s="6">
        <f t="shared" si="9"/>
        <v>1</v>
      </c>
      <c r="AX31" s="6">
        <f t="shared" si="9"/>
        <v>0</v>
      </c>
      <c r="AY31" s="6">
        <f t="shared" si="9"/>
        <v>0</v>
      </c>
      <c r="AZ31" s="6">
        <f t="shared" si="9"/>
        <v>0</v>
      </c>
      <c r="BA31" s="6">
        <f t="shared" si="9"/>
        <v>0</v>
      </c>
      <c r="BB31" s="6">
        <f t="shared" si="9"/>
        <v>1</v>
      </c>
    </row>
    <row r="32" spans="1:54" ht="12.75" customHeight="1" x14ac:dyDescent="0.2">
      <c r="A32" s="18">
        <v>37087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3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29">
        <f t="shared" si="1"/>
        <v>3</v>
      </c>
      <c r="AA32" s="130">
        <f t="shared" si="4"/>
        <v>3</v>
      </c>
      <c r="AB32" s="6">
        <f t="shared" si="5"/>
        <v>9.3913043478260878</v>
      </c>
      <c r="AC32" s="44"/>
      <c r="AD32" s="6">
        <f t="shared" si="6"/>
        <v>24</v>
      </c>
      <c r="AE32" s="6">
        <f t="shared" si="7"/>
        <v>6.5217391304347824E-2</v>
      </c>
      <c r="AF32" s="6">
        <f t="shared" si="8"/>
        <v>0</v>
      </c>
      <c r="AG32" s="6">
        <f t="shared" si="8"/>
        <v>0</v>
      </c>
      <c r="AH32" s="6">
        <f t="shared" si="8"/>
        <v>0</v>
      </c>
      <c r="AI32" s="6">
        <f t="shared" si="8"/>
        <v>0</v>
      </c>
      <c r="AJ32" s="6">
        <f t="shared" si="8"/>
        <v>0</v>
      </c>
      <c r="AK32" s="6">
        <f t="shared" si="8"/>
        <v>0</v>
      </c>
      <c r="AL32" s="6">
        <f t="shared" si="8"/>
        <v>0</v>
      </c>
      <c r="AM32" s="6">
        <f t="shared" si="8"/>
        <v>0</v>
      </c>
      <c r="AN32" s="6">
        <f t="shared" si="8"/>
        <v>0</v>
      </c>
      <c r="AO32" s="6">
        <f t="shared" si="8"/>
        <v>0</v>
      </c>
      <c r="AP32" s="6">
        <f t="shared" si="8"/>
        <v>0</v>
      </c>
      <c r="AQ32" s="6">
        <f t="shared" si="8"/>
        <v>0</v>
      </c>
      <c r="AR32" s="6">
        <f t="shared" si="8"/>
        <v>0</v>
      </c>
      <c r="AS32" s="6">
        <f t="shared" si="8"/>
        <v>0</v>
      </c>
      <c r="AT32" s="6">
        <f t="shared" si="9"/>
        <v>0</v>
      </c>
      <c r="AU32" s="6">
        <f t="shared" si="9"/>
        <v>1</v>
      </c>
      <c r="AV32" s="6">
        <f t="shared" si="9"/>
        <v>1</v>
      </c>
      <c r="AW32" s="6">
        <f t="shared" si="9"/>
        <v>0</v>
      </c>
      <c r="AX32" s="6">
        <f t="shared" si="9"/>
        <v>0</v>
      </c>
      <c r="AY32" s="6">
        <f t="shared" si="9"/>
        <v>0</v>
      </c>
      <c r="AZ32" s="6">
        <f t="shared" si="9"/>
        <v>0</v>
      </c>
      <c r="BA32" s="6">
        <f t="shared" si="9"/>
        <v>0</v>
      </c>
      <c r="BB32" s="6">
        <f t="shared" si="9"/>
        <v>1</v>
      </c>
    </row>
    <row r="33" spans="1:54" ht="12.75" customHeight="1" x14ac:dyDescent="0.2">
      <c r="A33" s="18">
        <v>37088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29">
        <f t="shared" si="1"/>
        <v>0</v>
      </c>
      <c r="AA33" s="130">
        <f t="shared" si="4"/>
        <v>0</v>
      </c>
      <c r="AB33" s="6">
        <f t="shared" si="5"/>
        <v>0</v>
      </c>
      <c r="AC33" s="44"/>
      <c r="AD33" s="6">
        <f t="shared" si="6"/>
        <v>24</v>
      </c>
      <c r="AE33" s="6">
        <f t="shared" si="7"/>
        <v>0</v>
      </c>
      <c r="AF33" s="6">
        <f t="shared" si="8"/>
        <v>0</v>
      </c>
      <c r="AG33" s="6">
        <f t="shared" si="8"/>
        <v>0</v>
      </c>
      <c r="AH33" s="6">
        <f t="shared" si="8"/>
        <v>0</v>
      </c>
      <c r="AI33" s="6">
        <f t="shared" si="8"/>
        <v>0</v>
      </c>
      <c r="AJ33" s="6">
        <f t="shared" si="8"/>
        <v>0</v>
      </c>
      <c r="AK33" s="6">
        <f t="shared" si="8"/>
        <v>0</v>
      </c>
      <c r="AL33" s="6">
        <f t="shared" si="8"/>
        <v>0</v>
      </c>
      <c r="AM33" s="6">
        <f t="shared" si="8"/>
        <v>0</v>
      </c>
      <c r="AN33" s="6">
        <f t="shared" si="8"/>
        <v>0</v>
      </c>
      <c r="AO33" s="6">
        <f t="shared" si="8"/>
        <v>0</v>
      </c>
      <c r="AP33" s="6">
        <f t="shared" si="8"/>
        <v>0</v>
      </c>
      <c r="AQ33" s="6">
        <f t="shared" si="8"/>
        <v>0</v>
      </c>
      <c r="AR33" s="6">
        <f t="shared" si="8"/>
        <v>0</v>
      </c>
      <c r="AS33" s="6">
        <f t="shared" si="8"/>
        <v>0</v>
      </c>
      <c r="AT33" s="6">
        <f t="shared" si="9"/>
        <v>0</v>
      </c>
      <c r="AU33" s="6">
        <f t="shared" si="9"/>
        <v>0</v>
      </c>
      <c r="AV33" s="6">
        <f t="shared" si="9"/>
        <v>0</v>
      </c>
      <c r="AW33" s="6">
        <f t="shared" si="9"/>
        <v>0</v>
      </c>
      <c r="AX33" s="6">
        <f t="shared" si="9"/>
        <v>0</v>
      </c>
      <c r="AY33" s="6">
        <f t="shared" si="9"/>
        <v>0</v>
      </c>
      <c r="AZ33" s="6">
        <f t="shared" si="9"/>
        <v>0</v>
      </c>
      <c r="BA33" s="6">
        <f t="shared" si="9"/>
        <v>0</v>
      </c>
      <c r="BB33" s="6">
        <f t="shared" si="9"/>
        <v>0</v>
      </c>
    </row>
    <row r="34" spans="1:54" ht="12.75" customHeight="1" x14ac:dyDescent="0.2">
      <c r="A34" s="18">
        <v>37089</v>
      </c>
      <c r="B34" s="46">
        <v>0</v>
      </c>
      <c r="C34" s="46">
        <v>0</v>
      </c>
      <c r="D34" s="46">
        <v>3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29">
        <f t="shared" si="1"/>
        <v>3</v>
      </c>
      <c r="AA34" s="130">
        <f t="shared" si="4"/>
        <v>3</v>
      </c>
      <c r="AB34" s="6">
        <f t="shared" si="5"/>
        <v>9.3913043478260878</v>
      </c>
      <c r="AC34" s="44"/>
      <c r="AD34" s="6">
        <f t="shared" si="6"/>
        <v>24</v>
      </c>
      <c r="AE34" s="6">
        <f t="shared" si="7"/>
        <v>6.5217391304347824E-2</v>
      </c>
      <c r="AF34" s="6">
        <f t="shared" si="8"/>
        <v>1</v>
      </c>
      <c r="AG34" s="6">
        <f t="shared" si="8"/>
        <v>1</v>
      </c>
      <c r="AH34" s="6">
        <f t="shared" si="8"/>
        <v>0</v>
      </c>
      <c r="AI34" s="6">
        <f t="shared" si="8"/>
        <v>0</v>
      </c>
      <c r="AJ34" s="6">
        <f t="shared" si="8"/>
        <v>0</v>
      </c>
      <c r="AK34" s="6">
        <f t="shared" si="8"/>
        <v>0</v>
      </c>
      <c r="AL34" s="6">
        <f t="shared" si="8"/>
        <v>0</v>
      </c>
      <c r="AM34" s="6">
        <f t="shared" si="8"/>
        <v>0</v>
      </c>
      <c r="AN34" s="6">
        <f t="shared" si="8"/>
        <v>0</v>
      </c>
      <c r="AO34" s="6">
        <f t="shared" si="8"/>
        <v>0</v>
      </c>
      <c r="AP34" s="6">
        <f t="shared" si="8"/>
        <v>0</v>
      </c>
      <c r="AQ34" s="6">
        <f t="shared" si="8"/>
        <v>0</v>
      </c>
      <c r="AR34" s="6">
        <f t="shared" si="8"/>
        <v>0</v>
      </c>
      <c r="AS34" s="6">
        <f t="shared" si="8"/>
        <v>0</v>
      </c>
      <c r="AT34" s="6">
        <f t="shared" si="9"/>
        <v>0</v>
      </c>
      <c r="AU34" s="6">
        <f t="shared" si="9"/>
        <v>0</v>
      </c>
      <c r="AV34" s="6">
        <f t="shared" si="9"/>
        <v>0</v>
      </c>
      <c r="AW34" s="6">
        <f t="shared" si="9"/>
        <v>0</v>
      </c>
      <c r="AX34" s="6">
        <f t="shared" si="9"/>
        <v>0</v>
      </c>
      <c r="AY34" s="6">
        <f t="shared" si="9"/>
        <v>0</v>
      </c>
      <c r="AZ34" s="6">
        <f t="shared" si="9"/>
        <v>0</v>
      </c>
      <c r="BA34" s="6">
        <f t="shared" si="9"/>
        <v>0</v>
      </c>
      <c r="BB34" s="6">
        <f t="shared" si="9"/>
        <v>1</v>
      </c>
    </row>
    <row r="35" spans="1:54" ht="12.75" customHeight="1" x14ac:dyDescent="0.2">
      <c r="A35" s="18">
        <v>37090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-3</v>
      </c>
      <c r="T35" s="46">
        <v>0</v>
      </c>
      <c r="U35" s="46">
        <v>0</v>
      </c>
      <c r="V35" s="46">
        <v>0</v>
      </c>
      <c r="W35" s="46">
        <v>0</v>
      </c>
      <c r="X35" s="46">
        <v>-3</v>
      </c>
      <c r="Y35" s="46">
        <v>0</v>
      </c>
      <c r="Z35" s="29">
        <f t="shared" si="1"/>
        <v>-6</v>
      </c>
      <c r="AA35" s="130">
        <f t="shared" si="4"/>
        <v>-6</v>
      </c>
      <c r="AB35" s="6">
        <f t="shared" si="5"/>
        <v>25.04347826086957</v>
      </c>
      <c r="AC35" s="44"/>
      <c r="AD35" s="6">
        <f t="shared" si="6"/>
        <v>24</v>
      </c>
      <c r="AE35" s="6">
        <f t="shared" si="7"/>
        <v>0.17391304347826086</v>
      </c>
      <c r="AF35" s="6">
        <f t="shared" si="8"/>
        <v>0</v>
      </c>
      <c r="AG35" s="6">
        <f t="shared" si="8"/>
        <v>0</v>
      </c>
      <c r="AH35" s="6">
        <f t="shared" si="8"/>
        <v>0</v>
      </c>
      <c r="AI35" s="6">
        <f t="shared" si="8"/>
        <v>0</v>
      </c>
      <c r="AJ35" s="6">
        <f t="shared" si="8"/>
        <v>0</v>
      </c>
      <c r="AK35" s="6">
        <f t="shared" si="8"/>
        <v>0</v>
      </c>
      <c r="AL35" s="6">
        <f t="shared" si="8"/>
        <v>0</v>
      </c>
      <c r="AM35" s="6">
        <f t="shared" si="8"/>
        <v>0</v>
      </c>
      <c r="AN35" s="6">
        <f t="shared" si="8"/>
        <v>0</v>
      </c>
      <c r="AO35" s="6">
        <f t="shared" si="8"/>
        <v>0</v>
      </c>
      <c r="AP35" s="6">
        <f t="shared" si="8"/>
        <v>0</v>
      </c>
      <c r="AQ35" s="6">
        <f t="shared" si="8"/>
        <v>0</v>
      </c>
      <c r="AR35" s="6">
        <f t="shared" si="8"/>
        <v>0</v>
      </c>
      <c r="AS35" s="6">
        <f t="shared" si="8"/>
        <v>0</v>
      </c>
      <c r="AT35" s="6">
        <f t="shared" si="9"/>
        <v>0</v>
      </c>
      <c r="AU35" s="6">
        <f t="shared" si="9"/>
        <v>1</v>
      </c>
      <c r="AV35" s="6">
        <f t="shared" si="9"/>
        <v>1</v>
      </c>
      <c r="AW35" s="6">
        <f t="shared" si="9"/>
        <v>0</v>
      </c>
      <c r="AX35" s="6">
        <f t="shared" si="9"/>
        <v>0</v>
      </c>
      <c r="AY35" s="6">
        <f t="shared" si="9"/>
        <v>0</v>
      </c>
      <c r="AZ35" s="6">
        <f t="shared" si="9"/>
        <v>1</v>
      </c>
      <c r="BA35" s="6">
        <f t="shared" si="9"/>
        <v>1</v>
      </c>
      <c r="BB35" s="6">
        <f t="shared" si="9"/>
        <v>4</v>
      </c>
    </row>
    <row r="36" spans="1:54" ht="12.75" customHeight="1" x14ac:dyDescent="0.2">
      <c r="A36" s="18">
        <v>37091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29">
        <f t="shared" si="1"/>
        <v>0</v>
      </c>
      <c r="AA36" s="130">
        <f t="shared" si="4"/>
        <v>0</v>
      </c>
      <c r="AB36" s="6">
        <f t="shared" si="5"/>
        <v>0</v>
      </c>
      <c r="AC36" s="44"/>
      <c r="AD36" s="6">
        <f t="shared" si="6"/>
        <v>24</v>
      </c>
      <c r="AE36" s="6">
        <f t="shared" si="7"/>
        <v>0</v>
      </c>
      <c r="AF36" s="6">
        <f t="shared" si="8"/>
        <v>0</v>
      </c>
      <c r="AG36" s="6">
        <f t="shared" si="8"/>
        <v>0</v>
      </c>
      <c r="AH36" s="6">
        <f t="shared" si="8"/>
        <v>0</v>
      </c>
      <c r="AI36" s="6">
        <f t="shared" si="8"/>
        <v>0</v>
      </c>
      <c r="AJ36" s="6">
        <f t="shared" ref="AJ36:AV61" si="10">(G36/3 - H36/3)^2</f>
        <v>0</v>
      </c>
      <c r="AK36" s="6">
        <f t="shared" si="10"/>
        <v>0</v>
      </c>
      <c r="AL36" s="6">
        <f t="shared" si="10"/>
        <v>0</v>
      </c>
      <c r="AM36" s="6">
        <f t="shared" si="10"/>
        <v>0</v>
      </c>
      <c r="AN36" s="6">
        <f t="shared" si="10"/>
        <v>0</v>
      </c>
      <c r="AO36" s="6">
        <f t="shared" si="10"/>
        <v>0</v>
      </c>
      <c r="AP36" s="6">
        <f t="shared" si="10"/>
        <v>0</v>
      </c>
      <c r="AQ36" s="6">
        <f t="shared" si="10"/>
        <v>0</v>
      </c>
      <c r="AR36" s="6">
        <f t="shared" si="10"/>
        <v>0</v>
      </c>
      <c r="AS36" s="6">
        <f t="shared" si="10"/>
        <v>0</v>
      </c>
      <c r="AT36" s="6">
        <f t="shared" si="9"/>
        <v>0</v>
      </c>
      <c r="AU36" s="6">
        <f t="shared" si="9"/>
        <v>0</v>
      </c>
      <c r="AV36" s="6">
        <f t="shared" si="9"/>
        <v>0</v>
      </c>
      <c r="AW36" s="6">
        <f t="shared" si="9"/>
        <v>0</v>
      </c>
      <c r="AX36" s="6">
        <f t="shared" si="9"/>
        <v>0</v>
      </c>
      <c r="AY36" s="6">
        <f t="shared" si="9"/>
        <v>0</v>
      </c>
      <c r="AZ36" s="6">
        <f t="shared" si="9"/>
        <v>0</v>
      </c>
      <c r="BA36" s="6">
        <f t="shared" si="9"/>
        <v>0</v>
      </c>
      <c r="BB36" s="6">
        <f t="shared" si="9"/>
        <v>0</v>
      </c>
    </row>
    <row r="37" spans="1:54" ht="12.75" customHeight="1" x14ac:dyDescent="0.2">
      <c r="A37" s="18">
        <v>37092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-3</v>
      </c>
      <c r="M37" s="46">
        <v>-3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3</v>
      </c>
      <c r="Y37" s="46">
        <v>0</v>
      </c>
      <c r="Z37" s="29">
        <f t="shared" si="1"/>
        <v>-3</v>
      </c>
      <c r="AA37" s="130">
        <f t="shared" si="4"/>
        <v>-3</v>
      </c>
      <c r="AB37" s="6">
        <f t="shared" si="5"/>
        <v>15.65217391304348</v>
      </c>
      <c r="AC37" s="44"/>
      <c r="AD37" s="6">
        <f t="shared" si="6"/>
        <v>24</v>
      </c>
      <c r="AE37" s="6">
        <f t="shared" si="7"/>
        <v>0.10869565217391304</v>
      </c>
      <c r="AF37" s="6">
        <f t="shared" ref="AF37:AU74" si="11">(C37/3 - D37/3)^2</f>
        <v>0</v>
      </c>
      <c r="AG37" s="6">
        <f t="shared" si="11"/>
        <v>0</v>
      </c>
      <c r="AH37" s="6">
        <f t="shared" si="11"/>
        <v>0</v>
      </c>
      <c r="AI37" s="6">
        <f t="shared" si="11"/>
        <v>0</v>
      </c>
      <c r="AJ37" s="6">
        <f t="shared" si="11"/>
        <v>0</v>
      </c>
      <c r="AK37" s="6">
        <f t="shared" si="11"/>
        <v>0</v>
      </c>
      <c r="AL37" s="6">
        <f t="shared" si="10"/>
        <v>0</v>
      </c>
      <c r="AM37" s="6">
        <f t="shared" si="10"/>
        <v>0</v>
      </c>
      <c r="AN37" s="6">
        <f t="shared" si="10"/>
        <v>1</v>
      </c>
      <c r="AO37" s="6">
        <f t="shared" si="10"/>
        <v>0</v>
      </c>
      <c r="AP37" s="6">
        <f t="shared" si="10"/>
        <v>1</v>
      </c>
      <c r="AQ37" s="6">
        <f t="shared" si="10"/>
        <v>0</v>
      </c>
      <c r="AR37" s="6">
        <f t="shared" si="10"/>
        <v>0</v>
      </c>
      <c r="AS37" s="6">
        <f t="shared" si="10"/>
        <v>0</v>
      </c>
      <c r="AT37" s="6">
        <f t="shared" si="9"/>
        <v>0</v>
      </c>
      <c r="AU37" s="6">
        <f t="shared" si="9"/>
        <v>0</v>
      </c>
      <c r="AV37" s="6">
        <f t="shared" si="9"/>
        <v>0</v>
      </c>
      <c r="AW37" s="6">
        <f t="shared" si="9"/>
        <v>0</v>
      </c>
      <c r="AX37" s="6">
        <f t="shared" si="9"/>
        <v>0</v>
      </c>
      <c r="AY37" s="6">
        <f t="shared" si="9"/>
        <v>0</v>
      </c>
      <c r="AZ37" s="6">
        <f t="shared" si="9"/>
        <v>1</v>
      </c>
      <c r="BA37" s="6">
        <f t="shared" si="9"/>
        <v>1</v>
      </c>
      <c r="BB37" s="6">
        <f t="shared" si="9"/>
        <v>1</v>
      </c>
    </row>
    <row r="38" spans="1:54" ht="12.75" customHeight="1" x14ac:dyDescent="0.2">
      <c r="A38" s="18">
        <v>37093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-3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3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29">
        <f t="shared" si="1"/>
        <v>0</v>
      </c>
      <c r="AA38" s="130">
        <f t="shared" si="4"/>
        <v>0</v>
      </c>
      <c r="AB38" s="6">
        <f t="shared" si="5"/>
        <v>12.521739130434785</v>
      </c>
      <c r="AC38" s="44"/>
      <c r="AD38" s="6">
        <f t="shared" si="6"/>
        <v>24</v>
      </c>
      <c r="AE38" s="6">
        <f t="shared" si="7"/>
        <v>8.6956521739130432E-2</v>
      </c>
      <c r="AF38" s="6">
        <f t="shared" si="11"/>
        <v>0</v>
      </c>
      <c r="AG38" s="6">
        <f t="shared" si="11"/>
        <v>0</v>
      </c>
      <c r="AH38" s="6">
        <f t="shared" si="11"/>
        <v>0</v>
      </c>
      <c r="AI38" s="6">
        <f t="shared" si="11"/>
        <v>0</v>
      </c>
      <c r="AJ38" s="6">
        <f t="shared" si="11"/>
        <v>1</v>
      </c>
      <c r="AK38" s="6">
        <f t="shared" si="11"/>
        <v>1</v>
      </c>
      <c r="AL38" s="6">
        <f t="shared" si="10"/>
        <v>0</v>
      </c>
      <c r="AM38" s="6">
        <f t="shared" si="10"/>
        <v>0</v>
      </c>
      <c r="AN38" s="6">
        <f t="shared" si="10"/>
        <v>0</v>
      </c>
      <c r="AO38" s="6">
        <f t="shared" si="10"/>
        <v>0</v>
      </c>
      <c r="AP38" s="6">
        <f t="shared" si="10"/>
        <v>0</v>
      </c>
      <c r="AQ38" s="6">
        <f t="shared" si="10"/>
        <v>0</v>
      </c>
      <c r="AR38" s="6">
        <f t="shared" si="10"/>
        <v>1</v>
      </c>
      <c r="AS38" s="6">
        <f t="shared" si="10"/>
        <v>1</v>
      </c>
      <c r="AT38" s="6">
        <f t="shared" si="9"/>
        <v>0</v>
      </c>
      <c r="AU38" s="6">
        <f t="shared" si="9"/>
        <v>0</v>
      </c>
      <c r="AV38" s="6">
        <f t="shared" si="9"/>
        <v>0</v>
      </c>
      <c r="AW38" s="6">
        <f t="shared" si="9"/>
        <v>0</v>
      </c>
      <c r="AX38" s="6">
        <f t="shared" si="9"/>
        <v>0</v>
      </c>
      <c r="AY38" s="6">
        <f t="shared" si="9"/>
        <v>0</v>
      </c>
      <c r="AZ38" s="6">
        <f t="shared" si="9"/>
        <v>0</v>
      </c>
      <c r="BA38" s="6">
        <f t="shared" si="9"/>
        <v>0</v>
      </c>
      <c r="BB38" s="6">
        <f t="shared" si="9"/>
        <v>0</v>
      </c>
    </row>
    <row r="39" spans="1:54" ht="12.75" customHeight="1" x14ac:dyDescent="0.2">
      <c r="A39" s="18">
        <v>37094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3</v>
      </c>
      <c r="Y39" s="46">
        <v>3</v>
      </c>
      <c r="Z39" s="29">
        <f t="shared" si="1"/>
        <v>6</v>
      </c>
      <c r="AA39" s="130">
        <f t="shared" si="4"/>
        <v>6</v>
      </c>
      <c r="AB39" s="6">
        <f t="shared" si="5"/>
        <v>6.2608695652173925</v>
      </c>
      <c r="AC39" s="44"/>
      <c r="AD39" s="6">
        <f t="shared" si="6"/>
        <v>24</v>
      </c>
      <c r="AE39" s="6">
        <f t="shared" si="7"/>
        <v>4.3478260869565216E-2</v>
      </c>
      <c r="AF39" s="6">
        <f t="shared" si="11"/>
        <v>0</v>
      </c>
      <c r="AG39" s="6">
        <f t="shared" si="11"/>
        <v>0</v>
      </c>
      <c r="AH39" s="6">
        <f t="shared" si="11"/>
        <v>0</v>
      </c>
      <c r="AI39" s="6">
        <f t="shared" si="11"/>
        <v>0</v>
      </c>
      <c r="AJ39" s="6">
        <f t="shared" si="11"/>
        <v>0</v>
      </c>
      <c r="AK39" s="6">
        <f t="shared" si="11"/>
        <v>0</v>
      </c>
      <c r="AL39" s="6">
        <f t="shared" si="10"/>
        <v>0</v>
      </c>
      <c r="AM39" s="6">
        <f t="shared" si="10"/>
        <v>0</v>
      </c>
      <c r="AN39" s="6">
        <f t="shared" si="10"/>
        <v>0</v>
      </c>
      <c r="AO39" s="6">
        <f t="shared" si="10"/>
        <v>0</v>
      </c>
      <c r="AP39" s="6">
        <f t="shared" si="10"/>
        <v>0</v>
      </c>
      <c r="AQ39" s="6">
        <f t="shared" si="10"/>
        <v>0</v>
      </c>
      <c r="AR39" s="6">
        <f t="shared" si="10"/>
        <v>0</v>
      </c>
      <c r="AS39" s="6">
        <f t="shared" si="10"/>
        <v>0</v>
      </c>
      <c r="AT39" s="6">
        <f t="shared" si="9"/>
        <v>0</v>
      </c>
      <c r="AU39" s="6">
        <f t="shared" si="9"/>
        <v>0</v>
      </c>
      <c r="AV39" s="6">
        <f t="shared" si="9"/>
        <v>0</v>
      </c>
      <c r="AW39" s="6">
        <f t="shared" si="9"/>
        <v>0</v>
      </c>
      <c r="AX39" s="6">
        <f t="shared" si="9"/>
        <v>0</v>
      </c>
      <c r="AY39" s="6">
        <f t="shared" si="9"/>
        <v>0</v>
      </c>
      <c r="AZ39" s="6">
        <f t="shared" si="9"/>
        <v>1</v>
      </c>
      <c r="BA39" s="6">
        <f t="shared" si="9"/>
        <v>0</v>
      </c>
      <c r="BB39" s="6">
        <f t="shared" si="9"/>
        <v>1</v>
      </c>
    </row>
    <row r="40" spans="1:54" ht="12.75" customHeight="1" x14ac:dyDescent="0.2">
      <c r="A40" s="18">
        <v>37095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3</v>
      </c>
      <c r="V40" s="46">
        <v>0</v>
      </c>
      <c r="W40" s="46">
        <v>0</v>
      </c>
      <c r="X40" s="46">
        <v>0</v>
      </c>
      <c r="Y40" s="46">
        <v>0</v>
      </c>
      <c r="Z40" s="29">
        <f t="shared" si="1"/>
        <v>3</v>
      </c>
      <c r="AA40" s="130">
        <f t="shared" si="4"/>
        <v>3</v>
      </c>
      <c r="AB40" s="6">
        <f t="shared" si="5"/>
        <v>9.3913043478260878</v>
      </c>
      <c r="AC40" s="44"/>
      <c r="AD40" s="6">
        <f t="shared" si="6"/>
        <v>24</v>
      </c>
      <c r="AE40" s="6">
        <f t="shared" si="7"/>
        <v>6.5217391304347824E-2</v>
      </c>
      <c r="AF40" s="6">
        <f t="shared" si="11"/>
        <v>0</v>
      </c>
      <c r="AG40" s="6">
        <f t="shared" si="11"/>
        <v>0</v>
      </c>
      <c r="AH40" s="6">
        <f t="shared" si="11"/>
        <v>0</v>
      </c>
      <c r="AI40" s="6">
        <f t="shared" si="11"/>
        <v>0</v>
      </c>
      <c r="AJ40" s="6">
        <f t="shared" si="11"/>
        <v>0</v>
      </c>
      <c r="AK40" s="6">
        <f t="shared" si="11"/>
        <v>0</v>
      </c>
      <c r="AL40" s="6">
        <f t="shared" si="10"/>
        <v>0</v>
      </c>
      <c r="AM40" s="6">
        <f t="shared" si="10"/>
        <v>0</v>
      </c>
      <c r="AN40" s="6">
        <f t="shared" si="10"/>
        <v>0</v>
      </c>
      <c r="AO40" s="6">
        <f t="shared" si="10"/>
        <v>0</v>
      </c>
      <c r="AP40" s="6">
        <f t="shared" si="10"/>
        <v>0</v>
      </c>
      <c r="AQ40" s="6">
        <f t="shared" si="10"/>
        <v>0</v>
      </c>
      <c r="AR40" s="6">
        <f t="shared" si="10"/>
        <v>0</v>
      </c>
      <c r="AS40" s="6">
        <f t="shared" si="10"/>
        <v>0</v>
      </c>
      <c r="AT40" s="6">
        <f t="shared" si="9"/>
        <v>0</v>
      </c>
      <c r="AU40" s="6">
        <f t="shared" si="9"/>
        <v>0</v>
      </c>
      <c r="AV40" s="6">
        <f t="shared" si="9"/>
        <v>0</v>
      </c>
      <c r="AW40" s="6">
        <f t="shared" si="9"/>
        <v>1</v>
      </c>
      <c r="AX40" s="6">
        <f t="shared" si="9"/>
        <v>1</v>
      </c>
      <c r="AY40" s="6">
        <f t="shared" si="9"/>
        <v>0</v>
      </c>
      <c r="AZ40" s="6">
        <f t="shared" si="9"/>
        <v>0</v>
      </c>
      <c r="BA40" s="6">
        <f t="shared" si="9"/>
        <v>0</v>
      </c>
      <c r="BB40" s="6">
        <f t="shared" si="9"/>
        <v>1</v>
      </c>
    </row>
    <row r="41" spans="1:54" ht="12.75" customHeight="1" x14ac:dyDescent="0.2">
      <c r="A41" s="18">
        <v>37096</v>
      </c>
      <c r="B41" s="46">
        <v>0</v>
      </c>
      <c r="C41" s="46">
        <v>0</v>
      </c>
      <c r="D41" s="46">
        <v>0</v>
      </c>
      <c r="E41" s="46">
        <v>0</v>
      </c>
      <c r="F41" s="46">
        <v>3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29">
        <f t="shared" si="1"/>
        <v>3</v>
      </c>
      <c r="AA41" s="130">
        <f t="shared" si="4"/>
        <v>3</v>
      </c>
      <c r="AB41" s="6">
        <f t="shared" si="5"/>
        <v>9.3913043478260878</v>
      </c>
      <c r="AC41" s="44"/>
      <c r="AD41" s="6">
        <f t="shared" si="6"/>
        <v>24</v>
      </c>
      <c r="AE41" s="6">
        <f t="shared" si="7"/>
        <v>6.5217391304347824E-2</v>
      </c>
      <c r="AF41" s="6">
        <f t="shared" si="11"/>
        <v>0</v>
      </c>
      <c r="AG41" s="6">
        <f t="shared" si="11"/>
        <v>0</v>
      </c>
      <c r="AH41" s="6">
        <f t="shared" si="11"/>
        <v>1</v>
      </c>
      <c r="AI41" s="6">
        <f t="shared" si="11"/>
        <v>1</v>
      </c>
      <c r="AJ41" s="6">
        <f t="shared" si="11"/>
        <v>0</v>
      </c>
      <c r="AK41" s="6">
        <f t="shared" si="11"/>
        <v>0</v>
      </c>
      <c r="AL41" s="6">
        <f t="shared" si="10"/>
        <v>0</v>
      </c>
      <c r="AM41" s="6">
        <f t="shared" si="10"/>
        <v>0</v>
      </c>
      <c r="AN41" s="6">
        <f t="shared" si="10"/>
        <v>0</v>
      </c>
      <c r="AO41" s="6">
        <f t="shared" si="10"/>
        <v>0</v>
      </c>
      <c r="AP41" s="6">
        <f t="shared" si="10"/>
        <v>0</v>
      </c>
      <c r="AQ41" s="6">
        <f t="shared" si="10"/>
        <v>0</v>
      </c>
      <c r="AR41" s="6">
        <f t="shared" si="10"/>
        <v>0</v>
      </c>
      <c r="AS41" s="6">
        <f t="shared" si="10"/>
        <v>0</v>
      </c>
      <c r="AT41" s="6">
        <f t="shared" si="9"/>
        <v>0</v>
      </c>
      <c r="AU41" s="6">
        <f t="shared" si="9"/>
        <v>0</v>
      </c>
      <c r="AV41" s="6">
        <f t="shared" si="9"/>
        <v>0</v>
      </c>
      <c r="AW41" s="6">
        <f t="shared" si="9"/>
        <v>0</v>
      </c>
      <c r="AX41" s="6">
        <f t="shared" si="9"/>
        <v>0</v>
      </c>
      <c r="AY41" s="6">
        <f t="shared" si="9"/>
        <v>0</v>
      </c>
      <c r="AZ41" s="6">
        <f t="shared" si="9"/>
        <v>0</v>
      </c>
      <c r="BA41" s="6">
        <f t="shared" si="9"/>
        <v>0</v>
      </c>
      <c r="BB41" s="6">
        <f t="shared" si="9"/>
        <v>1</v>
      </c>
    </row>
    <row r="42" spans="1:54" ht="12.75" customHeight="1" x14ac:dyDescent="0.2">
      <c r="A42" s="18">
        <v>37097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3</v>
      </c>
      <c r="V42" s="46">
        <v>0</v>
      </c>
      <c r="W42" s="46">
        <v>0</v>
      </c>
      <c r="X42" s="46">
        <v>0</v>
      </c>
      <c r="Y42" s="46">
        <v>0</v>
      </c>
      <c r="Z42" s="29">
        <f t="shared" si="1"/>
        <v>3</v>
      </c>
      <c r="AA42" s="130">
        <f t="shared" si="4"/>
        <v>3</v>
      </c>
      <c r="AB42" s="6">
        <f t="shared" si="5"/>
        <v>9.3913043478260878</v>
      </c>
      <c r="AC42" s="44"/>
      <c r="AD42" s="6">
        <f t="shared" si="6"/>
        <v>24</v>
      </c>
      <c r="AE42" s="6">
        <f t="shared" si="7"/>
        <v>6.5217391304347824E-2</v>
      </c>
      <c r="AF42" s="6">
        <f t="shared" si="11"/>
        <v>0</v>
      </c>
      <c r="AG42" s="6">
        <f t="shared" si="11"/>
        <v>0</v>
      </c>
      <c r="AH42" s="6">
        <f t="shared" si="11"/>
        <v>0</v>
      </c>
      <c r="AI42" s="6">
        <f t="shared" si="11"/>
        <v>0</v>
      </c>
      <c r="AJ42" s="6">
        <f t="shared" si="11"/>
        <v>0</v>
      </c>
      <c r="AK42" s="6">
        <f t="shared" si="11"/>
        <v>0</v>
      </c>
      <c r="AL42" s="6">
        <f t="shared" si="10"/>
        <v>0</v>
      </c>
      <c r="AM42" s="6">
        <f t="shared" si="10"/>
        <v>0</v>
      </c>
      <c r="AN42" s="6">
        <f t="shared" si="10"/>
        <v>0</v>
      </c>
      <c r="AO42" s="6">
        <f t="shared" si="10"/>
        <v>0</v>
      </c>
      <c r="AP42" s="6">
        <f t="shared" si="10"/>
        <v>0</v>
      </c>
      <c r="AQ42" s="6">
        <f t="shared" si="10"/>
        <v>0</v>
      </c>
      <c r="AR42" s="6">
        <f t="shared" si="10"/>
        <v>0</v>
      </c>
      <c r="AS42" s="6">
        <f t="shared" si="10"/>
        <v>0</v>
      </c>
      <c r="AT42" s="6">
        <f t="shared" si="9"/>
        <v>0</v>
      </c>
      <c r="AU42" s="6">
        <f t="shared" si="9"/>
        <v>0</v>
      </c>
      <c r="AV42" s="6">
        <f t="shared" si="9"/>
        <v>0</v>
      </c>
      <c r="AW42" s="6">
        <f t="shared" si="9"/>
        <v>1</v>
      </c>
      <c r="AX42" s="6">
        <f t="shared" si="9"/>
        <v>1</v>
      </c>
      <c r="AY42" s="6">
        <f t="shared" si="9"/>
        <v>0</v>
      </c>
      <c r="AZ42" s="6">
        <f t="shared" si="9"/>
        <v>0</v>
      </c>
      <c r="BA42" s="6">
        <f t="shared" si="9"/>
        <v>0</v>
      </c>
      <c r="BB42" s="6">
        <f t="shared" si="9"/>
        <v>1</v>
      </c>
    </row>
    <row r="43" spans="1:54" ht="12.75" customHeight="1" x14ac:dyDescent="0.2">
      <c r="A43" s="18">
        <v>37098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29">
        <f t="shared" si="1"/>
        <v>0</v>
      </c>
      <c r="AA43" s="130">
        <f t="shared" si="4"/>
        <v>0</v>
      </c>
      <c r="AB43" s="6">
        <f t="shared" si="5"/>
        <v>0</v>
      </c>
      <c r="AC43" s="44"/>
      <c r="AD43" s="6">
        <f t="shared" si="6"/>
        <v>24</v>
      </c>
      <c r="AE43" s="6">
        <f t="shared" si="7"/>
        <v>0</v>
      </c>
      <c r="AF43" s="6">
        <f t="shared" si="11"/>
        <v>0</v>
      </c>
      <c r="AG43" s="6">
        <f t="shared" si="11"/>
        <v>0</v>
      </c>
      <c r="AH43" s="6">
        <f t="shared" si="11"/>
        <v>0</v>
      </c>
      <c r="AI43" s="6">
        <f t="shared" si="11"/>
        <v>0</v>
      </c>
      <c r="AJ43" s="6">
        <f t="shared" si="11"/>
        <v>0</v>
      </c>
      <c r="AK43" s="6">
        <f t="shared" si="11"/>
        <v>0</v>
      </c>
      <c r="AL43" s="6">
        <f t="shared" si="10"/>
        <v>0</v>
      </c>
      <c r="AM43" s="6">
        <f t="shared" si="10"/>
        <v>0</v>
      </c>
      <c r="AN43" s="6">
        <f t="shared" si="10"/>
        <v>0</v>
      </c>
      <c r="AO43" s="6">
        <f t="shared" si="10"/>
        <v>0</v>
      </c>
      <c r="AP43" s="6">
        <f t="shared" si="10"/>
        <v>0</v>
      </c>
      <c r="AQ43" s="6">
        <f t="shared" si="10"/>
        <v>0</v>
      </c>
      <c r="AR43" s="6">
        <f t="shared" si="10"/>
        <v>0</v>
      </c>
      <c r="AS43" s="6">
        <f t="shared" si="10"/>
        <v>0</v>
      </c>
      <c r="AT43" s="6">
        <f t="shared" si="9"/>
        <v>0</v>
      </c>
      <c r="AU43" s="6">
        <f t="shared" si="9"/>
        <v>0</v>
      </c>
      <c r="AV43" s="6">
        <f t="shared" si="9"/>
        <v>0</v>
      </c>
      <c r="AW43" s="6">
        <f t="shared" si="9"/>
        <v>0</v>
      </c>
      <c r="AX43" s="6">
        <f t="shared" si="9"/>
        <v>0</v>
      </c>
      <c r="AY43" s="6">
        <f t="shared" si="9"/>
        <v>0</v>
      </c>
      <c r="AZ43" s="6">
        <f t="shared" si="9"/>
        <v>0</v>
      </c>
      <c r="BA43" s="6">
        <f t="shared" si="9"/>
        <v>0</v>
      </c>
      <c r="BB43" s="6">
        <f t="shared" si="9"/>
        <v>0</v>
      </c>
    </row>
    <row r="44" spans="1:54" ht="12.75" customHeight="1" x14ac:dyDescent="0.2">
      <c r="A44" s="18">
        <v>37099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3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29">
        <f t="shared" si="1"/>
        <v>3</v>
      </c>
      <c r="AA44" s="130">
        <f t="shared" si="4"/>
        <v>3</v>
      </c>
      <c r="AB44" s="6">
        <f t="shared" si="5"/>
        <v>9.3913043478260878</v>
      </c>
      <c r="AC44" s="44"/>
      <c r="AD44" s="6">
        <f t="shared" si="6"/>
        <v>24</v>
      </c>
      <c r="AE44" s="6">
        <f t="shared" si="7"/>
        <v>6.5217391304347824E-2</v>
      </c>
      <c r="AF44" s="6">
        <f t="shared" si="11"/>
        <v>0</v>
      </c>
      <c r="AG44" s="6">
        <f t="shared" si="11"/>
        <v>0</v>
      </c>
      <c r="AH44" s="6">
        <f t="shared" si="11"/>
        <v>0</v>
      </c>
      <c r="AI44" s="6">
        <f t="shared" si="11"/>
        <v>0</v>
      </c>
      <c r="AJ44" s="6">
        <f t="shared" si="11"/>
        <v>0</v>
      </c>
      <c r="AK44" s="6">
        <f t="shared" si="11"/>
        <v>0</v>
      </c>
      <c r="AL44" s="6">
        <f t="shared" si="10"/>
        <v>0</v>
      </c>
      <c r="AM44" s="6">
        <f t="shared" si="10"/>
        <v>0</v>
      </c>
      <c r="AN44" s="6">
        <f t="shared" si="10"/>
        <v>0</v>
      </c>
      <c r="AO44" s="6">
        <f t="shared" si="10"/>
        <v>1</v>
      </c>
      <c r="AP44" s="6">
        <f t="shared" si="10"/>
        <v>1</v>
      </c>
      <c r="AQ44" s="6">
        <f t="shared" si="10"/>
        <v>0</v>
      </c>
      <c r="AR44" s="6">
        <f t="shared" si="10"/>
        <v>0</v>
      </c>
      <c r="AS44" s="6">
        <f t="shared" si="10"/>
        <v>0</v>
      </c>
      <c r="AT44" s="6">
        <f t="shared" si="9"/>
        <v>0</v>
      </c>
      <c r="AU44" s="6">
        <f t="shared" si="9"/>
        <v>0</v>
      </c>
      <c r="AV44" s="6">
        <f t="shared" si="9"/>
        <v>0</v>
      </c>
      <c r="AW44" s="6">
        <f t="shared" si="9"/>
        <v>0</v>
      </c>
      <c r="AX44" s="6">
        <f t="shared" si="9"/>
        <v>0</v>
      </c>
      <c r="AY44" s="6">
        <f t="shared" si="9"/>
        <v>0</v>
      </c>
      <c r="AZ44" s="6">
        <f t="shared" si="9"/>
        <v>0</v>
      </c>
      <c r="BA44" s="6">
        <f t="shared" si="9"/>
        <v>0</v>
      </c>
      <c r="BB44" s="6">
        <f t="shared" si="9"/>
        <v>1</v>
      </c>
    </row>
    <row r="45" spans="1:54" ht="12.75" customHeight="1" x14ac:dyDescent="0.2">
      <c r="A45" s="18">
        <v>37100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29">
        <f t="shared" si="1"/>
        <v>0</v>
      </c>
      <c r="AA45" s="130">
        <f t="shared" si="4"/>
        <v>0</v>
      </c>
      <c r="AB45" s="6">
        <f t="shared" si="5"/>
        <v>0</v>
      </c>
      <c r="AC45" s="44"/>
      <c r="AD45" s="6">
        <f t="shared" si="6"/>
        <v>24</v>
      </c>
      <c r="AE45" s="6">
        <f t="shared" si="7"/>
        <v>0</v>
      </c>
      <c r="AF45" s="6">
        <f t="shared" si="11"/>
        <v>0</v>
      </c>
      <c r="AG45" s="6">
        <f t="shared" si="11"/>
        <v>0</v>
      </c>
      <c r="AH45" s="6">
        <f t="shared" si="11"/>
        <v>0</v>
      </c>
      <c r="AI45" s="6">
        <f t="shared" si="11"/>
        <v>0</v>
      </c>
      <c r="AJ45" s="6">
        <f t="shared" si="11"/>
        <v>0</v>
      </c>
      <c r="AK45" s="6">
        <f t="shared" si="11"/>
        <v>0</v>
      </c>
      <c r="AL45" s="6">
        <f t="shared" si="10"/>
        <v>0</v>
      </c>
      <c r="AM45" s="6">
        <f t="shared" si="10"/>
        <v>0</v>
      </c>
      <c r="AN45" s="6">
        <f t="shared" si="10"/>
        <v>0</v>
      </c>
      <c r="AO45" s="6">
        <f t="shared" si="10"/>
        <v>0</v>
      </c>
      <c r="AP45" s="6">
        <f t="shared" si="10"/>
        <v>0</v>
      </c>
      <c r="AQ45" s="6">
        <f t="shared" si="10"/>
        <v>0</v>
      </c>
      <c r="AR45" s="6">
        <f t="shared" si="10"/>
        <v>0</v>
      </c>
      <c r="AS45" s="6">
        <f t="shared" si="10"/>
        <v>0</v>
      </c>
      <c r="AT45" s="6">
        <f t="shared" si="9"/>
        <v>0</v>
      </c>
      <c r="AU45" s="6">
        <f t="shared" si="9"/>
        <v>0</v>
      </c>
      <c r="AV45" s="6">
        <f t="shared" si="9"/>
        <v>0</v>
      </c>
      <c r="AW45" s="6">
        <f t="shared" si="9"/>
        <v>0</v>
      </c>
      <c r="AX45" s="6">
        <f t="shared" si="9"/>
        <v>0</v>
      </c>
      <c r="AY45" s="6">
        <f t="shared" si="9"/>
        <v>0</v>
      </c>
      <c r="AZ45" s="6">
        <f t="shared" si="9"/>
        <v>0</v>
      </c>
      <c r="BA45" s="6">
        <f t="shared" si="9"/>
        <v>0</v>
      </c>
      <c r="BB45" s="6">
        <f t="shared" si="9"/>
        <v>0</v>
      </c>
    </row>
    <row r="46" spans="1:54" ht="12.75" customHeight="1" x14ac:dyDescent="0.2">
      <c r="A46" s="18">
        <v>37101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29">
        <f t="shared" si="1"/>
        <v>0</v>
      </c>
      <c r="AA46" s="130">
        <f t="shared" si="4"/>
        <v>0</v>
      </c>
      <c r="AB46" s="6">
        <f t="shared" si="5"/>
        <v>0</v>
      </c>
      <c r="AC46" s="44"/>
      <c r="AD46" s="6">
        <f t="shared" si="6"/>
        <v>24</v>
      </c>
      <c r="AE46" s="6">
        <f t="shared" si="7"/>
        <v>0</v>
      </c>
      <c r="AF46" s="6">
        <f t="shared" si="11"/>
        <v>0</v>
      </c>
      <c r="AG46" s="6">
        <f t="shared" si="11"/>
        <v>0</v>
      </c>
      <c r="AH46" s="6">
        <f t="shared" si="11"/>
        <v>0</v>
      </c>
      <c r="AI46" s="6">
        <f t="shared" si="11"/>
        <v>0</v>
      </c>
      <c r="AJ46" s="6">
        <f t="shared" si="11"/>
        <v>0</v>
      </c>
      <c r="AK46" s="6">
        <f t="shared" si="11"/>
        <v>0</v>
      </c>
      <c r="AL46" s="6">
        <f t="shared" si="10"/>
        <v>0</v>
      </c>
      <c r="AM46" s="6">
        <f t="shared" si="10"/>
        <v>0</v>
      </c>
      <c r="AN46" s="6">
        <f t="shared" si="10"/>
        <v>0</v>
      </c>
      <c r="AO46" s="6">
        <f t="shared" si="10"/>
        <v>0</v>
      </c>
      <c r="AP46" s="6">
        <f t="shared" si="10"/>
        <v>0</v>
      </c>
      <c r="AQ46" s="6">
        <f t="shared" si="10"/>
        <v>0</v>
      </c>
      <c r="AR46" s="6">
        <f t="shared" si="10"/>
        <v>0</v>
      </c>
      <c r="AS46" s="6">
        <f t="shared" si="10"/>
        <v>0</v>
      </c>
      <c r="AT46" s="6">
        <f t="shared" si="9"/>
        <v>0</v>
      </c>
      <c r="AU46" s="6">
        <f t="shared" si="9"/>
        <v>0</v>
      </c>
      <c r="AV46" s="6">
        <f t="shared" si="9"/>
        <v>0</v>
      </c>
      <c r="AW46" s="6">
        <f t="shared" si="9"/>
        <v>0</v>
      </c>
      <c r="AX46" s="6">
        <f t="shared" si="9"/>
        <v>0</v>
      </c>
      <c r="AY46" s="6">
        <f t="shared" si="9"/>
        <v>0</v>
      </c>
      <c r="AZ46" s="6">
        <f t="shared" si="9"/>
        <v>0</v>
      </c>
      <c r="BA46" s="6">
        <f t="shared" si="9"/>
        <v>0</v>
      </c>
      <c r="BB46" s="6">
        <f t="shared" si="9"/>
        <v>0</v>
      </c>
    </row>
    <row r="47" spans="1:54" ht="12.75" customHeight="1" x14ac:dyDescent="0.2">
      <c r="A47" s="18">
        <v>37102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29">
        <f t="shared" si="1"/>
        <v>0</v>
      </c>
      <c r="AA47" s="130">
        <f t="shared" si="4"/>
        <v>0</v>
      </c>
      <c r="AB47" s="6">
        <f t="shared" si="5"/>
        <v>0</v>
      </c>
      <c r="AC47" s="44"/>
      <c r="AD47" s="6">
        <f t="shared" si="6"/>
        <v>24</v>
      </c>
      <c r="AE47" s="6">
        <f t="shared" si="7"/>
        <v>0</v>
      </c>
      <c r="AF47" s="6">
        <f t="shared" si="11"/>
        <v>0</v>
      </c>
      <c r="AG47" s="6">
        <f t="shared" si="11"/>
        <v>0</v>
      </c>
      <c r="AH47" s="6">
        <f t="shared" si="11"/>
        <v>0</v>
      </c>
      <c r="AI47" s="6">
        <f t="shared" si="11"/>
        <v>0</v>
      </c>
      <c r="AJ47" s="6">
        <f t="shared" si="11"/>
        <v>0</v>
      </c>
      <c r="AK47" s="6">
        <f t="shared" si="11"/>
        <v>0</v>
      </c>
      <c r="AL47" s="6">
        <f t="shared" si="10"/>
        <v>0</v>
      </c>
      <c r="AM47" s="6">
        <f t="shared" si="10"/>
        <v>0</v>
      </c>
      <c r="AN47" s="6">
        <f t="shared" si="10"/>
        <v>0</v>
      </c>
      <c r="AO47" s="6">
        <f t="shared" si="10"/>
        <v>0</v>
      </c>
      <c r="AP47" s="6">
        <f t="shared" si="10"/>
        <v>0</v>
      </c>
      <c r="AQ47" s="6">
        <f t="shared" si="10"/>
        <v>0</v>
      </c>
      <c r="AR47" s="6">
        <f t="shared" si="10"/>
        <v>0</v>
      </c>
      <c r="AS47" s="6">
        <f t="shared" si="10"/>
        <v>0</v>
      </c>
      <c r="AT47" s="6">
        <f t="shared" si="10"/>
        <v>0</v>
      </c>
      <c r="AU47" s="6">
        <f t="shared" si="10"/>
        <v>0</v>
      </c>
      <c r="AV47" s="6">
        <f t="shared" si="10"/>
        <v>0</v>
      </c>
      <c r="AW47" s="6">
        <f t="shared" si="9"/>
        <v>0</v>
      </c>
      <c r="AX47" s="6">
        <f t="shared" si="9"/>
        <v>0</v>
      </c>
      <c r="AY47" s="6">
        <f t="shared" si="9"/>
        <v>0</v>
      </c>
      <c r="AZ47" s="6">
        <f t="shared" si="9"/>
        <v>0</v>
      </c>
      <c r="BA47" s="6">
        <f t="shared" si="9"/>
        <v>0</v>
      </c>
      <c r="BB47" s="6">
        <f t="shared" si="9"/>
        <v>0</v>
      </c>
    </row>
    <row r="48" spans="1:54" ht="12.75" customHeight="1" x14ac:dyDescent="0.2">
      <c r="A48" s="18">
        <v>37103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29">
        <f t="shared" si="1"/>
        <v>0</v>
      </c>
      <c r="AA48" s="130">
        <f t="shared" si="4"/>
        <v>0</v>
      </c>
      <c r="AB48" s="6">
        <f t="shared" si="5"/>
        <v>0</v>
      </c>
      <c r="AC48" s="44"/>
      <c r="AD48" s="6">
        <f t="shared" si="6"/>
        <v>24</v>
      </c>
      <c r="AE48" s="6">
        <f t="shared" si="7"/>
        <v>0</v>
      </c>
      <c r="AF48" s="6">
        <f t="shared" si="11"/>
        <v>0</v>
      </c>
      <c r="AG48" s="6">
        <f t="shared" si="11"/>
        <v>0</v>
      </c>
      <c r="AH48" s="6">
        <f t="shared" si="11"/>
        <v>0</v>
      </c>
      <c r="AI48" s="6">
        <f t="shared" si="11"/>
        <v>0</v>
      </c>
      <c r="AJ48" s="6">
        <f t="shared" si="11"/>
        <v>0</v>
      </c>
      <c r="AK48" s="6">
        <f t="shared" si="11"/>
        <v>0</v>
      </c>
      <c r="AL48" s="6">
        <f t="shared" si="10"/>
        <v>0</v>
      </c>
      <c r="AM48" s="6">
        <f t="shared" si="10"/>
        <v>0</v>
      </c>
      <c r="AN48" s="6">
        <f t="shared" si="10"/>
        <v>0</v>
      </c>
      <c r="AO48" s="6">
        <f t="shared" si="10"/>
        <v>0</v>
      </c>
      <c r="AP48" s="6">
        <f t="shared" si="10"/>
        <v>0</v>
      </c>
      <c r="AQ48" s="6">
        <f t="shared" si="10"/>
        <v>0</v>
      </c>
      <c r="AR48" s="6">
        <f t="shared" si="10"/>
        <v>0</v>
      </c>
      <c r="AS48" s="6">
        <f t="shared" si="10"/>
        <v>0</v>
      </c>
      <c r="AT48" s="6">
        <f t="shared" si="10"/>
        <v>0</v>
      </c>
      <c r="AU48" s="6">
        <f t="shared" si="10"/>
        <v>0</v>
      </c>
      <c r="AV48" s="6">
        <f t="shared" si="10"/>
        <v>0</v>
      </c>
      <c r="AW48" s="6">
        <f t="shared" si="9"/>
        <v>0</v>
      </c>
      <c r="AX48" s="6">
        <f t="shared" si="9"/>
        <v>0</v>
      </c>
      <c r="AY48" s="6">
        <f t="shared" si="9"/>
        <v>0</v>
      </c>
      <c r="AZ48" s="6">
        <f t="shared" si="9"/>
        <v>0</v>
      </c>
      <c r="BA48" s="6">
        <f t="shared" si="9"/>
        <v>0</v>
      </c>
      <c r="BB48" s="6">
        <f t="shared" si="9"/>
        <v>0</v>
      </c>
    </row>
    <row r="49" spans="1:54" ht="12.75" customHeight="1" x14ac:dyDescent="0.2">
      <c r="A49" s="18">
        <v>37104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29">
        <f t="shared" si="1"/>
        <v>0</v>
      </c>
      <c r="AA49" s="130">
        <f t="shared" si="4"/>
        <v>0</v>
      </c>
      <c r="AB49" s="6">
        <f t="shared" si="5"/>
        <v>0</v>
      </c>
      <c r="AC49" s="44"/>
      <c r="AD49" s="6">
        <f t="shared" si="6"/>
        <v>24</v>
      </c>
      <c r="AE49" s="6">
        <f t="shared" ref="AE49:AE68" si="12">SUM(AF49:BB49)/(2*(AD49-1))</f>
        <v>0</v>
      </c>
      <c r="AF49" s="6">
        <f t="shared" si="11"/>
        <v>0</v>
      </c>
      <c r="AG49" s="6">
        <f t="shared" si="11"/>
        <v>0</v>
      </c>
      <c r="AH49" s="6">
        <f t="shared" si="11"/>
        <v>0</v>
      </c>
      <c r="AI49" s="6">
        <f t="shared" si="11"/>
        <v>0</v>
      </c>
      <c r="AJ49" s="6">
        <f t="shared" si="11"/>
        <v>0</v>
      </c>
      <c r="AK49" s="6">
        <f t="shared" si="11"/>
        <v>0</v>
      </c>
      <c r="AL49" s="6">
        <f t="shared" si="10"/>
        <v>0</v>
      </c>
      <c r="AM49" s="6">
        <f t="shared" si="10"/>
        <v>0</v>
      </c>
      <c r="AN49" s="6">
        <f t="shared" si="10"/>
        <v>0</v>
      </c>
      <c r="AO49" s="6">
        <f t="shared" si="10"/>
        <v>0</v>
      </c>
      <c r="AP49" s="6">
        <f t="shared" si="10"/>
        <v>0</v>
      </c>
      <c r="AQ49" s="6">
        <f t="shared" si="10"/>
        <v>0</v>
      </c>
      <c r="AR49" s="6">
        <f t="shared" si="10"/>
        <v>0</v>
      </c>
      <c r="AS49" s="6">
        <f t="shared" si="10"/>
        <v>0</v>
      </c>
      <c r="AT49" s="6">
        <f t="shared" si="10"/>
        <v>0</v>
      </c>
      <c r="AU49" s="6">
        <f t="shared" si="10"/>
        <v>0</v>
      </c>
      <c r="AV49" s="6">
        <f t="shared" si="10"/>
        <v>0</v>
      </c>
      <c r="AW49" s="6">
        <f t="shared" si="9"/>
        <v>0</v>
      </c>
      <c r="AX49" s="6">
        <f t="shared" si="9"/>
        <v>0</v>
      </c>
      <c r="AY49" s="6">
        <f t="shared" si="9"/>
        <v>0</v>
      </c>
      <c r="AZ49" s="6">
        <f t="shared" si="9"/>
        <v>0</v>
      </c>
      <c r="BA49" s="6">
        <f t="shared" si="9"/>
        <v>0</v>
      </c>
      <c r="BB49" s="6">
        <f t="shared" si="9"/>
        <v>0</v>
      </c>
    </row>
    <row r="50" spans="1:54" ht="12.75" customHeight="1" thickBot="1" x14ac:dyDescent="0.25">
      <c r="A50" s="18">
        <v>37105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29">
        <f t="shared" si="1"/>
        <v>0</v>
      </c>
      <c r="AA50" s="130">
        <f t="shared" si="4"/>
        <v>0</v>
      </c>
      <c r="AB50" s="6">
        <f t="shared" si="5"/>
        <v>0</v>
      </c>
      <c r="AC50" s="44"/>
      <c r="AD50" s="6">
        <f t="shared" si="6"/>
        <v>24</v>
      </c>
      <c r="AE50" s="6">
        <f t="shared" si="12"/>
        <v>0</v>
      </c>
      <c r="AF50" s="6">
        <f t="shared" si="11"/>
        <v>0</v>
      </c>
      <c r="AG50" s="6">
        <f t="shared" si="11"/>
        <v>0</v>
      </c>
      <c r="AH50" s="6">
        <f t="shared" si="11"/>
        <v>0</v>
      </c>
      <c r="AI50" s="6">
        <f t="shared" si="11"/>
        <v>0</v>
      </c>
      <c r="AJ50" s="6">
        <f t="shared" si="11"/>
        <v>0</v>
      </c>
      <c r="AK50" s="6">
        <f t="shared" si="11"/>
        <v>0</v>
      </c>
      <c r="AL50" s="6">
        <f t="shared" si="10"/>
        <v>0</v>
      </c>
      <c r="AM50" s="6">
        <f t="shared" si="10"/>
        <v>0</v>
      </c>
      <c r="AN50" s="6">
        <f t="shared" si="10"/>
        <v>0</v>
      </c>
      <c r="AO50" s="6">
        <f t="shared" si="10"/>
        <v>0</v>
      </c>
      <c r="AP50" s="6">
        <f t="shared" si="10"/>
        <v>0</v>
      </c>
      <c r="AQ50" s="6">
        <f t="shared" si="10"/>
        <v>0</v>
      </c>
      <c r="AR50" s="6">
        <f t="shared" si="10"/>
        <v>0</v>
      </c>
      <c r="AS50" s="6">
        <f t="shared" si="10"/>
        <v>0</v>
      </c>
      <c r="AT50" s="6">
        <f t="shared" si="10"/>
        <v>0</v>
      </c>
      <c r="AU50" s="6">
        <f t="shared" si="10"/>
        <v>0</v>
      </c>
      <c r="AV50" s="6">
        <f t="shared" si="10"/>
        <v>0</v>
      </c>
      <c r="AW50" s="6">
        <f t="shared" si="9"/>
        <v>0</v>
      </c>
      <c r="AX50" s="6">
        <f t="shared" si="9"/>
        <v>0</v>
      </c>
      <c r="AY50" s="6">
        <f t="shared" si="9"/>
        <v>0</v>
      </c>
      <c r="AZ50" s="6">
        <f t="shared" si="9"/>
        <v>0</v>
      </c>
      <c r="BA50" s="6">
        <f t="shared" si="9"/>
        <v>0</v>
      </c>
      <c r="BB50" s="6">
        <f t="shared" si="9"/>
        <v>0</v>
      </c>
    </row>
    <row r="51" spans="1:54" ht="12.75" customHeight="1" thickTop="1" thickBot="1" x14ac:dyDescent="0.25">
      <c r="A51" s="18">
        <v>37106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86"/>
      <c r="M51" s="87"/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29">
        <f t="shared" si="1"/>
        <v>0</v>
      </c>
      <c r="AA51" s="144">
        <f t="shared" si="4"/>
        <v>0</v>
      </c>
      <c r="AB51" s="6">
        <f t="shared" si="5"/>
        <v>0</v>
      </c>
      <c r="AC51" s="44"/>
      <c r="AD51" s="6">
        <f t="shared" si="6"/>
        <v>24</v>
      </c>
      <c r="AE51" s="6">
        <f t="shared" si="12"/>
        <v>0</v>
      </c>
      <c r="AF51" s="6">
        <f t="shared" si="11"/>
        <v>0</v>
      </c>
      <c r="AG51" s="6">
        <f t="shared" si="11"/>
        <v>0</v>
      </c>
      <c r="AH51" s="6">
        <f t="shared" si="11"/>
        <v>0</v>
      </c>
      <c r="AI51" s="6">
        <f t="shared" si="11"/>
        <v>0</v>
      </c>
      <c r="AJ51" s="6">
        <f t="shared" si="11"/>
        <v>0</v>
      </c>
      <c r="AK51" s="6">
        <f t="shared" si="11"/>
        <v>0</v>
      </c>
      <c r="AL51" s="6">
        <f t="shared" si="10"/>
        <v>0</v>
      </c>
      <c r="AM51" s="6">
        <f t="shared" si="10"/>
        <v>0</v>
      </c>
      <c r="AN51" s="6">
        <f t="shared" si="10"/>
        <v>0</v>
      </c>
      <c r="AO51" s="6">
        <f t="shared" si="10"/>
        <v>0</v>
      </c>
      <c r="AP51" s="6">
        <f t="shared" si="10"/>
        <v>0</v>
      </c>
      <c r="AQ51" s="6">
        <f t="shared" si="10"/>
        <v>0</v>
      </c>
      <c r="AR51" s="6">
        <f t="shared" si="10"/>
        <v>0</v>
      </c>
      <c r="AS51" s="6">
        <f t="shared" si="10"/>
        <v>0</v>
      </c>
      <c r="AT51" s="6">
        <f t="shared" si="10"/>
        <v>0</v>
      </c>
      <c r="AU51" s="6">
        <f t="shared" si="10"/>
        <v>0</v>
      </c>
      <c r="AV51" s="6">
        <f t="shared" si="10"/>
        <v>0</v>
      </c>
      <c r="AW51" s="6">
        <f t="shared" si="9"/>
        <v>0</v>
      </c>
      <c r="AX51" s="6">
        <f t="shared" si="9"/>
        <v>0</v>
      </c>
      <c r="AY51" s="6">
        <f t="shared" si="9"/>
        <v>0</v>
      </c>
      <c r="AZ51" s="6">
        <f t="shared" si="9"/>
        <v>0</v>
      </c>
      <c r="BA51" s="6">
        <f t="shared" si="9"/>
        <v>0</v>
      </c>
      <c r="BB51" s="6">
        <f t="shared" si="9"/>
        <v>0</v>
      </c>
    </row>
    <row r="52" spans="1:54" ht="12.75" customHeight="1" thickTop="1" x14ac:dyDescent="0.2">
      <c r="A52" s="18">
        <v>37107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29">
        <f t="shared" si="1"/>
        <v>0</v>
      </c>
      <c r="AA52" s="130">
        <f t="shared" si="4"/>
        <v>0</v>
      </c>
      <c r="AB52" s="6">
        <f t="shared" si="5"/>
        <v>0</v>
      </c>
      <c r="AC52" s="44"/>
      <c r="AD52" s="6">
        <f t="shared" si="6"/>
        <v>24</v>
      </c>
      <c r="AE52" s="6">
        <f t="shared" si="12"/>
        <v>0</v>
      </c>
      <c r="AF52" s="6">
        <f t="shared" si="11"/>
        <v>0</v>
      </c>
      <c r="AG52" s="6">
        <f t="shared" si="11"/>
        <v>0</v>
      </c>
      <c r="AH52" s="6">
        <f t="shared" si="11"/>
        <v>0</v>
      </c>
      <c r="AI52" s="6">
        <f t="shared" si="11"/>
        <v>0</v>
      </c>
      <c r="AJ52" s="6">
        <f t="shared" si="11"/>
        <v>0</v>
      </c>
      <c r="AK52" s="6">
        <f t="shared" si="11"/>
        <v>0</v>
      </c>
      <c r="AL52" s="6">
        <f t="shared" si="10"/>
        <v>0</v>
      </c>
      <c r="AM52" s="6">
        <f t="shared" si="10"/>
        <v>0</v>
      </c>
      <c r="AN52" s="6">
        <f t="shared" si="10"/>
        <v>0</v>
      </c>
      <c r="AO52" s="6">
        <f t="shared" si="10"/>
        <v>0</v>
      </c>
      <c r="AP52" s="6">
        <f t="shared" si="10"/>
        <v>0</v>
      </c>
      <c r="AQ52" s="6">
        <f t="shared" si="10"/>
        <v>0</v>
      </c>
      <c r="AR52" s="6">
        <f t="shared" si="10"/>
        <v>0</v>
      </c>
      <c r="AS52" s="6">
        <f t="shared" si="10"/>
        <v>0</v>
      </c>
      <c r="AT52" s="6">
        <f t="shared" si="10"/>
        <v>0</v>
      </c>
      <c r="AU52" s="6">
        <f t="shared" si="10"/>
        <v>0</v>
      </c>
      <c r="AV52" s="6">
        <f t="shared" si="10"/>
        <v>0</v>
      </c>
      <c r="AW52" s="6">
        <f t="shared" si="9"/>
        <v>0</v>
      </c>
      <c r="AX52" s="6">
        <f t="shared" si="9"/>
        <v>0</v>
      </c>
      <c r="AY52" s="6">
        <f t="shared" si="9"/>
        <v>0</v>
      </c>
      <c r="AZ52" s="6">
        <f t="shared" si="9"/>
        <v>0</v>
      </c>
      <c r="BA52" s="6">
        <f t="shared" si="9"/>
        <v>0</v>
      </c>
      <c r="BB52" s="6">
        <f t="shared" si="9"/>
        <v>0</v>
      </c>
    </row>
    <row r="53" spans="1:54" ht="12.75" customHeight="1" x14ac:dyDescent="0.2">
      <c r="A53" s="18">
        <v>37108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29">
        <f t="shared" si="1"/>
        <v>0</v>
      </c>
      <c r="AA53" s="130">
        <f t="shared" si="4"/>
        <v>0</v>
      </c>
      <c r="AB53" s="6">
        <f t="shared" si="5"/>
        <v>0</v>
      </c>
      <c r="AC53" s="44"/>
      <c r="AD53" s="6">
        <f t="shared" si="6"/>
        <v>24</v>
      </c>
      <c r="AE53" s="6">
        <f t="shared" si="12"/>
        <v>0</v>
      </c>
      <c r="AF53" s="6">
        <f t="shared" si="11"/>
        <v>0</v>
      </c>
      <c r="AG53" s="6">
        <f t="shared" si="11"/>
        <v>0</v>
      </c>
      <c r="AH53" s="6">
        <f t="shared" si="11"/>
        <v>0</v>
      </c>
      <c r="AI53" s="6">
        <f t="shared" si="11"/>
        <v>0</v>
      </c>
      <c r="AJ53" s="6">
        <f t="shared" si="11"/>
        <v>0</v>
      </c>
      <c r="AK53" s="6">
        <f t="shared" si="11"/>
        <v>0</v>
      </c>
      <c r="AL53" s="6">
        <f t="shared" si="10"/>
        <v>0</v>
      </c>
      <c r="AM53" s="6">
        <f t="shared" si="10"/>
        <v>0</v>
      </c>
      <c r="AN53" s="6">
        <f t="shared" si="10"/>
        <v>0</v>
      </c>
      <c r="AO53" s="6">
        <f t="shared" si="10"/>
        <v>0</v>
      </c>
      <c r="AP53" s="6">
        <f t="shared" si="10"/>
        <v>0</v>
      </c>
      <c r="AQ53" s="6">
        <f t="shared" si="10"/>
        <v>0</v>
      </c>
      <c r="AR53" s="6">
        <f t="shared" si="10"/>
        <v>0</v>
      </c>
      <c r="AS53" s="6">
        <f t="shared" si="10"/>
        <v>0</v>
      </c>
      <c r="AT53" s="6">
        <f t="shared" si="10"/>
        <v>0</v>
      </c>
      <c r="AU53" s="6">
        <f t="shared" si="10"/>
        <v>0</v>
      </c>
      <c r="AV53" s="6">
        <f t="shared" si="10"/>
        <v>0</v>
      </c>
      <c r="AW53" s="6">
        <f t="shared" si="9"/>
        <v>0</v>
      </c>
      <c r="AX53" s="6">
        <f t="shared" si="9"/>
        <v>0</v>
      </c>
      <c r="AY53" s="6">
        <f t="shared" si="9"/>
        <v>0</v>
      </c>
      <c r="AZ53" s="6">
        <f t="shared" si="9"/>
        <v>0</v>
      </c>
      <c r="BA53" s="6">
        <f t="shared" si="9"/>
        <v>0</v>
      </c>
      <c r="BB53" s="6">
        <f t="shared" ref="AW53:BB81" si="13">(Y53/3 - Z53/3)^2</f>
        <v>0</v>
      </c>
    </row>
    <row r="54" spans="1:54" ht="12.75" customHeight="1" x14ac:dyDescent="0.2">
      <c r="A54" s="18">
        <v>37109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29">
        <f t="shared" si="1"/>
        <v>0</v>
      </c>
      <c r="AA54" s="130">
        <f t="shared" si="4"/>
        <v>0</v>
      </c>
      <c r="AB54" s="6">
        <f t="shared" si="5"/>
        <v>0</v>
      </c>
      <c r="AC54" s="44"/>
      <c r="AD54" s="6">
        <f t="shared" si="6"/>
        <v>24</v>
      </c>
      <c r="AE54" s="6">
        <f t="shared" si="12"/>
        <v>0</v>
      </c>
      <c r="AF54" s="6">
        <f t="shared" si="11"/>
        <v>0</v>
      </c>
      <c r="AG54" s="6">
        <f t="shared" si="11"/>
        <v>0</v>
      </c>
      <c r="AH54" s="6">
        <f t="shared" si="11"/>
        <v>0</v>
      </c>
      <c r="AI54" s="6">
        <f t="shared" si="11"/>
        <v>0</v>
      </c>
      <c r="AJ54" s="6">
        <f t="shared" si="11"/>
        <v>0</v>
      </c>
      <c r="AK54" s="6">
        <f t="shared" si="11"/>
        <v>0</v>
      </c>
      <c r="AL54" s="6">
        <f t="shared" si="10"/>
        <v>0</v>
      </c>
      <c r="AM54" s="6">
        <f t="shared" si="10"/>
        <v>0</v>
      </c>
      <c r="AN54" s="6">
        <f t="shared" si="10"/>
        <v>0</v>
      </c>
      <c r="AO54" s="6">
        <f t="shared" si="10"/>
        <v>0</v>
      </c>
      <c r="AP54" s="6">
        <f t="shared" si="10"/>
        <v>0</v>
      </c>
      <c r="AQ54" s="6">
        <f t="shared" si="10"/>
        <v>0</v>
      </c>
      <c r="AR54" s="6">
        <f t="shared" si="10"/>
        <v>0</v>
      </c>
      <c r="AS54" s="6">
        <f t="shared" si="10"/>
        <v>0</v>
      </c>
      <c r="AT54" s="6">
        <f t="shared" si="10"/>
        <v>0</v>
      </c>
      <c r="AU54" s="6">
        <f t="shared" si="10"/>
        <v>0</v>
      </c>
      <c r="AV54" s="6">
        <f t="shared" si="10"/>
        <v>0</v>
      </c>
      <c r="AW54" s="6">
        <f t="shared" si="13"/>
        <v>0</v>
      </c>
      <c r="AX54" s="6">
        <f t="shared" si="13"/>
        <v>0</v>
      </c>
      <c r="AY54" s="6">
        <f t="shared" si="13"/>
        <v>0</v>
      </c>
      <c r="AZ54" s="6">
        <f t="shared" si="13"/>
        <v>0</v>
      </c>
      <c r="BA54" s="6">
        <f t="shared" si="13"/>
        <v>0</v>
      </c>
      <c r="BB54" s="6">
        <f t="shared" si="13"/>
        <v>0</v>
      </c>
    </row>
    <row r="55" spans="1:54" ht="12.75" customHeight="1" x14ac:dyDescent="0.2">
      <c r="A55" s="18">
        <v>37110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29">
        <f t="shared" si="1"/>
        <v>0</v>
      </c>
      <c r="AA55" s="130">
        <f t="shared" si="4"/>
        <v>0</v>
      </c>
      <c r="AB55" s="6">
        <f t="shared" si="5"/>
        <v>0</v>
      </c>
      <c r="AC55" s="44"/>
      <c r="AD55" s="6">
        <f t="shared" si="6"/>
        <v>24</v>
      </c>
      <c r="AE55" s="6">
        <f t="shared" si="12"/>
        <v>0</v>
      </c>
      <c r="AF55" s="6">
        <f t="shared" si="11"/>
        <v>0</v>
      </c>
      <c r="AG55" s="6">
        <f t="shared" si="11"/>
        <v>0</v>
      </c>
      <c r="AH55" s="6">
        <f t="shared" si="11"/>
        <v>0</v>
      </c>
      <c r="AI55" s="6">
        <f t="shared" si="11"/>
        <v>0</v>
      </c>
      <c r="AJ55" s="6">
        <f t="shared" si="11"/>
        <v>0</v>
      </c>
      <c r="AK55" s="6">
        <f t="shared" si="11"/>
        <v>0</v>
      </c>
      <c r="AL55" s="6">
        <f t="shared" si="10"/>
        <v>0</v>
      </c>
      <c r="AM55" s="6">
        <f t="shared" si="10"/>
        <v>0</v>
      </c>
      <c r="AN55" s="6">
        <f t="shared" si="10"/>
        <v>0</v>
      </c>
      <c r="AO55" s="6">
        <f t="shared" si="10"/>
        <v>0</v>
      </c>
      <c r="AP55" s="6">
        <f t="shared" si="10"/>
        <v>0</v>
      </c>
      <c r="AQ55" s="6">
        <f t="shared" si="10"/>
        <v>0</v>
      </c>
      <c r="AR55" s="6">
        <f t="shared" si="10"/>
        <v>0</v>
      </c>
      <c r="AS55" s="6">
        <f t="shared" si="10"/>
        <v>0</v>
      </c>
      <c r="AT55" s="6">
        <f t="shared" si="10"/>
        <v>0</v>
      </c>
      <c r="AU55" s="6">
        <f t="shared" si="10"/>
        <v>0</v>
      </c>
      <c r="AV55" s="6">
        <f t="shared" si="10"/>
        <v>0</v>
      </c>
      <c r="AW55" s="6">
        <f t="shared" si="13"/>
        <v>0</v>
      </c>
      <c r="AX55" s="6">
        <f t="shared" si="13"/>
        <v>0</v>
      </c>
      <c r="AY55" s="6">
        <f t="shared" si="13"/>
        <v>0</v>
      </c>
      <c r="AZ55" s="6">
        <f t="shared" si="13"/>
        <v>0</v>
      </c>
      <c r="BA55" s="6">
        <f t="shared" si="13"/>
        <v>0</v>
      </c>
      <c r="BB55" s="6">
        <f t="shared" si="13"/>
        <v>0</v>
      </c>
    </row>
    <row r="56" spans="1:54" ht="12.75" customHeight="1" x14ac:dyDescent="0.2">
      <c r="A56" s="18">
        <v>37111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29">
        <f t="shared" si="1"/>
        <v>0</v>
      </c>
      <c r="AA56" s="130">
        <f t="shared" si="4"/>
        <v>0</v>
      </c>
      <c r="AB56" s="6">
        <f t="shared" si="5"/>
        <v>0</v>
      </c>
      <c r="AC56" s="44"/>
      <c r="AD56" s="6">
        <f t="shared" si="6"/>
        <v>24</v>
      </c>
      <c r="AE56" s="6">
        <f t="shared" si="12"/>
        <v>0</v>
      </c>
      <c r="AF56" s="6">
        <f t="shared" si="11"/>
        <v>0</v>
      </c>
      <c r="AG56" s="6">
        <f t="shared" si="11"/>
        <v>0</v>
      </c>
      <c r="AH56" s="6">
        <f t="shared" si="11"/>
        <v>0</v>
      </c>
      <c r="AI56" s="6">
        <f t="shared" si="11"/>
        <v>0</v>
      </c>
      <c r="AJ56" s="6">
        <f t="shared" si="11"/>
        <v>0</v>
      </c>
      <c r="AK56" s="6">
        <f t="shared" si="11"/>
        <v>0</v>
      </c>
      <c r="AL56" s="6">
        <f t="shared" si="10"/>
        <v>0</v>
      </c>
      <c r="AM56" s="6">
        <f t="shared" si="10"/>
        <v>0</v>
      </c>
      <c r="AN56" s="6">
        <f t="shared" si="10"/>
        <v>0</v>
      </c>
      <c r="AO56" s="6">
        <f t="shared" si="10"/>
        <v>0</v>
      </c>
      <c r="AP56" s="6">
        <f t="shared" si="10"/>
        <v>0</v>
      </c>
      <c r="AQ56" s="6">
        <f t="shared" si="10"/>
        <v>0</v>
      </c>
      <c r="AR56" s="6">
        <f t="shared" si="10"/>
        <v>0</v>
      </c>
      <c r="AS56" s="6">
        <f t="shared" si="10"/>
        <v>0</v>
      </c>
      <c r="AT56" s="6">
        <f t="shared" si="10"/>
        <v>0</v>
      </c>
      <c r="AU56" s="6">
        <f t="shared" si="10"/>
        <v>0</v>
      </c>
      <c r="AV56" s="6">
        <f t="shared" si="10"/>
        <v>0</v>
      </c>
      <c r="AW56" s="6">
        <f t="shared" si="13"/>
        <v>0</v>
      </c>
      <c r="AX56" s="6">
        <f t="shared" si="13"/>
        <v>0</v>
      </c>
      <c r="AY56" s="6">
        <f t="shared" si="13"/>
        <v>0</v>
      </c>
      <c r="AZ56" s="6">
        <f t="shared" si="13"/>
        <v>0</v>
      </c>
      <c r="BA56" s="6">
        <f t="shared" si="13"/>
        <v>0</v>
      </c>
      <c r="BB56" s="6">
        <f t="shared" si="13"/>
        <v>0</v>
      </c>
    </row>
    <row r="57" spans="1:54" ht="12.75" customHeight="1" x14ac:dyDescent="0.2">
      <c r="A57" s="18">
        <v>37112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29">
        <f t="shared" si="1"/>
        <v>0</v>
      </c>
      <c r="AA57" s="130">
        <f t="shared" si="4"/>
        <v>0</v>
      </c>
      <c r="AB57" s="6">
        <f t="shared" si="5"/>
        <v>0</v>
      </c>
      <c r="AC57" s="44"/>
      <c r="AD57" s="6">
        <f t="shared" si="6"/>
        <v>24</v>
      </c>
      <c r="AE57" s="6">
        <f t="shared" si="12"/>
        <v>0</v>
      </c>
      <c r="AF57" s="6">
        <f t="shared" si="11"/>
        <v>0</v>
      </c>
      <c r="AG57" s="6">
        <f t="shared" si="11"/>
        <v>0</v>
      </c>
      <c r="AH57" s="6">
        <f t="shared" si="11"/>
        <v>0</v>
      </c>
      <c r="AI57" s="6">
        <f t="shared" si="11"/>
        <v>0</v>
      </c>
      <c r="AJ57" s="6">
        <f t="shared" si="11"/>
        <v>0</v>
      </c>
      <c r="AK57" s="6">
        <f t="shared" si="11"/>
        <v>0</v>
      </c>
      <c r="AL57" s="6">
        <f t="shared" si="10"/>
        <v>0</v>
      </c>
      <c r="AM57" s="6">
        <f t="shared" si="10"/>
        <v>0</v>
      </c>
      <c r="AN57" s="6">
        <f t="shared" si="10"/>
        <v>0</v>
      </c>
      <c r="AO57" s="6">
        <f t="shared" si="10"/>
        <v>0</v>
      </c>
      <c r="AP57" s="6">
        <f t="shared" si="10"/>
        <v>0</v>
      </c>
      <c r="AQ57" s="6">
        <f t="shared" si="10"/>
        <v>0</v>
      </c>
      <c r="AR57" s="6">
        <f t="shared" si="10"/>
        <v>0</v>
      </c>
      <c r="AS57" s="6">
        <f t="shared" si="10"/>
        <v>0</v>
      </c>
      <c r="AT57" s="6">
        <f t="shared" si="10"/>
        <v>0</v>
      </c>
      <c r="AU57" s="6">
        <f t="shared" si="10"/>
        <v>0</v>
      </c>
      <c r="AV57" s="6">
        <f t="shared" si="10"/>
        <v>0</v>
      </c>
      <c r="AW57" s="6">
        <f t="shared" si="13"/>
        <v>0</v>
      </c>
      <c r="AX57" s="6">
        <f t="shared" si="13"/>
        <v>0</v>
      </c>
      <c r="AY57" s="6">
        <f t="shared" si="13"/>
        <v>0</v>
      </c>
      <c r="AZ57" s="6">
        <f t="shared" si="13"/>
        <v>0</v>
      </c>
      <c r="BA57" s="6">
        <f t="shared" si="13"/>
        <v>0</v>
      </c>
      <c r="BB57" s="6">
        <f t="shared" si="13"/>
        <v>0</v>
      </c>
    </row>
    <row r="58" spans="1:54" ht="12.75" customHeight="1" x14ac:dyDescent="0.2">
      <c r="A58" s="18">
        <v>37113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29">
        <f t="shared" si="1"/>
        <v>0</v>
      </c>
      <c r="AA58" s="130">
        <f t="shared" si="4"/>
        <v>0</v>
      </c>
      <c r="AB58" s="6">
        <f t="shared" si="5"/>
        <v>0</v>
      </c>
      <c r="AC58" s="44"/>
      <c r="AD58" s="6">
        <f t="shared" si="6"/>
        <v>24</v>
      </c>
      <c r="AE58" s="6">
        <f t="shared" si="12"/>
        <v>0</v>
      </c>
      <c r="AF58" s="6">
        <f t="shared" si="11"/>
        <v>0</v>
      </c>
      <c r="AG58" s="6">
        <f t="shared" si="11"/>
        <v>0</v>
      </c>
      <c r="AH58" s="6">
        <f t="shared" si="11"/>
        <v>0</v>
      </c>
      <c r="AI58" s="6">
        <f t="shared" si="11"/>
        <v>0</v>
      </c>
      <c r="AJ58" s="6">
        <f t="shared" si="11"/>
        <v>0</v>
      </c>
      <c r="AK58" s="6">
        <f t="shared" si="11"/>
        <v>0</v>
      </c>
      <c r="AL58" s="6">
        <f t="shared" si="10"/>
        <v>0</v>
      </c>
      <c r="AM58" s="6">
        <f t="shared" si="10"/>
        <v>0</v>
      </c>
      <c r="AN58" s="6">
        <f t="shared" si="10"/>
        <v>0</v>
      </c>
      <c r="AO58" s="6">
        <f t="shared" si="10"/>
        <v>0</v>
      </c>
      <c r="AP58" s="6">
        <f t="shared" si="10"/>
        <v>0</v>
      </c>
      <c r="AQ58" s="6">
        <f t="shared" si="10"/>
        <v>0</v>
      </c>
      <c r="AR58" s="6">
        <f t="shared" si="10"/>
        <v>0</v>
      </c>
      <c r="AS58" s="6">
        <f t="shared" si="10"/>
        <v>0</v>
      </c>
      <c r="AT58" s="6">
        <f t="shared" si="10"/>
        <v>0</v>
      </c>
      <c r="AU58" s="6">
        <f t="shared" si="10"/>
        <v>0</v>
      </c>
      <c r="AV58" s="6">
        <f t="shared" si="10"/>
        <v>0</v>
      </c>
      <c r="AW58" s="6">
        <f t="shared" si="13"/>
        <v>0</v>
      </c>
      <c r="AX58" s="6">
        <f t="shared" si="13"/>
        <v>0</v>
      </c>
      <c r="AY58" s="6">
        <f t="shared" si="13"/>
        <v>0</v>
      </c>
      <c r="AZ58" s="6">
        <f t="shared" si="13"/>
        <v>0</v>
      </c>
      <c r="BA58" s="6">
        <f t="shared" si="13"/>
        <v>0</v>
      </c>
      <c r="BB58" s="6">
        <f t="shared" si="13"/>
        <v>0</v>
      </c>
    </row>
    <row r="59" spans="1:54" ht="12.75" customHeight="1" x14ac:dyDescent="0.2">
      <c r="A59" s="18">
        <v>37114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3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29">
        <f t="shared" si="1"/>
        <v>3</v>
      </c>
      <c r="AA59" s="130">
        <f t="shared" si="4"/>
        <v>3</v>
      </c>
      <c r="AB59" s="6">
        <f t="shared" si="5"/>
        <v>9.3913043478260878</v>
      </c>
      <c r="AC59" s="44"/>
      <c r="AD59" s="6">
        <f t="shared" si="6"/>
        <v>24</v>
      </c>
      <c r="AE59" s="6">
        <f t="shared" si="12"/>
        <v>6.5217391304347824E-2</v>
      </c>
      <c r="AF59" s="6">
        <f t="shared" si="11"/>
        <v>0</v>
      </c>
      <c r="AG59" s="6">
        <f t="shared" si="11"/>
        <v>0</v>
      </c>
      <c r="AH59" s="6">
        <f t="shared" si="11"/>
        <v>0</v>
      </c>
      <c r="AI59" s="6">
        <f t="shared" si="11"/>
        <v>0</v>
      </c>
      <c r="AJ59" s="6">
        <f t="shared" si="11"/>
        <v>0</v>
      </c>
      <c r="AK59" s="6">
        <f t="shared" si="11"/>
        <v>0</v>
      </c>
      <c r="AL59" s="6">
        <f t="shared" si="10"/>
        <v>0</v>
      </c>
      <c r="AM59" s="6">
        <f t="shared" si="10"/>
        <v>0</v>
      </c>
      <c r="AN59" s="6">
        <f t="shared" si="10"/>
        <v>0</v>
      </c>
      <c r="AO59" s="6">
        <f t="shared" si="10"/>
        <v>0</v>
      </c>
      <c r="AP59" s="6">
        <f t="shared" si="10"/>
        <v>0</v>
      </c>
      <c r="AQ59" s="6">
        <f t="shared" si="10"/>
        <v>0</v>
      </c>
      <c r="AR59" s="6">
        <f t="shared" si="10"/>
        <v>0</v>
      </c>
      <c r="AS59" s="6">
        <f t="shared" si="10"/>
        <v>0</v>
      </c>
      <c r="AT59" s="6">
        <f t="shared" si="10"/>
        <v>1</v>
      </c>
      <c r="AU59" s="6">
        <f t="shared" si="10"/>
        <v>1</v>
      </c>
      <c r="AV59" s="6">
        <f t="shared" si="10"/>
        <v>0</v>
      </c>
      <c r="AW59" s="6">
        <f t="shared" si="13"/>
        <v>0</v>
      </c>
      <c r="AX59" s="6">
        <f t="shared" si="13"/>
        <v>0</v>
      </c>
      <c r="AY59" s="6">
        <f t="shared" si="13"/>
        <v>0</v>
      </c>
      <c r="AZ59" s="6">
        <f t="shared" si="13"/>
        <v>0</v>
      </c>
      <c r="BA59" s="6">
        <f t="shared" si="13"/>
        <v>0</v>
      </c>
      <c r="BB59" s="6">
        <f t="shared" si="13"/>
        <v>1</v>
      </c>
    </row>
    <row r="60" spans="1:54" ht="12.75" customHeight="1" x14ac:dyDescent="0.2">
      <c r="A60" s="18">
        <v>37115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29">
        <f t="shared" si="1"/>
        <v>0</v>
      </c>
      <c r="AA60" s="130">
        <f t="shared" si="4"/>
        <v>0</v>
      </c>
      <c r="AB60" s="6">
        <f t="shared" si="5"/>
        <v>0</v>
      </c>
      <c r="AC60" s="44"/>
      <c r="AD60" s="6">
        <f t="shared" si="6"/>
        <v>24</v>
      </c>
      <c r="AE60" s="6">
        <f t="shared" si="12"/>
        <v>0</v>
      </c>
      <c r="AF60" s="6">
        <f t="shared" si="11"/>
        <v>0</v>
      </c>
      <c r="AG60" s="6">
        <f t="shared" si="11"/>
        <v>0</v>
      </c>
      <c r="AH60" s="6">
        <f t="shared" si="11"/>
        <v>0</v>
      </c>
      <c r="AI60" s="6">
        <f t="shared" si="11"/>
        <v>0</v>
      </c>
      <c r="AJ60" s="6">
        <f t="shared" si="11"/>
        <v>0</v>
      </c>
      <c r="AK60" s="6">
        <f t="shared" si="11"/>
        <v>0</v>
      </c>
      <c r="AL60" s="6">
        <f t="shared" si="10"/>
        <v>0</v>
      </c>
      <c r="AM60" s="6">
        <f t="shared" si="10"/>
        <v>0</v>
      </c>
      <c r="AN60" s="6">
        <f t="shared" si="10"/>
        <v>0</v>
      </c>
      <c r="AO60" s="6">
        <f t="shared" si="10"/>
        <v>0</v>
      </c>
      <c r="AP60" s="6">
        <f t="shared" si="10"/>
        <v>0</v>
      </c>
      <c r="AQ60" s="6">
        <f t="shared" si="10"/>
        <v>0</v>
      </c>
      <c r="AR60" s="6">
        <f t="shared" si="10"/>
        <v>0</v>
      </c>
      <c r="AS60" s="6">
        <f t="shared" si="10"/>
        <v>0</v>
      </c>
      <c r="AT60" s="6">
        <f t="shared" si="10"/>
        <v>0</v>
      </c>
      <c r="AU60" s="6">
        <f t="shared" si="10"/>
        <v>0</v>
      </c>
      <c r="AV60" s="6">
        <f t="shared" si="10"/>
        <v>0</v>
      </c>
      <c r="AW60" s="6">
        <f t="shared" si="13"/>
        <v>0</v>
      </c>
      <c r="AX60" s="6">
        <f t="shared" si="13"/>
        <v>0</v>
      </c>
      <c r="AY60" s="6">
        <f t="shared" si="13"/>
        <v>0</v>
      </c>
      <c r="AZ60" s="6">
        <f t="shared" si="13"/>
        <v>0</v>
      </c>
      <c r="BA60" s="6">
        <f t="shared" si="13"/>
        <v>0</v>
      </c>
      <c r="BB60" s="6">
        <f t="shared" si="13"/>
        <v>0</v>
      </c>
    </row>
    <row r="61" spans="1:54" ht="12.75" customHeight="1" x14ac:dyDescent="0.2">
      <c r="A61" s="18">
        <v>37116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29">
        <f t="shared" si="1"/>
        <v>0</v>
      </c>
      <c r="AA61" s="130">
        <f t="shared" si="4"/>
        <v>0</v>
      </c>
      <c r="AB61" s="6">
        <f t="shared" si="5"/>
        <v>0</v>
      </c>
      <c r="AC61" s="44"/>
      <c r="AD61" s="6">
        <f t="shared" si="6"/>
        <v>24</v>
      </c>
      <c r="AE61" s="6">
        <f t="shared" si="12"/>
        <v>0</v>
      </c>
      <c r="AF61" s="6">
        <f t="shared" si="11"/>
        <v>0</v>
      </c>
      <c r="AG61" s="6">
        <f t="shared" si="11"/>
        <v>0</v>
      </c>
      <c r="AH61" s="6">
        <f t="shared" si="11"/>
        <v>0</v>
      </c>
      <c r="AI61" s="6">
        <f t="shared" si="11"/>
        <v>0</v>
      </c>
      <c r="AJ61" s="6">
        <f t="shared" si="11"/>
        <v>0</v>
      </c>
      <c r="AK61" s="6">
        <f t="shared" si="11"/>
        <v>0</v>
      </c>
      <c r="AL61" s="6">
        <f t="shared" si="10"/>
        <v>0</v>
      </c>
      <c r="AM61" s="6">
        <f t="shared" si="10"/>
        <v>0</v>
      </c>
      <c r="AN61" s="6">
        <f t="shared" si="10"/>
        <v>0</v>
      </c>
      <c r="AO61" s="6">
        <f t="shared" si="10"/>
        <v>0</v>
      </c>
      <c r="AP61" s="6">
        <f t="shared" si="10"/>
        <v>0</v>
      </c>
      <c r="AQ61" s="6">
        <f t="shared" si="10"/>
        <v>0</v>
      </c>
      <c r="AR61" s="6">
        <f t="shared" si="10"/>
        <v>0</v>
      </c>
      <c r="AS61" s="6">
        <f t="shared" si="10"/>
        <v>0</v>
      </c>
      <c r="AT61" s="6">
        <f t="shared" si="10"/>
        <v>0</v>
      </c>
      <c r="AU61" s="6">
        <f t="shared" si="10"/>
        <v>0</v>
      </c>
      <c r="AV61" s="6">
        <f t="shared" si="10"/>
        <v>0</v>
      </c>
      <c r="AW61" s="6">
        <f t="shared" si="13"/>
        <v>0</v>
      </c>
      <c r="AX61" s="6">
        <f t="shared" si="13"/>
        <v>0</v>
      </c>
      <c r="AY61" s="6">
        <f t="shared" si="13"/>
        <v>0</v>
      </c>
      <c r="AZ61" s="6">
        <f t="shared" si="13"/>
        <v>0</v>
      </c>
      <c r="BA61" s="6">
        <f t="shared" si="13"/>
        <v>0</v>
      </c>
      <c r="BB61" s="6">
        <f t="shared" si="13"/>
        <v>0</v>
      </c>
    </row>
    <row r="62" spans="1:54" ht="12.75" customHeight="1" x14ac:dyDescent="0.2">
      <c r="A62" s="18">
        <v>37117</v>
      </c>
      <c r="B62" s="46">
        <v>0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29">
        <f t="shared" si="1"/>
        <v>0</v>
      </c>
      <c r="AA62" s="130">
        <f t="shared" si="4"/>
        <v>0</v>
      </c>
      <c r="AB62" s="6">
        <f t="shared" si="5"/>
        <v>0</v>
      </c>
      <c r="AC62" s="44"/>
      <c r="AD62" s="6">
        <f t="shared" si="6"/>
        <v>24</v>
      </c>
      <c r="AE62" s="6">
        <f t="shared" si="12"/>
        <v>0</v>
      </c>
      <c r="AF62" s="6">
        <f t="shared" si="11"/>
        <v>0</v>
      </c>
      <c r="AG62" s="6">
        <f t="shared" si="11"/>
        <v>0</v>
      </c>
      <c r="AH62" s="6">
        <f t="shared" si="11"/>
        <v>0</v>
      </c>
      <c r="AI62" s="6">
        <f t="shared" si="11"/>
        <v>0</v>
      </c>
      <c r="AJ62" s="6">
        <f t="shared" si="11"/>
        <v>0</v>
      </c>
      <c r="AK62" s="6">
        <f t="shared" si="11"/>
        <v>0</v>
      </c>
      <c r="AL62" s="6">
        <f t="shared" si="11"/>
        <v>0</v>
      </c>
      <c r="AM62" s="6">
        <f t="shared" si="11"/>
        <v>0</v>
      </c>
      <c r="AN62" s="6">
        <f t="shared" si="11"/>
        <v>0</v>
      </c>
      <c r="AO62" s="6">
        <f t="shared" si="11"/>
        <v>0</v>
      </c>
      <c r="AP62" s="6">
        <f t="shared" si="11"/>
        <v>0</v>
      </c>
      <c r="AQ62" s="6">
        <f t="shared" si="11"/>
        <v>0</v>
      </c>
      <c r="AR62" s="6">
        <f t="shared" si="11"/>
        <v>0</v>
      </c>
      <c r="AS62" s="6">
        <f t="shared" si="11"/>
        <v>0</v>
      </c>
      <c r="AT62" s="6">
        <f t="shared" si="11"/>
        <v>0</v>
      </c>
      <c r="AU62" s="6">
        <f t="shared" si="11"/>
        <v>0</v>
      </c>
      <c r="AV62" s="6">
        <f t="shared" ref="AN62:AV81" si="14">(S62/3 - T62/3)^2</f>
        <v>0</v>
      </c>
      <c r="AW62" s="6">
        <f t="shared" si="13"/>
        <v>0</v>
      </c>
      <c r="AX62" s="6">
        <f t="shared" si="13"/>
        <v>0</v>
      </c>
      <c r="AY62" s="6">
        <f t="shared" si="13"/>
        <v>0</v>
      </c>
      <c r="AZ62" s="6">
        <f t="shared" si="13"/>
        <v>0</v>
      </c>
      <c r="BA62" s="6">
        <f t="shared" si="13"/>
        <v>0</v>
      </c>
      <c r="BB62" s="6">
        <f t="shared" si="13"/>
        <v>0</v>
      </c>
    </row>
    <row r="63" spans="1:54" ht="12.75" customHeight="1" x14ac:dyDescent="0.2">
      <c r="A63" s="18">
        <v>37118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29">
        <f t="shared" si="1"/>
        <v>0</v>
      </c>
      <c r="AA63" s="130">
        <f t="shared" si="4"/>
        <v>0</v>
      </c>
      <c r="AB63" s="6">
        <f t="shared" si="5"/>
        <v>0</v>
      </c>
      <c r="AC63" s="44"/>
      <c r="AD63" s="6">
        <f t="shared" si="6"/>
        <v>24</v>
      </c>
      <c r="AE63" s="6">
        <f t="shared" si="12"/>
        <v>0</v>
      </c>
      <c r="AF63" s="6">
        <f t="shared" si="11"/>
        <v>0</v>
      </c>
      <c r="AG63" s="6">
        <f t="shared" si="11"/>
        <v>0</v>
      </c>
      <c r="AH63" s="6">
        <f t="shared" si="11"/>
        <v>0</v>
      </c>
      <c r="AI63" s="6">
        <f t="shared" si="11"/>
        <v>0</v>
      </c>
      <c r="AJ63" s="6">
        <f t="shared" si="11"/>
        <v>0</v>
      </c>
      <c r="AK63" s="6">
        <f t="shared" si="11"/>
        <v>0</v>
      </c>
      <c r="AL63" s="6">
        <f t="shared" si="11"/>
        <v>0</v>
      </c>
      <c r="AM63" s="6">
        <f t="shared" si="11"/>
        <v>0</v>
      </c>
      <c r="AN63" s="6">
        <f t="shared" si="14"/>
        <v>0</v>
      </c>
      <c r="AO63" s="6">
        <f t="shared" si="14"/>
        <v>0</v>
      </c>
      <c r="AP63" s="6">
        <f t="shared" si="14"/>
        <v>0</v>
      </c>
      <c r="AQ63" s="6">
        <f t="shared" si="14"/>
        <v>0</v>
      </c>
      <c r="AR63" s="6">
        <f t="shared" si="14"/>
        <v>0</v>
      </c>
      <c r="AS63" s="6">
        <f t="shared" si="14"/>
        <v>0</v>
      </c>
      <c r="AT63" s="6">
        <f t="shared" si="14"/>
        <v>0</v>
      </c>
      <c r="AU63" s="6">
        <f t="shared" si="14"/>
        <v>0</v>
      </c>
      <c r="AV63" s="6">
        <f t="shared" si="14"/>
        <v>0</v>
      </c>
      <c r="AW63" s="6">
        <f t="shared" si="13"/>
        <v>0</v>
      </c>
      <c r="AX63" s="6">
        <f t="shared" si="13"/>
        <v>0</v>
      </c>
      <c r="AY63" s="6">
        <f t="shared" si="13"/>
        <v>0</v>
      </c>
      <c r="AZ63" s="6">
        <f t="shared" si="13"/>
        <v>0</v>
      </c>
      <c r="BA63" s="6">
        <f t="shared" si="13"/>
        <v>0</v>
      </c>
      <c r="BB63" s="6">
        <f t="shared" si="13"/>
        <v>0</v>
      </c>
    </row>
    <row r="64" spans="1:54" ht="12.75" customHeight="1" x14ac:dyDescent="0.2">
      <c r="A64" s="18">
        <v>37119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29">
        <f t="shared" si="1"/>
        <v>0</v>
      </c>
      <c r="AA64" s="130">
        <f t="shared" si="4"/>
        <v>0</v>
      </c>
      <c r="AB64" s="6">
        <f t="shared" si="5"/>
        <v>0</v>
      </c>
      <c r="AC64" s="44"/>
      <c r="AD64" s="6">
        <f t="shared" si="6"/>
        <v>24</v>
      </c>
      <c r="AE64" s="6">
        <f t="shared" si="12"/>
        <v>0</v>
      </c>
      <c r="AF64" s="6">
        <f t="shared" si="11"/>
        <v>0</v>
      </c>
      <c r="AG64" s="6">
        <f t="shared" si="11"/>
        <v>0</v>
      </c>
      <c r="AH64" s="6">
        <f t="shared" si="11"/>
        <v>0</v>
      </c>
      <c r="AI64" s="6">
        <f t="shared" si="11"/>
        <v>0</v>
      </c>
      <c r="AJ64" s="6">
        <f t="shared" si="11"/>
        <v>0</v>
      </c>
      <c r="AK64" s="6">
        <f t="shared" si="11"/>
        <v>0</v>
      </c>
      <c r="AL64" s="6">
        <f t="shared" si="11"/>
        <v>0</v>
      </c>
      <c r="AM64" s="6">
        <f t="shared" si="11"/>
        <v>0</v>
      </c>
      <c r="AN64" s="6">
        <f t="shared" si="14"/>
        <v>0</v>
      </c>
      <c r="AO64" s="6">
        <f t="shared" si="14"/>
        <v>0</v>
      </c>
      <c r="AP64" s="6">
        <f t="shared" si="14"/>
        <v>0</v>
      </c>
      <c r="AQ64" s="6">
        <f t="shared" si="14"/>
        <v>0</v>
      </c>
      <c r="AR64" s="6">
        <f t="shared" si="14"/>
        <v>0</v>
      </c>
      <c r="AS64" s="6">
        <f t="shared" si="14"/>
        <v>0</v>
      </c>
      <c r="AT64" s="6">
        <f t="shared" si="14"/>
        <v>0</v>
      </c>
      <c r="AU64" s="6">
        <f t="shared" si="14"/>
        <v>0</v>
      </c>
      <c r="AV64" s="6">
        <f t="shared" si="14"/>
        <v>0</v>
      </c>
      <c r="AW64" s="6">
        <f t="shared" si="13"/>
        <v>0</v>
      </c>
      <c r="AX64" s="6">
        <f t="shared" si="13"/>
        <v>0</v>
      </c>
      <c r="AY64" s="6">
        <f t="shared" si="13"/>
        <v>0</v>
      </c>
      <c r="AZ64" s="6">
        <f t="shared" si="13"/>
        <v>0</v>
      </c>
      <c r="BA64" s="6">
        <f t="shared" si="13"/>
        <v>0</v>
      </c>
      <c r="BB64" s="6">
        <f t="shared" si="13"/>
        <v>0</v>
      </c>
    </row>
    <row r="65" spans="1:54" ht="12.75" customHeight="1" x14ac:dyDescent="0.2">
      <c r="A65" s="18">
        <v>37120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29">
        <f t="shared" si="1"/>
        <v>0</v>
      </c>
      <c r="AA65" s="130">
        <f t="shared" si="4"/>
        <v>0</v>
      </c>
      <c r="AB65" s="6">
        <f t="shared" si="5"/>
        <v>0</v>
      </c>
      <c r="AC65" s="44"/>
      <c r="AD65" s="6">
        <f t="shared" si="6"/>
        <v>24</v>
      </c>
      <c r="AE65" s="6">
        <f t="shared" si="12"/>
        <v>0</v>
      </c>
      <c r="AF65" s="6">
        <f t="shared" si="11"/>
        <v>0</v>
      </c>
      <c r="AG65" s="6">
        <f t="shared" si="11"/>
        <v>0</v>
      </c>
      <c r="AH65" s="6">
        <f t="shared" si="11"/>
        <v>0</v>
      </c>
      <c r="AI65" s="6">
        <f t="shared" si="11"/>
        <v>0</v>
      </c>
      <c r="AJ65" s="6">
        <f t="shared" si="11"/>
        <v>0</v>
      </c>
      <c r="AK65" s="6">
        <f t="shared" si="11"/>
        <v>0</v>
      </c>
      <c r="AL65" s="6">
        <f t="shared" si="11"/>
        <v>0</v>
      </c>
      <c r="AM65" s="6">
        <f t="shared" si="11"/>
        <v>0</v>
      </c>
      <c r="AN65" s="6">
        <f t="shared" si="14"/>
        <v>0</v>
      </c>
      <c r="AO65" s="6">
        <f t="shared" si="14"/>
        <v>0</v>
      </c>
      <c r="AP65" s="6">
        <f t="shared" si="14"/>
        <v>0</v>
      </c>
      <c r="AQ65" s="6">
        <f t="shared" si="14"/>
        <v>0</v>
      </c>
      <c r="AR65" s="6">
        <f t="shared" si="14"/>
        <v>0</v>
      </c>
      <c r="AS65" s="6">
        <f t="shared" si="14"/>
        <v>0</v>
      </c>
      <c r="AT65" s="6">
        <f t="shared" si="14"/>
        <v>0</v>
      </c>
      <c r="AU65" s="6">
        <f t="shared" si="14"/>
        <v>0</v>
      </c>
      <c r="AV65" s="6">
        <f t="shared" si="14"/>
        <v>0</v>
      </c>
      <c r="AW65" s="6">
        <f t="shared" si="13"/>
        <v>0</v>
      </c>
      <c r="AX65" s="6">
        <f t="shared" si="13"/>
        <v>0</v>
      </c>
      <c r="AY65" s="6">
        <f t="shared" si="13"/>
        <v>0</v>
      </c>
      <c r="AZ65" s="6">
        <f t="shared" si="13"/>
        <v>0</v>
      </c>
      <c r="BA65" s="6">
        <f t="shared" si="13"/>
        <v>0</v>
      </c>
      <c r="BB65" s="6">
        <f t="shared" si="13"/>
        <v>0</v>
      </c>
    </row>
    <row r="66" spans="1:54" ht="12.75" customHeight="1" x14ac:dyDescent="0.2">
      <c r="A66" s="18">
        <v>37121</v>
      </c>
      <c r="B66" s="46">
        <v>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29">
        <f t="shared" si="1"/>
        <v>0</v>
      </c>
      <c r="AA66" s="130">
        <f t="shared" si="4"/>
        <v>0</v>
      </c>
      <c r="AB66" s="6">
        <f t="shared" si="5"/>
        <v>0</v>
      </c>
      <c r="AC66" s="44"/>
      <c r="AD66" s="6">
        <f t="shared" si="6"/>
        <v>24</v>
      </c>
      <c r="AE66" s="6">
        <f t="shared" si="12"/>
        <v>0</v>
      </c>
      <c r="AF66" s="6">
        <f t="shared" si="11"/>
        <v>0</v>
      </c>
      <c r="AG66" s="6">
        <f t="shared" si="11"/>
        <v>0</v>
      </c>
      <c r="AH66" s="6">
        <f t="shared" si="11"/>
        <v>0</v>
      </c>
      <c r="AI66" s="6">
        <f t="shared" si="11"/>
        <v>0</v>
      </c>
      <c r="AJ66" s="6">
        <f t="shared" si="11"/>
        <v>0</v>
      </c>
      <c r="AK66" s="6">
        <f t="shared" si="11"/>
        <v>0</v>
      </c>
      <c r="AL66" s="6">
        <f t="shared" si="11"/>
        <v>0</v>
      </c>
      <c r="AM66" s="6">
        <f t="shared" si="11"/>
        <v>0</v>
      </c>
      <c r="AN66" s="6">
        <f t="shared" si="14"/>
        <v>0</v>
      </c>
      <c r="AO66" s="6">
        <f t="shared" si="14"/>
        <v>0</v>
      </c>
      <c r="AP66" s="6">
        <f t="shared" si="14"/>
        <v>0</v>
      </c>
      <c r="AQ66" s="6">
        <f t="shared" si="14"/>
        <v>0</v>
      </c>
      <c r="AR66" s="6">
        <f t="shared" si="14"/>
        <v>0</v>
      </c>
      <c r="AS66" s="6">
        <f t="shared" si="14"/>
        <v>0</v>
      </c>
      <c r="AT66" s="6">
        <f t="shared" si="14"/>
        <v>0</v>
      </c>
      <c r="AU66" s="6">
        <f t="shared" si="14"/>
        <v>0</v>
      </c>
      <c r="AV66" s="6">
        <f t="shared" si="14"/>
        <v>0</v>
      </c>
      <c r="AW66" s="6">
        <f t="shared" si="13"/>
        <v>0</v>
      </c>
      <c r="AX66" s="6">
        <f t="shared" si="13"/>
        <v>0</v>
      </c>
      <c r="AY66" s="6">
        <f t="shared" si="13"/>
        <v>0</v>
      </c>
      <c r="AZ66" s="6">
        <f t="shared" si="13"/>
        <v>0</v>
      </c>
      <c r="BA66" s="6">
        <f t="shared" si="13"/>
        <v>0</v>
      </c>
      <c r="BB66" s="6">
        <f t="shared" si="13"/>
        <v>0</v>
      </c>
    </row>
    <row r="67" spans="1:54" ht="12.75" customHeight="1" x14ac:dyDescent="0.2">
      <c r="A67" s="18">
        <v>37122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29">
        <f t="shared" si="1"/>
        <v>0</v>
      </c>
      <c r="AA67" s="130">
        <f t="shared" si="4"/>
        <v>0</v>
      </c>
      <c r="AB67" s="6">
        <f t="shared" si="5"/>
        <v>0</v>
      </c>
      <c r="AC67" s="44"/>
      <c r="AD67" s="6">
        <f t="shared" si="6"/>
        <v>24</v>
      </c>
      <c r="AE67" s="6">
        <f t="shared" si="12"/>
        <v>0</v>
      </c>
      <c r="AF67" s="6">
        <f t="shared" si="11"/>
        <v>0</v>
      </c>
      <c r="AG67" s="6">
        <f t="shared" si="11"/>
        <v>0</v>
      </c>
      <c r="AH67" s="6">
        <f t="shared" si="11"/>
        <v>0</v>
      </c>
      <c r="AI67" s="6">
        <f t="shared" si="11"/>
        <v>0</v>
      </c>
      <c r="AJ67" s="6">
        <f t="shared" si="11"/>
        <v>0</v>
      </c>
      <c r="AK67" s="6">
        <f t="shared" si="11"/>
        <v>0</v>
      </c>
      <c r="AL67" s="6">
        <f t="shared" si="11"/>
        <v>0</v>
      </c>
      <c r="AM67" s="6">
        <f t="shared" si="11"/>
        <v>0</v>
      </c>
      <c r="AN67" s="6">
        <f t="shared" si="14"/>
        <v>0</v>
      </c>
      <c r="AO67" s="6">
        <f t="shared" si="14"/>
        <v>0</v>
      </c>
      <c r="AP67" s="6">
        <f t="shared" si="14"/>
        <v>0</v>
      </c>
      <c r="AQ67" s="6">
        <f t="shared" si="14"/>
        <v>0</v>
      </c>
      <c r="AR67" s="6">
        <f t="shared" si="14"/>
        <v>0</v>
      </c>
      <c r="AS67" s="6">
        <f t="shared" si="14"/>
        <v>0</v>
      </c>
      <c r="AT67" s="6">
        <f t="shared" si="14"/>
        <v>0</v>
      </c>
      <c r="AU67" s="6">
        <f t="shared" si="14"/>
        <v>0</v>
      </c>
      <c r="AV67" s="6">
        <f t="shared" si="14"/>
        <v>0</v>
      </c>
      <c r="AW67" s="6">
        <f t="shared" si="13"/>
        <v>0</v>
      </c>
      <c r="AX67" s="6">
        <f t="shared" si="13"/>
        <v>0</v>
      </c>
      <c r="AY67" s="6">
        <f t="shared" si="13"/>
        <v>0</v>
      </c>
      <c r="AZ67" s="6">
        <f t="shared" si="13"/>
        <v>0</v>
      </c>
      <c r="BA67" s="6">
        <f t="shared" si="13"/>
        <v>0</v>
      </c>
      <c r="BB67" s="6">
        <f t="shared" si="13"/>
        <v>0</v>
      </c>
    </row>
    <row r="68" spans="1:54" ht="12.75" customHeight="1" x14ac:dyDescent="0.2">
      <c r="A68" s="18">
        <v>37123</v>
      </c>
      <c r="B68" s="46">
        <v>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29">
        <f t="shared" si="1"/>
        <v>0</v>
      </c>
      <c r="AA68" s="130">
        <f t="shared" si="4"/>
        <v>0</v>
      </c>
      <c r="AB68" s="6">
        <f t="shared" si="5"/>
        <v>0</v>
      </c>
      <c r="AC68" s="44"/>
      <c r="AD68" s="6">
        <f t="shared" si="6"/>
        <v>24</v>
      </c>
      <c r="AE68" s="6">
        <f t="shared" si="12"/>
        <v>0</v>
      </c>
      <c r="AF68" s="6">
        <f t="shared" si="11"/>
        <v>0</v>
      </c>
      <c r="AG68" s="6">
        <f t="shared" si="11"/>
        <v>0</v>
      </c>
      <c r="AH68" s="6">
        <f t="shared" si="11"/>
        <v>0</v>
      </c>
      <c r="AI68" s="6">
        <f t="shared" si="11"/>
        <v>0</v>
      </c>
      <c r="AJ68" s="6">
        <f t="shared" si="11"/>
        <v>0</v>
      </c>
      <c r="AK68" s="6">
        <f t="shared" si="11"/>
        <v>0</v>
      </c>
      <c r="AL68" s="6">
        <f t="shared" si="11"/>
        <v>0</v>
      </c>
      <c r="AM68" s="6">
        <f t="shared" si="11"/>
        <v>0</v>
      </c>
      <c r="AN68" s="6">
        <f t="shared" si="14"/>
        <v>0</v>
      </c>
      <c r="AO68" s="6">
        <f t="shared" si="14"/>
        <v>0</v>
      </c>
      <c r="AP68" s="6">
        <f t="shared" si="14"/>
        <v>0</v>
      </c>
      <c r="AQ68" s="6">
        <f t="shared" si="14"/>
        <v>0</v>
      </c>
      <c r="AR68" s="6">
        <f t="shared" si="14"/>
        <v>0</v>
      </c>
      <c r="AS68" s="6">
        <f t="shared" si="14"/>
        <v>0</v>
      </c>
      <c r="AT68" s="6">
        <f t="shared" si="14"/>
        <v>0</v>
      </c>
      <c r="AU68" s="6">
        <f t="shared" si="14"/>
        <v>0</v>
      </c>
      <c r="AV68" s="6">
        <f t="shared" si="14"/>
        <v>0</v>
      </c>
      <c r="AW68" s="6">
        <f t="shared" si="13"/>
        <v>0</v>
      </c>
      <c r="AX68" s="6">
        <f t="shared" si="13"/>
        <v>0</v>
      </c>
      <c r="AY68" s="6">
        <f t="shared" si="13"/>
        <v>0</v>
      </c>
      <c r="AZ68" s="6">
        <f t="shared" si="13"/>
        <v>0</v>
      </c>
      <c r="BA68" s="6">
        <f t="shared" si="13"/>
        <v>0</v>
      </c>
      <c r="BB68" s="6">
        <f t="shared" si="13"/>
        <v>0</v>
      </c>
    </row>
    <row r="69" spans="1:54" ht="12.75" customHeight="1" x14ac:dyDescent="0.2">
      <c r="A69" s="18">
        <v>37124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29">
        <f t="shared" si="1"/>
        <v>0</v>
      </c>
      <c r="AA69" s="130">
        <f t="shared" si="4"/>
        <v>0</v>
      </c>
      <c r="AB69" s="6">
        <f t="shared" si="5"/>
        <v>0</v>
      </c>
      <c r="AC69" s="44"/>
      <c r="AD69" s="6">
        <f t="shared" si="6"/>
        <v>24</v>
      </c>
      <c r="AE69" s="6">
        <f t="shared" si="7"/>
        <v>0</v>
      </c>
      <c r="AF69" s="6">
        <f t="shared" si="11"/>
        <v>0</v>
      </c>
      <c r="AG69" s="6">
        <f t="shared" si="11"/>
        <v>0</v>
      </c>
      <c r="AH69" s="6">
        <f t="shared" si="11"/>
        <v>0</v>
      </c>
      <c r="AI69" s="6">
        <f t="shared" si="11"/>
        <v>0</v>
      </c>
      <c r="AJ69" s="6">
        <f t="shared" si="11"/>
        <v>0</v>
      </c>
      <c r="AK69" s="6">
        <f t="shared" si="11"/>
        <v>0</v>
      </c>
      <c r="AL69" s="6">
        <f t="shared" si="11"/>
        <v>0</v>
      </c>
      <c r="AM69" s="6">
        <f t="shared" si="11"/>
        <v>0</v>
      </c>
      <c r="AN69" s="6">
        <f t="shared" si="14"/>
        <v>0</v>
      </c>
      <c r="AO69" s="6">
        <f t="shared" si="14"/>
        <v>0</v>
      </c>
      <c r="AP69" s="6">
        <f t="shared" si="14"/>
        <v>0</v>
      </c>
      <c r="AQ69" s="6">
        <f t="shared" si="14"/>
        <v>0</v>
      </c>
      <c r="AR69" s="6">
        <f t="shared" si="14"/>
        <v>0</v>
      </c>
      <c r="AS69" s="6">
        <f t="shared" si="14"/>
        <v>0</v>
      </c>
      <c r="AT69" s="6">
        <f t="shared" si="14"/>
        <v>0</v>
      </c>
      <c r="AU69" s="6">
        <f t="shared" si="14"/>
        <v>0</v>
      </c>
      <c r="AV69" s="6">
        <f t="shared" si="14"/>
        <v>0</v>
      </c>
      <c r="AW69" s="6">
        <f t="shared" si="13"/>
        <v>0</v>
      </c>
      <c r="AX69" s="6">
        <f t="shared" si="13"/>
        <v>0</v>
      </c>
      <c r="AY69" s="6">
        <f t="shared" si="13"/>
        <v>0</v>
      </c>
      <c r="AZ69" s="6">
        <f t="shared" si="13"/>
        <v>0</v>
      </c>
      <c r="BA69" s="6">
        <f t="shared" si="13"/>
        <v>0</v>
      </c>
      <c r="BB69" s="6">
        <f t="shared" si="13"/>
        <v>0</v>
      </c>
    </row>
    <row r="70" spans="1:54" ht="12.75" customHeight="1" x14ac:dyDescent="0.2">
      <c r="A70" s="18">
        <v>37125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29">
        <f t="shared" si="1"/>
        <v>0</v>
      </c>
      <c r="AA70" s="130">
        <f t="shared" si="4"/>
        <v>0</v>
      </c>
      <c r="AB70" s="6">
        <f t="shared" si="5"/>
        <v>0</v>
      </c>
      <c r="AC70" s="44"/>
      <c r="AD70" s="6">
        <f t="shared" si="6"/>
        <v>24</v>
      </c>
      <c r="AE70" s="6">
        <f t="shared" si="7"/>
        <v>0</v>
      </c>
      <c r="AF70" s="6">
        <f t="shared" si="11"/>
        <v>0</v>
      </c>
      <c r="AG70" s="6">
        <f t="shared" si="11"/>
        <v>0</v>
      </c>
      <c r="AH70" s="6">
        <f t="shared" si="11"/>
        <v>0</v>
      </c>
      <c r="AI70" s="6">
        <f t="shared" si="11"/>
        <v>0</v>
      </c>
      <c r="AJ70" s="6">
        <f t="shared" si="11"/>
        <v>0</v>
      </c>
      <c r="AK70" s="6">
        <f t="shared" si="11"/>
        <v>0</v>
      </c>
      <c r="AL70" s="6">
        <f t="shared" si="11"/>
        <v>0</v>
      </c>
      <c r="AM70" s="6">
        <f t="shared" si="11"/>
        <v>0</v>
      </c>
      <c r="AN70" s="6">
        <f t="shared" si="14"/>
        <v>0</v>
      </c>
      <c r="AO70" s="6">
        <f t="shared" si="14"/>
        <v>0</v>
      </c>
      <c r="AP70" s="6">
        <f t="shared" si="14"/>
        <v>0</v>
      </c>
      <c r="AQ70" s="6">
        <f t="shared" si="14"/>
        <v>0</v>
      </c>
      <c r="AR70" s="6">
        <f t="shared" si="14"/>
        <v>0</v>
      </c>
      <c r="AS70" s="6">
        <f t="shared" si="14"/>
        <v>0</v>
      </c>
      <c r="AT70" s="6">
        <f t="shared" si="14"/>
        <v>0</v>
      </c>
      <c r="AU70" s="6">
        <f t="shared" si="14"/>
        <v>0</v>
      </c>
      <c r="AV70" s="6">
        <f t="shared" si="14"/>
        <v>0</v>
      </c>
      <c r="AW70" s="6">
        <f t="shared" si="13"/>
        <v>0</v>
      </c>
      <c r="AX70" s="6">
        <f t="shared" si="13"/>
        <v>0</v>
      </c>
      <c r="AY70" s="6">
        <f t="shared" si="13"/>
        <v>0</v>
      </c>
      <c r="AZ70" s="6">
        <f t="shared" si="13"/>
        <v>0</v>
      </c>
      <c r="BA70" s="6">
        <f t="shared" si="13"/>
        <v>0</v>
      </c>
      <c r="BB70" s="6">
        <f t="shared" si="13"/>
        <v>0</v>
      </c>
    </row>
    <row r="71" spans="1:54" ht="12.75" customHeight="1" x14ac:dyDescent="0.2">
      <c r="A71" s="18">
        <v>37126</v>
      </c>
      <c r="B71" s="46">
        <v>0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29">
        <f t="shared" ref="Z71:Z86" si="15">SUM(B71:Y71)</f>
        <v>0</v>
      </c>
      <c r="AA71" s="130">
        <f t="shared" si="4"/>
        <v>0</v>
      </c>
      <c r="AB71" s="6">
        <f t="shared" si="5"/>
        <v>0</v>
      </c>
      <c r="AC71" s="44"/>
      <c r="AD71" s="6">
        <f t="shared" si="6"/>
        <v>24</v>
      </c>
      <c r="AE71" s="6">
        <f t="shared" si="7"/>
        <v>0</v>
      </c>
      <c r="AF71" s="6">
        <f t="shared" si="11"/>
        <v>0</v>
      </c>
      <c r="AG71" s="6">
        <f t="shared" si="11"/>
        <v>0</v>
      </c>
      <c r="AH71" s="6">
        <f t="shared" si="11"/>
        <v>0</v>
      </c>
      <c r="AI71" s="6">
        <f t="shared" si="11"/>
        <v>0</v>
      </c>
      <c r="AJ71" s="6">
        <f t="shared" si="11"/>
        <v>0</v>
      </c>
      <c r="AK71" s="6">
        <f t="shared" si="11"/>
        <v>0</v>
      </c>
      <c r="AL71" s="6">
        <f t="shared" si="11"/>
        <v>0</v>
      </c>
      <c r="AM71" s="6">
        <f t="shared" si="11"/>
        <v>0</v>
      </c>
      <c r="AN71" s="6">
        <f t="shared" si="14"/>
        <v>0</v>
      </c>
      <c r="AO71" s="6">
        <f t="shared" si="14"/>
        <v>0</v>
      </c>
      <c r="AP71" s="6">
        <f t="shared" si="14"/>
        <v>0</v>
      </c>
      <c r="AQ71" s="6">
        <f t="shared" si="14"/>
        <v>0</v>
      </c>
      <c r="AR71" s="6">
        <f t="shared" si="14"/>
        <v>0</v>
      </c>
      <c r="AS71" s="6">
        <f t="shared" si="14"/>
        <v>0</v>
      </c>
      <c r="AT71" s="6">
        <f t="shared" si="14"/>
        <v>0</v>
      </c>
      <c r="AU71" s="6">
        <f t="shared" si="14"/>
        <v>0</v>
      </c>
      <c r="AV71" s="6">
        <f t="shared" si="14"/>
        <v>0</v>
      </c>
      <c r="AW71" s="6">
        <f t="shared" si="13"/>
        <v>0</v>
      </c>
      <c r="AX71" s="6">
        <f t="shared" si="13"/>
        <v>0</v>
      </c>
      <c r="AY71" s="6">
        <f t="shared" si="13"/>
        <v>0</v>
      </c>
      <c r="AZ71" s="6">
        <f t="shared" si="13"/>
        <v>0</v>
      </c>
      <c r="BA71" s="6">
        <f t="shared" si="13"/>
        <v>0</v>
      </c>
      <c r="BB71" s="6">
        <f t="shared" si="13"/>
        <v>0</v>
      </c>
    </row>
    <row r="72" spans="1:54" ht="12.75" customHeight="1" x14ac:dyDescent="0.2">
      <c r="A72" s="18">
        <v>37127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29">
        <f t="shared" si="15"/>
        <v>0</v>
      </c>
      <c r="AA72" s="130">
        <f t="shared" ref="AA72:AA81" si="16">SUM(B72:Y72)</f>
        <v>0</v>
      </c>
      <c r="AB72" s="6">
        <f t="shared" ref="AB72:AB81" si="17">(1-AD72/72)*72^2*(AE72/AD72)</f>
        <v>0</v>
      </c>
      <c r="AC72" s="44"/>
      <c r="AD72" s="6">
        <f t="shared" ref="AD72:AD90" si="18">AD$1</f>
        <v>24</v>
      </c>
      <c r="AE72" s="6">
        <f t="shared" ref="AE72:AE81" si="19">SUM(AF72:BB72)/(2*(AD72-1))</f>
        <v>0</v>
      </c>
      <c r="AF72" s="6">
        <f t="shared" si="11"/>
        <v>0</v>
      </c>
      <c r="AG72" s="6">
        <f t="shared" si="11"/>
        <v>0</v>
      </c>
      <c r="AH72" s="6">
        <f t="shared" si="11"/>
        <v>0</v>
      </c>
      <c r="AI72" s="6">
        <f t="shared" si="11"/>
        <v>0</v>
      </c>
      <c r="AJ72" s="6">
        <f t="shared" si="11"/>
        <v>0</v>
      </c>
      <c r="AK72" s="6">
        <f t="shared" si="11"/>
        <v>0</v>
      </c>
      <c r="AL72" s="6">
        <f t="shared" si="11"/>
        <v>0</v>
      </c>
      <c r="AM72" s="6">
        <f t="shared" si="11"/>
        <v>0</v>
      </c>
      <c r="AN72" s="6">
        <f t="shared" si="14"/>
        <v>0</v>
      </c>
      <c r="AO72" s="6">
        <f t="shared" si="14"/>
        <v>0</v>
      </c>
      <c r="AP72" s="6">
        <f t="shared" si="14"/>
        <v>0</v>
      </c>
      <c r="AQ72" s="6">
        <f t="shared" si="14"/>
        <v>0</v>
      </c>
      <c r="AR72" s="6">
        <f t="shared" si="14"/>
        <v>0</v>
      </c>
      <c r="AS72" s="6">
        <f t="shared" si="14"/>
        <v>0</v>
      </c>
      <c r="AT72" s="6">
        <f t="shared" si="14"/>
        <v>0</v>
      </c>
      <c r="AU72" s="6">
        <f t="shared" si="14"/>
        <v>0</v>
      </c>
      <c r="AV72" s="6">
        <f t="shared" si="14"/>
        <v>0</v>
      </c>
      <c r="AW72" s="6">
        <f t="shared" si="13"/>
        <v>0</v>
      </c>
      <c r="AX72" s="6">
        <f t="shared" si="13"/>
        <v>0</v>
      </c>
      <c r="AY72" s="6">
        <f t="shared" si="13"/>
        <v>0</v>
      </c>
      <c r="AZ72" s="6">
        <f t="shared" si="13"/>
        <v>0</v>
      </c>
      <c r="BA72" s="6">
        <f t="shared" si="13"/>
        <v>0</v>
      </c>
      <c r="BB72" s="6">
        <f t="shared" si="13"/>
        <v>0</v>
      </c>
    </row>
    <row r="73" spans="1:54" ht="12.75" customHeight="1" x14ac:dyDescent="0.2">
      <c r="A73" s="18">
        <v>37128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29">
        <f t="shared" si="15"/>
        <v>0</v>
      </c>
      <c r="AA73" s="130">
        <f t="shared" si="16"/>
        <v>0</v>
      </c>
      <c r="AB73" s="6">
        <f t="shared" si="17"/>
        <v>0</v>
      </c>
      <c r="AC73" s="44"/>
      <c r="AD73" s="6">
        <f t="shared" si="18"/>
        <v>24</v>
      </c>
      <c r="AE73" s="6">
        <f t="shared" si="19"/>
        <v>0</v>
      </c>
      <c r="AF73" s="6">
        <f t="shared" si="11"/>
        <v>0</v>
      </c>
      <c r="AG73" s="6">
        <f t="shared" si="11"/>
        <v>0</v>
      </c>
      <c r="AH73" s="6">
        <f t="shared" si="11"/>
        <v>0</v>
      </c>
      <c r="AI73" s="6">
        <f t="shared" si="11"/>
        <v>0</v>
      </c>
      <c r="AJ73" s="6">
        <f t="shared" si="11"/>
        <v>0</v>
      </c>
      <c r="AK73" s="6">
        <f t="shared" si="11"/>
        <v>0</v>
      </c>
      <c r="AL73" s="6">
        <f t="shared" si="11"/>
        <v>0</v>
      </c>
      <c r="AM73" s="6">
        <f t="shared" si="11"/>
        <v>0</v>
      </c>
      <c r="AN73" s="6">
        <f t="shared" si="14"/>
        <v>0</v>
      </c>
      <c r="AO73" s="6">
        <f t="shared" si="14"/>
        <v>0</v>
      </c>
      <c r="AP73" s="6">
        <f t="shared" si="14"/>
        <v>0</v>
      </c>
      <c r="AQ73" s="6">
        <f t="shared" si="14"/>
        <v>0</v>
      </c>
      <c r="AR73" s="6">
        <f t="shared" si="14"/>
        <v>0</v>
      </c>
      <c r="AS73" s="6">
        <f t="shared" si="14"/>
        <v>0</v>
      </c>
      <c r="AT73" s="6">
        <f t="shared" si="14"/>
        <v>0</v>
      </c>
      <c r="AU73" s="6">
        <f t="shared" si="14"/>
        <v>0</v>
      </c>
      <c r="AV73" s="6">
        <f t="shared" si="14"/>
        <v>0</v>
      </c>
      <c r="AW73" s="6">
        <f t="shared" si="13"/>
        <v>0</v>
      </c>
      <c r="AX73" s="6">
        <f t="shared" si="13"/>
        <v>0</v>
      </c>
      <c r="AY73" s="6">
        <f t="shared" si="13"/>
        <v>0</v>
      </c>
      <c r="AZ73" s="6">
        <f t="shared" si="13"/>
        <v>0</v>
      </c>
      <c r="BA73" s="6">
        <f t="shared" si="13"/>
        <v>0</v>
      </c>
      <c r="BB73" s="6">
        <f t="shared" si="13"/>
        <v>0</v>
      </c>
    </row>
    <row r="74" spans="1:54" ht="12.75" customHeight="1" x14ac:dyDescent="0.2">
      <c r="A74" s="18">
        <v>37129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29">
        <f t="shared" si="15"/>
        <v>0</v>
      </c>
      <c r="AA74" s="130">
        <f t="shared" si="16"/>
        <v>0</v>
      </c>
      <c r="AB74" s="6">
        <f t="shared" si="17"/>
        <v>0</v>
      </c>
      <c r="AC74" s="44"/>
      <c r="AD74" s="6">
        <f t="shared" si="18"/>
        <v>24</v>
      </c>
      <c r="AE74" s="6">
        <f t="shared" si="19"/>
        <v>0</v>
      </c>
      <c r="AF74" s="6">
        <f t="shared" si="11"/>
        <v>0</v>
      </c>
      <c r="AG74" s="6">
        <f t="shared" ref="AF74:AM81" si="20">(D74/3 - E74/3)^2</f>
        <v>0</v>
      </c>
      <c r="AH74" s="6">
        <f t="shared" si="20"/>
        <v>0</v>
      </c>
      <c r="AI74" s="6">
        <f t="shared" si="20"/>
        <v>0</v>
      </c>
      <c r="AJ74" s="6">
        <f t="shared" si="20"/>
        <v>0</v>
      </c>
      <c r="AK74" s="6">
        <f t="shared" si="20"/>
        <v>0</v>
      </c>
      <c r="AL74" s="6">
        <f t="shared" si="20"/>
        <v>0</v>
      </c>
      <c r="AM74" s="6">
        <f t="shared" si="20"/>
        <v>0</v>
      </c>
      <c r="AN74" s="6">
        <f t="shared" si="14"/>
        <v>0</v>
      </c>
      <c r="AO74" s="6">
        <f t="shared" si="14"/>
        <v>0</v>
      </c>
      <c r="AP74" s="6">
        <f t="shared" si="14"/>
        <v>0</v>
      </c>
      <c r="AQ74" s="6">
        <f t="shared" si="14"/>
        <v>0</v>
      </c>
      <c r="AR74" s="6">
        <f t="shared" si="14"/>
        <v>0</v>
      </c>
      <c r="AS74" s="6">
        <f t="shared" si="14"/>
        <v>0</v>
      </c>
      <c r="AT74" s="6">
        <f t="shared" si="14"/>
        <v>0</v>
      </c>
      <c r="AU74" s="6">
        <f t="shared" si="14"/>
        <v>0</v>
      </c>
      <c r="AV74" s="6">
        <f t="shared" si="14"/>
        <v>0</v>
      </c>
      <c r="AW74" s="6">
        <f t="shared" si="13"/>
        <v>0</v>
      </c>
      <c r="AX74" s="6">
        <f t="shared" si="13"/>
        <v>0</v>
      </c>
      <c r="AY74" s="6">
        <f t="shared" si="13"/>
        <v>0</v>
      </c>
      <c r="AZ74" s="6">
        <f t="shared" si="13"/>
        <v>0</v>
      </c>
      <c r="BA74" s="6">
        <f t="shared" si="13"/>
        <v>0</v>
      </c>
      <c r="BB74" s="6">
        <f t="shared" si="13"/>
        <v>0</v>
      </c>
    </row>
    <row r="75" spans="1:54" ht="12.75" customHeight="1" x14ac:dyDescent="0.2">
      <c r="A75" s="18">
        <v>37130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29">
        <f t="shared" si="15"/>
        <v>0</v>
      </c>
      <c r="AA75" s="130">
        <f t="shared" si="16"/>
        <v>0</v>
      </c>
      <c r="AB75" s="6">
        <f t="shared" si="17"/>
        <v>0</v>
      </c>
      <c r="AC75" s="44"/>
      <c r="AD75" s="6">
        <f t="shared" si="18"/>
        <v>24</v>
      </c>
      <c r="AE75" s="6">
        <f t="shared" si="19"/>
        <v>0</v>
      </c>
      <c r="AF75" s="6">
        <f t="shared" si="20"/>
        <v>0</v>
      </c>
      <c r="AG75" s="6">
        <f t="shared" si="20"/>
        <v>0</v>
      </c>
      <c r="AH75" s="6">
        <f t="shared" si="20"/>
        <v>0</v>
      </c>
      <c r="AI75" s="6">
        <f t="shared" si="20"/>
        <v>0</v>
      </c>
      <c r="AJ75" s="6">
        <f t="shared" si="20"/>
        <v>0</v>
      </c>
      <c r="AK75" s="6">
        <f t="shared" si="20"/>
        <v>0</v>
      </c>
      <c r="AL75" s="6">
        <f t="shared" si="20"/>
        <v>0</v>
      </c>
      <c r="AM75" s="6">
        <f t="shared" si="20"/>
        <v>0</v>
      </c>
      <c r="AN75" s="6">
        <f t="shared" si="14"/>
        <v>0</v>
      </c>
      <c r="AO75" s="6">
        <f t="shared" si="14"/>
        <v>0</v>
      </c>
      <c r="AP75" s="6">
        <f t="shared" si="14"/>
        <v>0</v>
      </c>
      <c r="AQ75" s="6">
        <f t="shared" si="14"/>
        <v>0</v>
      </c>
      <c r="AR75" s="6">
        <f t="shared" si="14"/>
        <v>0</v>
      </c>
      <c r="AS75" s="6">
        <f t="shared" si="14"/>
        <v>0</v>
      </c>
      <c r="AT75" s="6">
        <f t="shared" si="14"/>
        <v>0</v>
      </c>
      <c r="AU75" s="6">
        <f t="shared" si="14"/>
        <v>0</v>
      </c>
      <c r="AV75" s="6">
        <f t="shared" si="14"/>
        <v>0</v>
      </c>
      <c r="AW75" s="6">
        <f t="shared" si="13"/>
        <v>0</v>
      </c>
      <c r="AX75" s="6">
        <f t="shared" si="13"/>
        <v>0</v>
      </c>
      <c r="AY75" s="6">
        <f t="shared" si="13"/>
        <v>0</v>
      </c>
      <c r="AZ75" s="6">
        <f t="shared" si="13"/>
        <v>0</v>
      </c>
      <c r="BA75" s="6">
        <f t="shared" si="13"/>
        <v>0</v>
      </c>
      <c r="BB75" s="6">
        <f t="shared" si="13"/>
        <v>0</v>
      </c>
    </row>
    <row r="76" spans="1:54" ht="12.75" customHeight="1" x14ac:dyDescent="0.2">
      <c r="A76" s="18">
        <v>37131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29">
        <f t="shared" si="15"/>
        <v>0</v>
      </c>
      <c r="AA76" s="130">
        <f t="shared" si="16"/>
        <v>0</v>
      </c>
      <c r="AB76" s="6">
        <f t="shared" si="17"/>
        <v>0</v>
      </c>
      <c r="AC76" s="44"/>
      <c r="AD76" s="6">
        <f t="shared" si="18"/>
        <v>24</v>
      </c>
      <c r="AE76" s="6">
        <f t="shared" si="19"/>
        <v>0</v>
      </c>
      <c r="AF76" s="6">
        <f t="shared" si="20"/>
        <v>0</v>
      </c>
      <c r="AG76" s="6">
        <f t="shared" si="20"/>
        <v>0</v>
      </c>
      <c r="AH76" s="6">
        <f t="shared" si="20"/>
        <v>0</v>
      </c>
      <c r="AI76" s="6">
        <f t="shared" si="20"/>
        <v>0</v>
      </c>
      <c r="AJ76" s="6">
        <f t="shared" si="20"/>
        <v>0</v>
      </c>
      <c r="AK76" s="6">
        <f t="shared" si="20"/>
        <v>0</v>
      </c>
      <c r="AL76" s="6">
        <f t="shared" si="20"/>
        <v>0</v>
      </c>
      <c r="AM76" s="6">
        <f t="shared" si="20"/>
        <v>0</v>
      </c>
      <c r="AN76" s="6">
        <f t="shared" si="14"/>
        <v>0</v>
      </c>
      <c r="AO76" s="6">
        <f t="shared" si="14"/>
        <v>0</v>
      </c>
      <c r="AP76" s="6">
        <f t="shared" si="14"/>
        <v>0</v>
      </c>
      <c r="AQ76" s="6">
        <f t="shared" si="14"/>
        <v>0</v>
      </c>
      <c r="AR76" s="6">
        <f t="shared" si="14"/>
        <v>0</v>
      </c>
      <c r="AS76" s="6">
        <f t="shared" si="14"/>
        <v>0</v>
      </c>
      <c r="AT76" s="6">
        <f t="shared" si="14"/>
        <v>0</v>
      </c>
      <c r="AU76" s="6">
        <f t="shared" si="14"/>
        <v>0</v>
      </c>
      <c r="AV76" s="6">
        <f t="shared" si="14"/>
        <v>0</v>
      </c>
      <c r="AW76" s="6">
        <f t="shared" si="13"/>
        <v>0</v>
      </c>
      <c r="AX76" s="6">
        <f t="shared" si="13"/>
        <v>0</v>
      </c>
      <c r="AY76" s="6">
        <f t="shared" si="13"/>
        <v>0</v>
      </c>
      <c r="AZ76" s="6">
        <f t="shared" si="13"/>
        <v>0</v>
      </c>
      <c r="BA76" s="6">
        <f t="shared" si="13"/>
        <v>0</v>
      </c>
      <c r="BB76" s="6">
        <f t="shared" si="13"/>
        <v>0</v>
      </c>
    </row>
    <row r="77" spans="1:54" ht="12.75" customHeight="1" x14ac:dyDescent="0.2">
      <c r="A77" s="18">
        <v>38593</v>
      </c>
      <c r="B77" s="46">
        <v>0</v>
      </c>
      <c r="C77" s="46">
        <v>0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29">
        <f t="shared" si="15"/>
        <v>0</v>
      </c>
      <c r="AA77" s="130">
        <f t="shared" si="16"/>
        <v>0</v>
      </c>
      <c r="AB77" s="6">
        <f t="shared" si="17"/>
        <v>0</v>
      </c>
      <c r="AC77" s="44"/>
      <c r="AD77" s="6">
        <f t="shared" si="18"/>
        <v>24</v>
      </c>
      <c r="AE77" s="6">
        <f t="shared" si="19"/>
        <v>0</v>
      </c>
      <c r="AF77" s="6">
        <f t="shared" si="20"/>
        <v>0</v>
      </c>
      <c r="AG77" s="6">
        <f t="shared" si="20"/>
        <v>0</v>
      </c>
      <c r="AH77" s="6">
        <f t="shared" si="20"/>
        <v>0</v>
      </c>
      <c r="AI77" s="6">
        <f t="shared" si="20"/>
        <v>0</v>
      </c>
      <c r="AJ77" s="6">
        <f t="shared" si="20"/>
        <v>0</v>
      </c>
      <c r="AK77" s="6">
        <f t="shared" si="20"/>
        <v>0</v>
      </c>
      <c r="AL77" s="6">
        <f t="shared" si="20"/>
        <v>0</v>
      </c>
      <c r="AM77" s="6">
        <f t="shared" si="20"/>
        <v>0</v>
      </c>
      <c r="AN77" s="6">
        <f t="shared" si="14"/>
        <v>0</v>
      </c>
      <c r="AO77" s="6">
        <f t="shared" si="14"/>
        <v>0</v>
      </c>
      <c r="AP77" s="6">
        <f t="shared" si="14"/>
        <v>0</v>
      </c>
      <c r="AQ77" s="6">
        <f t="shared" si="14"/>
        <v>0</v>
      </c>
      <c r="AR77" s="6">
        <f t="shared" si="14"/>
        <v>0</v>
      </c>
      <c r="AS77" s="6">
        <f t="shared" si="14"/>
        <v>0</v>
      </c>
      <c r="AT77" s="6">
        <f t="shared" si="14"/>
        <v>0</v>
      </c>
      <c r="AU77" s="6">
        <f t="shared" si="14"/>
        <v>0</v>
      </c>
      <c r="AV77" s="6">
        <f t="shared" si="14"/>
        <v>0</v>
      </c>
      <c r="AW77" s="6">
        <f t="shared" si="13"/>
        <v>0</v>
      </c>
      <c r="AX77" s="6">
        <f t="shared" si="13"/>
        <v>0</v>
      </c>
      <c r="AY77" s="6">
        <f t="shared" si="13"/>
        <v>0</v>
      </c>
      <c r="AZ77" s="6">
        <f t="shared" si="13"/>
        <v>0</v>
      </c>
      <c r="BA77" s="6">
        <f t="shared" si="13"/>
        <v>0</v>
      </c>
      <c r="BB77" s="6">
        <f t="shared" si="13"/>
        <v>0</v>
      </c>
    </row>
    <row r="78" spans="1:54" ht="12.75" customHeight="1" x14ac:dyDescent="0.2">
      <c r="A78" s="18">
        <v>37133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29">
        <f t="shared" si="15"/>
        <v>0</v>
      </c>
      <c r="AA78" s="130">
        <f t="shared" si="16"/>
        <v>0</v>
      </c>
      <c r="AB78" s="6">
        <f>(1-AD78/72)*72^2*(AE78/AD78)</f>
        <v>0</v>
      </c>
      <c r="AC78" s="44"/>
      <c r="AD78" s="6">
        <f t="shared" si="18"/>
        <v>24</v>
      </c>
      <c r="AE78" s="6">
        <f t="shared" si="19"/>
        <v>0</v>
      </c>
      <c r="AF78" s="6">
        <f t="shared" si="20"/>
        <v>0</v>
      </c>
      <c r="AG78" s="6">
        <f t="shared" si="20"/>
        <v>0</v>
      </c>
      <c r="AH78" s="6">
        <f t="shared" si="20"/>
        <v>0</v>
      </c>
      <c r="AI78" s="6">
        <f t="shared" si="20"/>
        <v>0</v>
      </c>
      <c r="AJ78" s="6">
        <f t="shared" si="20"/>
        <v>0</v>
      </c>
      <c r="AK78" s="6">
        <f t="shared" si="20"/>
        <v>0</v>
      </c>
      <c r="AL78" s="6">
        <f t="shared" si="20"/>
        <v>0</v>
      </c>
      <c r="AM78" s="6">
        <f t="shared" si="20"/>
        <v>0</v>
      </c>
      <c r="AN78" s="6">
        <f t="shared" si="14"/>
        <v>0</v>
      </c>
      <c r="AO78" s="6">
        <f t="shared" si="14"/>
        <v>0</v>
      </c>
      <c r="AP78" s="6">
        <f t="shared" si="14"/>
        <v>0</v>
      </c>
      <c r="AQ78" s="6">
        <f t="shared" si="14"/>
        <v>0</v>
      </c>
      <c r="AR78" s="6">
        <f t="shared" si="14"/>
        <v>0</v>
      </c>
      <c r="AS78" s="6">
        <f t="shared" si="14"/>
        <v>0</v>
      </c>
      <c r="AT78" s="6">
        <f t="shared" si="14"/>
        <v>0</v>
      </c>
      <c r="AU78" s="6">
        <f t="shared" si="14"/>
        <v>0</v>
      </c>
      <c r="AV78" s="6">
        <f t="shared" si="14"/>
        <v>0</v>
      </c>
      <c r="AW78" s="6">
        <f t="shared" si="13"/>
        <v>0</v>
      </c>
      <c r="AX78" s="6">
        <f t="shared" si="13"/>
        <v>0</v>
      </c>
      <c r="AY78" s="6">
        <f t="shared" si="13"/>
        <v>0</v>
      </c>
      <c r="AZ78" s="6">
        <f t="shared" si="13"/>
        <v>0</v>
      </c>
      <c r="BA78" s="6">
        <f t="shared" si="13"/>
        <v>0</v>
      </c>
      <c r="BB78" s="6">
        <f t="shared" si="13"/>
        <v>0</v>
      </c>
    </row>
    <row r="79" spans="1:54" ht="12.75" customHeight="1" x14ac:dyDescent="0.2">
      <c r="A79" s="18">
        <v>37134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29">
        <f t="shared" si="15"/>
        <v>0</v>
      </c>
      <c r="AA79" s="130">
        <f t="shared" si="16"/>
        <v>0</v>
      </c>
      <c r="AB79" s="6">
        <f t="shared" si="17"/>
        <v>0</v>
      </c>
      <c r="AC79" s="44"/>
      <c r="AD79" s="6">
        <f t="shared" si="18"/>
        <v>24</v>
      </c>
      <c r="AE79" s="6">
        <f t="shared" si="19"/>
        <v>0</v>
      </c>
      <c r="AF79" s="6">
        <f t="shared" si="20"/>
        <v>0</v>
      </c>
      <c r="AG79" s="6">
        <f t="shared" si="20"/>
        <v>0</v>
      </c>
      <c r="AH79" s="6">
        <f t="shared" si="20"/>
        <v>0</v>
      </c>
      <c r="AI79" s="6">
        <f t="shared" si="20"/>
        <v>0</v>
      </c>
      <c r="AJ79" s="6">
        <f t="shared" si="20"/>
        <v>0</v>
      </c>
      <c r="AK79" s="6">
        <f t="shared" si="20"/>
        <v>0</v>
      </c>
      <c r="AL79" s="6">
        <f t="shared" si="20"/>
        <v>0</v>
      </c>
      <c r="AM79" s="6">
        <f t="shared" si="20"/>
        <v>0</v>
      </c>
      <c r="AN79" s="6">
        <f t="shared" si="14"/>
        <v>0</v>
      </c>
      <c r="AO79" s="6">
        <f t="shared" si="14"/>
        <v>0</v>
      </c>
      <c r="AP79" s="6">
        <f t="shared" si="14"/>
        <v>0</v>
      </c>
      <c r="AQ79" s="6">
        <f t="shared" si="14"/>
        <v>0</v>
      </c>
      <c r="AR79" s="6">
        <f t="shared" si="14"/>
        <v>0</v>
      </c>
      <c r="AS79" s="6">
        <f t="shared" si="14"/>
        <v>0</v>
      </c>
      <c r="AT79" s="6">
        <f t="shared" si="14"/>
        <v>0</v>
      </c>
      <c r="AU79" s="6">
        <f t="shared" si="14"/>
        <v>0</v>
      </c>
      <c r="AV79" s="6">
        <f t="shared" si="14"/>
        <v>0</v>
      </c>
      <c r="AW79" s="6">
        <f t="shared" si="13"/>
        <v>0</v>
      </c>
      <c r="AX79" s="6">
        <f t="shared" si="13"/>
        <v>0</v>
      </c>
      <c r="AY79" s="6">
        <f t="shared" si="13"/>
        <v>0</v>
      </c>
      <c r="AZ79" s="6">
        <f t="shared" si="13"/>
        <v>0</v>
      </c>
      <c r="BA79" s="6">
        <f t="shared" si="13"/>
        <v>0</v>
      </c>
      <c r="BB79" s="6">
        <f t="shared" si="13"/>
        <v>0</v>
      </c>
    </row>
    <row r="80" spans="1:54" ht="12.75" customHeight="1" x14ac:dyDescent="0.2">
      <c r="A80" s="18">
        <v>37135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29">
        <f t="shared" si="15"/>
        <v>0</v>
      </c>
      <c r="AA80" s="130">
        <f t="shared" si="16"/>
        <v>0</v>
      </c>
      <c r="AB80" s="6">
        <f t="shared" si="17"/>
        <v>0</v>
      </c>
      <c r="AC80" s="44"/>
      <c r="AD80" s="6">
        <f t="shared" si="18"/>
        <v>24</v>
      </c>
      <c r="AE80" s="6">
        <f t="shared" si="19"/>
        <v>0</v>
      </c>
      <c r="AF80" s="6">
        <f t="shared" si="20"/>
        <v>0</v>
      </c>
      <c r="AG80" s="6">
        <f t="shared" si="20"/>
        <v>0</v>
      </c>
      <c r="AH80" s="6">
        <f t="shared" si="20"/>
        <v>0</v>
      </c>
      <c r="AI80" s="6">
        <f t="shared" si="20"/>
        <v>0</v>
      </c>
      <c r="AJ80" s="6">
        <f t="shared" si="20"/>
        <v>0</v>
      </c>
      <c r="AK80" s="6">
        <f t="shared" si="20"/>
        <v>0</v>
      </c>
      <c r="AL80" s="6">
        <f t="shared" si="20"/>
        <v>0</v>
      </c>
      <c r="AM80" s="6">
        <f t="shared" si="20"/>
        <v>0</v>
      </c>
      <c r="AN80" s="6">
        <f t="shared" si="14"/>
        <v>0</v>
      </c>
      <c r="AO80" s="6">
        <f t="shared" si="14"/>
        <v>0</v>
      </c>
      <c r="AP80" s="6">
        <f t="shared" si="14"/>
        <v>0</v>
      </c>
      <c r="AQ80" s="6">
        <f t="shared" si="14"/>
        <v>0</v>
      </c>
      <c r="AR80" s="6">
        <f t="shared" si="14"/>
        <v>0</v>
      </c>
      <c r="AS80" s="6">
        <f t="shared" si="14"/>
        <v>0</v>
      </c>
      <c r="AT80" s="6">
        <f t="shared" si="14"/>
        <v>0</v>
      </c>
      <c r="AU80" s="6">
        <f t="shared" si="14"/>
        <v>0</v>
      </c>
      <c r="AV80" s="6">
        <f t="shared" si="14"/>
        <v>0</v>
      </c>
      <c r="AW80" s="6">
        <f t="shared" si="13"/>
        <v>0</v>
      </c>
      <c r="AX80" s="6">
        <f t="shared" si="13"/>
        <v>0</v>
      </c>
      <c r="AY80" s="6">
        <f t="shared" si="13"/>
        <v>0</v>
      </c>
      <c r="AZ80" s="6">
        <f t="shared" si="13"/>
        <v>0</v>
      </c>
      <c r="BA80" s="6">
        <f t="shared" si="13"/>
        <v>0</v>
      </c>
      <c r="BB80" s="6">
        <f t="shared" si="13"/>
        <v>0</v>
      </c>
    </row>
    <row r="81" spans="1:54" ht="12.75" customHeight="1" x14ac:dyDescent="0.2">
      <c r="A81" s="18">
        <v>37136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29">
        <f t="shared" si="15"/>
        <v>0</v>
      </c>
      <c r="AA81" s="130">
        <f t="shared" si="16"/>
        <v>0</v>
      </c>
      <c r="AB81" s="6">
        <f t="shared" si="17"/>
        <v>0</v>
      </c>
      <c r="AC81" s="44"/>
      <c r="AD81" s="6">
        <f t="shared" si="18"/>
        <v>24</v>
      </c>
      <c r="AE81" s="6">
        <f t="shared" si="19"/>
        <v>0</v>
      </c>
      <c r="AF81" s="6">
        <f>(C81/3 - D81/3)^2</f>
        <v>0</v>
      </c>
      <c r="AG81" s="6">
        <f t="shared" si="20"/>
        <v>0</v>
      </c>
      <c r="AH81" s="6">
        <f t="shared" si="20"/>
        <v>0</v>
      </c>
      <c r="AI81" s="6">
        <f t="shared" si="20"/>
        <v>0</v>
      </c>
      <c r="AJ81" s="6">
        <f t="shared" si="20"/>
        <v>0</v>
      </c>
      <c r="AK81" s="6">
        <f t="shared" si="20"/>
        <v>0</v>
      </c>
      <c r="AL81" s="6">
        <f t="shared" si="20"/>
        <v>0</v>
      </c>
      <c r="AM81" s="6">
        <f t="shared" si="20"/>
        <v>0</v>
      </c>
      <c r="AN81" s="6">
        <f t="shared" si="14"/>
        <v>0</v>
      </c>
      <c r="AO81" s="6">
        <f t="shared" si="14"/>
        <v>0</v>
      </c>
      <c r="AP81" s="6">
        <f t="shared" si="14"/>
        <v>0</v>
      </c>
      <c r="AQ81" s="6">
        <f t="shared" si="14"/>
        <v>0</v>
      </c>
      <c r="AR81" s="6">
        <f t="shared" si="14"/>
        <v>0</v>
      </c>
      <c r="AS81" s="6">
        <f t="shared" si="14"/>
        <v>0</v>
      </c>
      <c r="AT81" s="6">
        <f t="shared" si="14"/>
        <v>0</v>
      </c>
      <c r="AU81" s="6">
        <f t="shared" si="14"/>
        <v>0</v>
      </c>
      <c r="AV81" s="6">
        <f t="shared" si="14"/>
        <v>0</v>
      </c>
      <c r="AW81" s="6">
        <f t="shared" si="13"/>
        <v>0</v>
      </c>
      <c r="AX81" s="6">
        <f t="shared" si="13"/>
        <v>0</v>
      </c>
      <c r="AY81" s="6">
        <f t="shared" si="13"/>
        <v>0</v>
      </c>
      <c r="AZ81" s="6">
        <f t="shared" si="13"/>
        <v>0</v>
      </c>
      <c r="BA81" s="6">
        <f t="shared" si="13"/>
        <v>0</v>
      </c>
      <c r="BB81" s="6">
        <f t="shared" si="13"/>
        <v>0</v>
      </c>
    </row>
    <row r="82" spans="1:54" ht="12.75" customHeight="1" x14ac:dyDescent="0.2">
      <c r="A82" s="18">
        <v>37137</v>
      </c>
      <c r="B82" s="46">
        <v>0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29">
        <f t="shared" si="15"/>
        <v>0</v>
      </c>
      <c r="AA82" s="130">
        <f t="shared" ref="AA82:AA90" si="21">SUM(B82:Y82)</f>
        <v>0</v>
      </c>
      <c r="AB82" s="6">
        <f t="shared" ref="AB82:AB90" si="22">(1-AD82/72)*72^2*(AE82/AD82)</f>
        <v>0</v>
      </c>
      <c r="AC82" s="44"/>
      <c r="AD82" s="6">
        <f t="shared" si="18"/>
        <v>24</v>
      </c>
      <c r="AE82" s="6">
        <f t="shared" ref="AE82:AE90" si="23">SUM(AF82:BB82)/(2*(AD82-1))</f>
        <v>0</v>
      </c>
      <c r="AF82" s="6">
        <f t="shared" ref="AF82:AF90" si="24">(C82/3 - D82/3)^2</f>
        <v>0</v>
      </c>
      <c r="AG82" s="6">
        <f t="shared" ref="AG82:AG90" si="25">(D82/3 - E82/3)^2</f>
        <v>0</v>
      </c>
      <c r="AH82" s="6">
        <f t="shared" ref="AH82:AH90" si="26">(E82/3 - F82/3)^2</f>
        <v>0</v>
      </c>
      <c r="AI82" s="6">
        <f t="shared" ref="AI82:AI90" si="27">(F82/3 - G82/3)^2</f>
        <v>0</v>
      </c>
      <c r="AJ82" s="6">
        <f t="shared" ref="AJ82:AJ90" si="28">(G82/3 - H82/3)^2</f>
        <v>0</v>
      </c>
      <c r="AK82" s="6">
        <f t="shared" ref="AK82:AK90" si="29">(H82/3 - I82/3)^2</f>
        <v>0</v>
      </c>
      <c r="AL82" s="6">
        <f t="shared" ref="AL82:AL90" si="30">(I82/3 - J82/3)^2</f>
        <v>0</v>
      </c>
      <c r="AM82" s="6">
        <f t="shared" ref="AM82:AM90" si="31">(J82/3 - K82/3)^2</f>
        <v>0</v>
      </c>
      <c r="AN82" s="6">
        <f t="shared" ref="AN82:AN90" si="32">(K82/3 - L82/3)^2</f>
        <v>0</v>
      </c>
      <c r="AO82" s="6">
        <f t="shared" ref="AO82:AO90" si="33">(L82/3 - M82/3)^2</f>
        <v>0</v>
      </c>
      <c r="AP82" s="6">
        <f t="shared" ref="AP82:AP90" si="34">(M82/3 - N82/3)^2</f>
        <v>0</v>
      </c>
      <c r="AQ82" s="6">
        <f t="shared" ref="AQ82:AQ90" si="35">(N82/3 - O82/3)^2</f>
        <v>0</v>
      </c>
      <c r="AR82" s="6">
        <f t="shared" ref="AR82:AR90" si="36">(O82/3 - P82/3)^2</f>
        <v>0</v>
      </c>
      <c r="AS82" s="6">
        <f t="shared" ref="AS82:AS90" si="37">(P82/3 - Q82/3)^2</f>
        <v>0</v>
      </c>
      <c r="AT82" s="6">
        <f t="shared" ref="AT82:AT90" si="38">(Q82/3 - R82/3)^2</f>
        <v>0</v>
      </c>
      <c r="AU82" s="6">
        <f t="shared" ref="AU82:AU90" si="39">(R82/3 - S82/3)^2</f>
        <v>0</v>
      </c>
      <c r="AV82" s="6">
        <f t="shared" ref="AV82:AV90" si="40">(S82/3 - T82/3)^2</f>
        <v>0</v>
      </c>
      <c r="AW82" s="6">
        <f t="shared" ref="AW82:AW90" si="41">(T82/3 - U82/3)^2</f>
        <v>0</v>
      </c>
      <c r="AX82" s="6">
        <f t="shared" ref="AX82:AX90" si="42">(U82/3 - V82/3)^2</f>
        <v>0</v>
      </c>
      <c r="AY82" s="6">
        <f t="shared" ref="AY82:AY90" si="43">(V82/3 - W82/3)^2</f>
        <v>0</v>
      </c>
      <c r="AZ82" s="6">
        <f t="shared" ref="AZ82:AZ90" si="44">(W82/3 - X82/3)^2</f>
        <v>0</v>
      </c>
      <c r="BA82" s="6">
        <f t="shared" ref="BA82:BA90" si="45">(X82/3 - Y82/3)^2</f>
        <v>0</v>
      </c>
      <c r="BB82" s="6">
        <f t="shared" ref="BB82:BB90" si="46">(Y82/3 - Z82/3)^2</f>
        <v>0</v>
      </c>
    </row>
    <row r="83" spans="1:54" ht="12.75" customHeight="1" x14ac:dyDescent="0.2">
      <c r="A83" s="18">
        <v>37138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29">
        <f t="shared" si="15"/>
        <v>0</v>
      </c>
      <c r="AA83" s="130">
        <f t="shared" si="21"/>
        <v>0</v>
      </c>
      <c r="AB83" s="6">
        <f t="shared" si="22"/>
        <v>0</v>
      </c>
      <c r="AC83" s="44"/>
      <c r="AD83" s="6">
        <f t="shared" si="18"/>
        <v>24</v>
      </c>
      <c r="AE83" s="6">
        <f t="shared" si="23"/>
        <v>0</v>
      </c>
      <c r="AF83" s="6">
        <f t="shared" si="24"/>
        <v>0</v>
      </c>
      <c r="AG83" s="6">
        <f t="shared" si="25"/>
        <v>0</v>
      </c>
      <c r="AH83" s="6">
        <f t="shared" si="26"/>
        <v>0</v>
      </c>
      <c r="AI83" s="6">
        <f t="shared" si="27"/>
        <v>0</v>
      </c>
      <c r="AJ83" s="6">
        <f t="shared" si="28"/>
        <v>0</v>
      </c>
      <c r="AK83" s="6">
        <f t="shared" si="29"/>
        <v>0</v>
      </c>
      <c r="AL83" s="6">
        <f t="shared" si="30"/>
        <v>0</v>
      </c>
      <c r="AM83" s="6">
        <f t="shared" si="31"/>
        <v>0</v>
      </c>
      <c r="AN83" s="6">
        <f t="shared" si="32"/>
        <v>0</v>
      </c>
      <c r="AO83" s="6">
        <f t="shared" si="33"/>
        <v>0</v>
      </c>
      <c r="AP83" s="6">
        <f t="shared" si="34"/>
        <v>0</v>
      </c>
      <c r="AQ83" s="6">
        <f t="shared" si="35"/>
        <v>0</v>
      </c>
      <c r="AR83" s="6">
        <f t="shared" si="36"/>
        <v>0</v>
      </c>
      <c r="AS83" s="6">
        <f t="shared" si="37"/>
        <v>0</v>
      </c>
      <c r="AT83" s="6">
        <f t="shared" si="38"/>
        <v>0</v>
      </c>
      <c r="AU83" s="6">
        <f t="shared" si="39"/>
        <v>0</v>
      </c>
      <c r="AV83" s="6">
        <f t="shared" si="40"/>
        <v>0</v>
      </c>
      <c r="AW83" s="6">
        <f t="shared" si="41"/>
        <v>0</v>
      </c>
      <c r="AX83" s="6">
        <f t="shared" si="42"/>
        <v>0</v>
      </c>
      <c r="AY83" s="6">
        <f t="shared" si="43"/>
        <v>0</v>
      </c>
      <c r="AZ83" s="6">
        <f t="shared" si="44"/>
        <v>0</v>
      </c>
      <c r="BA83" s="6">
        <f t="shared" si="45"/>
        <v>0</v>
      </c>
      <c r="BB83" s="6">
        <f t="shared" si="46"/>
        <v>0</v>
      </c>
    </row>
    <row r="84" spans="1:54" ht="12.75" customHeight="1" x14ac:dyDescent="0.2">
      <c r="A84" s="18">
        <v>37139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29">
        <f t="shared" si="15"/>
        <v>0</v>
      </c>
      <c r="AA84" s="130">
        <f t="shared" si="21"/>
        <v>0</v>
      </c>
      <c r="AB84" s="6">
        <f t="shared" si="22"/>
        <v>0</v>
      </c>
      <c r="AC84" s="44"/>
      <c r="AD84" s="6">
        <f t="shared" si="18"/>
        <v>24</v>
      </c>
      <c r="AE84" s="6">
        <f t="shared" si="23"/>
        <v>0</v>
      </c>
      <c r="AF84" s="6">
        <f t="shared" si="24"/>
        <v>0</v>
      </c>
      <c r="AG84" s="6">
        <f t="shared" si="25"/>
        <v>0</v>
      </c>
      <c r="AH84" s="6">
        <f t="shared" si="26"/>
        <v>0</v>
      </c>
      <c r="AI84" s="6">
        <f t="shared" si="27"/>
        <v>0</v>
      </c>
      <c r="AJ84" s="6">
        <f t="shared" si="28"/>
        <v>0</v>
      </c>
      <c r="AK84" s="6">
        <f t="shared" si="29"/>
        <v>0</v>
      </c>
      <c r="AL84" s="6">
        <f t="shared" si="30"/>
        <v>0</v>
      </c>
      <c r="AM84" s="6">
        <f t="shared" si="31"/>
        <v>0</v>
      </c>
      <c r="AN84" s="6">
        <f t="shared" si="32"/>
        <v>0</v>
      </c>
      <c r="AO84" s="6">
        <f t="shared" si="33"/>
        <v>0</v>
      </c>
      <c r="AP84" s="6">
        <f t="shared" si="34"/>
        <v>0</v>
      </c>
      <c r="AQ84" s="6">
        <f t="shared" si="35"/>
        <v>0</v>
      </c>
      <c r="AR84" s="6">
        <f t="shared" si="36"/>
        <v>0</v>
      </c>
      <c r="AS84" s="6">
        <f t="shared" si="37"/>
        <v>0</v>
      </c>
      <c r="AT84" s="6">
        <f t="shared" si="38"/>
        <v>0</v>
      </c>
      <c r="AU84" s="6">
        <f t="shared" si="39"/>
        <v>0</v>
      </c>
      <c r="AV84" s="6">
        <f t="shared" si="40"/>
        <v>0</v>
      </c>
      <c r="AW84" s="6">
        <f t="shared" si="41"/>
        <v>0</v>
      </c>
      <c r="AX84" s="6">
        <f t="shared" si="42"/>
        <v>0</v>
      </c>
      <c r="AY84" s="6">
        <f t="shared" si="43"/>
        <v>0</v>
      </c>
      <c r="AZ84" s="6">
        <f t="shared" si="44"/>
        <v>0</v>
      </c>
      <c r="BA84" s="6">
        <f t="shared" si="45"/>
        <v>0</v>
      </c>
      <c r="BB84" s="6">
        <f t="shared" si="46"/>
        <v>0</v>
      </c>
    </row>
    <row r="85" spans="1:54" ht="12.75" customHeight="1" x14ac:dyDescent="0.2">
      <c r="A85" s="18">
        <v>37140</v>
      </c>
      <c r="B85" s="46">
        <v>0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29">
        <f t="shared" si="15"/>
        <v>0</v>
      </c>
      <c r="AA85" s="130">
        <f t="shared" si="21"/>
        <v>0</v>
      </c>
      <c r="AB85" s="6">
        <f t="shared" si="22"/>
        <v>0</v>
      </c>
      <c r="AC85" s="44"/>
      <c r="AD85" s="6">
        <f t="shared" si="18"/>
        <v>24</v>
      </c>
      <c r="AE85" s="6">
        <f t="shared" si="23"/>
        <v>0</v>
      </c>
      <c r="AF85" s="6">
        <f t="shared" si="24"/>
        <v>0</v>
      </c>
      <c r="AG85" s="6">
        <f t="shared" si="25"/>
        <v>0</v>
      </c>
      <c r="AH85" s="6">
        <f t="shared" si="26"/>
        <v>0</v>
      </c>
      <c r="AI85" s="6">
        <f t="shared" si="27"/>
        <v>0</v>
      </c>
      <c r="AJ85" s="6">
        <f t="shared" si="28"/>
        <v>0</v>
      </c>
      <c r="AK85" s="6">
        <f t="shared" si="29"/>
        <v>0</v>
      </c>
      <c r="AL85" s="6">
        <f t="shared" si="30"/>
        <v>0</v>
      </c>
      <c r="AM85" s="6">
        <f t="shared" si="31"/>
        <v>0</v>
      </c>
      <c r="AN85" s="6">
        <f t="shared" si="32"/>
        <v>0</v>
      </c>
      <c r="AO85" s="6">
        <f t="shared" si="33"/>
        <v>0</v>
      </c>
      <c r="AP85" s="6">
        <f t="shared" si="34"/>
        <v>0</v>
      </c>
      <c r="AQ85" s="6">
        <f t="shared" si="35"/>
        <v>0</v>
      </c>
      <c r="AR85" s="6">
        <f t="shared" si="36"/>
        <v>0</v>
      </c>
      <c r="AS85" s="6">
        <f t="shared" si="37"/>
        <v>0</v>
      </c>
      <c r="AT85" s="6">
        <f t="shared" si="38"/>
        <v>0</v>
      </c>
      <c r="AU85" s="6">
        <f t="shared" si="39"/>
        <v>0</v>
      </c>
      <c r="AV85" s="6">
        <f t="shared" si="40"/>
        <v>0</v>
      </c>
      <c r="AW85" s="6">
        <f t="shared" si="41"/>
        <v>0</v>
      </c>
      <c r="AX85" s="6">
        <f t="shared" si="42"/>
        <v>0</v>
      </c>
      <c r="AY85" s="6">
        <f t="shared" si="43"/>
        <v>0</v>
      </c>
      <c r="AZ85" s="6">
        <f t="shared" si="44"/>
        <v>0</v>
      </c>
      <c r="BA85" s="6">
        <f t="shared" si="45"/>
        <v>0</v>
      </c>
      <c r="BB85" s="6">
        <f t="shared" si="46"/>
        <v>0</v>
      </c>
    </row>
    <row r="86" spans="1:54" ht="12.75" customHeight="1" x14ac:dyDescent="0.2">
      <c r="A86" s="18">
        <v>37141</v>
      </c>
      <c r="B86" s="46">
        <v>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29">
        <f t="shared" si="15"/>
        <v>0</v>
      </c>
      <c r="AA86" s="130">
        <f t="shared" si="21"/>
        <v>0</v>
      </c>
      <c r="AB86" s="6">
        <f t="shared" si="22"/>
        <v>0</v>
      </c>
      <c r="AC86" s="44"/>
      <c r="AD86" s="6">
        <f t="shared" si="18"/>
        <v>24</v>
      </c>
      <c r="AE86" s="6">
        <f t="shared" si="23"/>
        <v>0</v>
      </c>
      <c r="AF86" s="6">
        <f t="shared" si="24"/>
        <v>0</v>
      </c>
      <c r="AG86" s="6">
        <f t="shared" si="25"/>
        <v>0</v>
      </c>
      <c r="AH86" s="6">
        <f t="shared" si="26"/>
        <v>0</v>
      </c>
      <c r="AI86" s="6">
        <f t="shared" si="27"/>
        <v>0</v>
      </c>
      <c r="AJ86" s="6">
        <f t="shared" si="28"/>
        <v>0</v>
      </c>
      <c r="AK86" s="6">
        <f t="shared" si="29"/>
        <v>0</v>
      </c>
      <c r="AL86" s="6">
        <f t="shared" si="30"/>
        <v>0</v>
      </c>
      <c r="AM86" s="6">
        <f t="shared" si="31"/>
        <v>0</v>
      </c>
      <c r="AN86" s="6">
        <f t="shared" si="32"/>
        <v>0</v>
      </c>
      <c r="AO86" s="6">
        <f t="shared" si="33"/>
        <v>0</v>
      </c>
      <c r="AP86" s="6">
        <f t="shared" si="34"/>
        <v>0</v>
      </c>
      <c r="AQ86" s="6">
        <f t="shared" si="35"/>
        <v>0</v>
      </c>
      <c r="AR86" s="6">
        <f t="shared" si="36"/>
        <v>0</v>
      </c>
      <c r="AS86" s="6">
        <f t="shared" si="37"/>
        <v>0</v>
      </c>
      <c r="AT86" s="6">
        <f t="shared" si="38"/>
        <v>0</v>
      </c>
      <c r="AU86" s="6">
        <f t="shared" si="39"/>
        <v>0</v>
      </c>
      <c r="AV86" s="6">
        <f t="shared" si="40"/>
        <v>0</v>
      </c>
      <c r="AW86" s="6">
        <f t="shared" si="41"/>
        <v>0</v>
      </c>
      <c r="AX86" s="6">
        <f t="shared" si="42"/>
        <v>0</v>
      </c>
      <c r="AY86" s="6">
        <f t="shared" si="43"/>
        <v>0</v>
      </c>
      <c r="AZ86" s="6">
        <f t="shared" si="44"/>
        <v>0</v>
      </c>
      <c r="BA86" s="6">
        <f t="shared" si="45"/>
        <v>0</v>
      </c>
      <c r="BB86" s="6">
        <f t="shared" si="46"/>
        <v>0</v>
      </c>
    </row>
    <row r="87" spans="1:54" ht="12.75" customHeight="1" x14ac:dyDescent="0.2">
      <c r="A87" s="18">
        <v>37142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130">
        <f t="shared" si="21"/>
        <v>0</v>
      </c>
      <c r="AB87" s="6">
        <f t="shared" si="22"/>
        <v>0</v>
      </c>
      <c r="AC87" s="44"/>
      <c r="AD87" s="6">
        <f t="shared" si="18"/>
        <v>24</v>
      </c>
      <c r="AE87" s="6">
        <f t="shared" si="23"/>
        <v>0</v>
      </c>
      <c r="AF87" s="6">
        <f t="shared" si="24"/>
        <v>0</v>
      </c>
      <c r="AG87" s="6">
        <f t="shared" si="25"/>
        <v>0</v>
      </c>
      <c r="AH87" s="6">
        <f t="shared" si="26"/>
        <v>0</v>
      </c>
      <c r="AI87" s="6">
        <f t="shared" si="27"/>
        <v>0</v>
      </c>
      <c r="AJ87" s="6">
        <f t="shared" si="28"/>
        <v>0</v>
      </c>
      <c r="AK87" s="6">
        <f t="shared" si="29"/>
        <v>0</v>
      </c>
      <c r="AL87" s="6">
        <f t="shared" si="30"/>
        <v>0</v>
      </c>
      <c r="AM87" s="6">
        <f t="shared" si="31"/>
        <v>0</v>
      </c>
      <c r="AN87" s="6">
        <f t="shared" si="32"/>
        <v>0</v>
      </c>
      <c r="AO87" s="6">
        <f t="shared" si="33"/>
        <v>0</v>
      </c>
      <c r="AP87" s="6">
        <f t="shared" si="34"/>
        <v>0</v>
      </c>
      <c r="AQ87" s="6">
        <f t="shared" si="35"/>
        <v>0</v>
      </c>
      <c r="AR87" s="6">
        <f t="shared" si="36"/>
        <v>0</v>
      </c>
      <c r="AS87" s="6">
        <f t="shared" si="37"/>
        <v>0</v>
      </c>
      <c r="AT87" s="6">
        <f t="shared" si="38"/>
        <v>0</v>
      </c>
      <c r="AU87" s="6">
        <f t="shared" si="39"/>
        <v>0</v>
      </c>
      <c r="AV87" s="6">
        <f t="shared" si="40"/>
        <v>0</v>
      </c>
      <c r="AW87" s="6">
        <f t="shared" si="41"/>
        <v>0</v>
      </c>
      <c r="AX87" s="6">
        <f t="shared" si="42"/>
        <v>0</v>
      </c>
      <c r="AY87" s="6">
        <f t="shared" si="43"/>
        <v>0</v>
      </c>
      <c r="AZ87" s="6">
        <f t="shared" si="44"/>
        <v>0</v>
      </c>
      <c r="BA87" s="6">
        <f t="shared" si="45"/>
        <v>0</v>
      </c>
      <c r="BB87" s="6">
        <f t="shared" si="46"/>
        <v>0</v>
      </c>
    </row>
    <row r="88" spans="1:54" ht="12.75" customHeight="1" x14ac:dyDescent="0.2">
      <c r="A88" s="18">
        <v>37143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130">
        <f t="shared" si="21"/>
        <v>0</v>
      </c>
      <c r="AB88" s="6">
        <f t="shared" si="22"/>
        <v>0</v>
      </c>
      <c r="AC88" s="44"/>
      <c r="AD88" s="6">
        <f t="shared" si="18"/>
        <v>24</v>
      </c>
      <c r="AE88" s="6">
        <f t="shared" si="23"/>
        <v>0</v>
      </c>
      <c r="AF88" s="6">
        <f t="shared" si="24"/>
        <v>0</v>
      </c>
      <c r="AG88" s="6">
        <f t="shared" si="25"/>
        <v>0</v>
      </c>
      <c r="AH88" s="6">
        <f t="shared" si="26"/>
        <v>0</v>
      </c>
      <c r="AI88" s="6">
        <f t="shared" si="27"/>
        <v>0</v>
      </c>
      <c r="AJ88" s="6">
        <f t="shared" si="28"/>
        <v>0</v>
      </c>
      <c r="AK88" s="6">
        <f t="shared" si="29"/>
        <v>0</v>
      </c>
      <c r="AL88" s="6">
        <f t="shared" si="30"/>
        <v>0</v>
      </c>
      <c r="AM88" s="6">
        <f t="shared" si="31"/>
        <v>0</v>
      </c>
      <c r="AN88" s="6">
        <f t="shared" si="32"/>
        <v>0</v>
      </c>
      <c r="AO88" s="6">
        <f t="shared" si="33"/>
        <v>0</v>
      </c>
      <c r="AP88" s="6">
        <f t="shared" si="34"/>
        <v>0</v>
      </c>
      <c r="AQ88" s="6">
        <f t="shared" si="35"/>
        <v>0</v>
      </c>
      <c r="AR88" s="6">
        <f t="shared" si="36"/>
        <v>0</v>
      </c>
      <c r="AS88" s="6">
        <f t="shared" si="37"/>
        <v>0</v>
      </c>
      <c r="AT88" s="6">
        <f t="shared" si="38"/>
        <v>0</v>
      </c>
      <c r="AU88" s="6">
        <f t="shared" si="39"/>
        <v>0</v>
      </c>
      <c r="AV88" s="6">
        <f t="shared" si="40"/>
        <v>0</v>
      </c>
      <c r="AW88" s="6">
        <f t="shared" si="41"/>
        <v>0</v>
      </c>
      <c r="AX88" s="6">
        <f t="shared" si="42"/>
        <v>0</v>
      </c>
      <c r="AY88" s="6">
        <f t="shared" si="43"/>
        <v>0</v>
      </c>
      <c r="AZ88" s="6">
        <f t="shared" si="44"/>
        <v>0</v>
      </c>
      <c r="BA88" s="6">
        <f t="shared" si="45"/>
        <v>0</v>
      </c>
      <c r="BB88" s="6">
        <f t="shared" si="46"/>
        <v>0</v>
      </c>
    </row>
    <row r="89" spans="1:54" ht="12.75" customHeight="1" x14ac:dyDescent="0.2">
      <c r="A89" s="18">
        <v>37144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130">
        <f t="shared" si="21"/>
        <v>0</v>
      </c>
      <c r="AB89" s="6">
        <f t="shared" si="22"/>
        <v>0</v>
      </c>
      <c r="AC89" s="44"/>
      <c r="AD89" s="6">
        <f t="shared" si="18"/>
        <v>24</v>
      </c>
      <c r="AE89" s="6">
        <f t="shared" si="23"/>
        <v>0</v>
      </c>
      <c r="AF89" s="6">
        <f t="shared" si="24"/>
        <v>0</v>
      </c>
      <c r="AG89" s="6">
        <f t="shared" si="25"/>
        <v>0</v>
      </c>
      <c r="AH89" s="6">
        <f t="shared" si="26"/>
        <v>0</v>
      </c>
      <c r="AI89" s="6">
        <f t="shared" si="27"/>
        <v>0</v>
      </c>
      <c r="AJ89" s="6">
        <f t="shared" si="28"/>
        <v>0</v>
      </c>
      <c r="AK89" s="6">
        <f t="shared" si="29"/>
        <v>0</v>
      </c>
      <c r="AL89" s="6">
        <f t="shared" si="30"/>
        <v>0</v>
      </c>
      <c r="AM89" s="6">
        <f t="shared" si="31"/>
        <v>0</v>
      </c>
      <c r="AN89" s="6">
        <f t="shared" si="32"/>
        <v>0</v>
      </c>
      <c r="AO89" s="6">
        <f t="shared" si="33"/>
        <v>0</v>
      </c>
      <c r="AP89" s="6">
        <f t="shared" si="34"/>
        <v>0</v>
      </c>
      <c r="AQ89" s="6">
        <f t="shared" si="35"/>
        <v>0</v>
      </c>
      <c r="AR89" s="6">
        <f t="shared" si="36"/>
        <v>0</v>
      </c>
      <c r="AS89" s="6">
        <f t="shared" si="37"/>
        <v>0</v>
      </c>
      <c r="AT89" s="6">
        <f t="shared" si="38"/>
        <v>0</v>
      </c>
      <c r="AU89" s="6">
        <f t="shared" si="39"/>
        <v>0</v>
      </c>
      <c r="AV89" s="6">
        <f t="shared" si="40"/>
        <v>0</v>
      </c>
      <c r="AW89" s="6">
        <f t="shared" si="41"/>
        <v>0</v>
      </c>
      <c r="AX89" s="6">
        <f t="shared" si="42"/>
        <v>0</v>
      </c>
      <c r="AY89" s="6">
        <f t="shared" si="43"/>
        <v>0</v>
      </c>
      <c r="AZ89" s="6">
        <f t="shared" si="44"/>
        <v>0</v>
      </c>
      <c r="BA89" s="6">
        <f t="shared" si="45"/>
        <v>0</v>
      </c>
      <c r="BB89" s="6">
        <f t="shared" si="46"/>
        <v>0</v>
      </c>
    </row>
    <row r="90" spans="1:54" ht="12.75" customHeight="1" x14ac:dyDescent="0.2">
      <c r="A90" s="18">
        <v>37145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130">
        <f t="shared" si="21"/>
        <v>0</v>
      </c>
      <c r="AB90" s="6">
        <f t="shared" si="22"/>
        <v>0</v>
      </c>
      <c r="AC90" s="44"/>
      <c r="AD90" s="6">
        <f t="shared" si="18"/>
        <v>24</v>
      </c>
      <c r="AE90" s="6">
        <f t="shared" si="23"/>
        <v>0</v>
      </c>
      <c r="AF90" s="6">
        <f t="shared" si="24"/>
        <v>0</v>
      </c>
      <c r="AG90" s="6">
        <f t="shared" si="25"/>
        <v>0</v>
      </c>
      <c r="AH90" s="6">
        <f t="shared" si="26"/>
        <v>0</v>
      </c>
      <c r="AI90" s="6">
        <f t="shared" si="27"/>
        <v>0</v>
      </c>
      <c r="AJ90" s="6">
        <f t="shared" si="28"/>
        <v>0</v>
      </c>
      <c r="AK90" s="6">
        <f t="shared" si="29"/>
        <v>0</v>
      </c>
      <c r="AL90" s="6">
        <f t="shared" si="30"/>
        <v>0</v>
      </c>
      <c r="AM90" s="6">
        <f t="shared" si="31"/>
        <v>0</v>
      </c>
      <c r="AN90" s="6">
        <f t="shared" si="32"/>
        <v>0</v>
      </c>
      <c r="AO90" s="6">
        <f t="shared" si="33"/>
        <v>0</v>
      </c>
      <c r="AP90" s="6">
        <f t="shared" si="34"/>
        <v>0</v>
      </c>
      <c r="AQ90" s="6">
        <f t="shared" si="35"/>
        <v>0</v>
      </c>
      <c r="AR90" s="6">
        <f t="shared" si="36"/>
        <v>0</v>
      </c>
      <c r="AS90" s="6">
        <f t="shared" si="37"/>
        <v>0</v>
      </c>
      <c r="AT90" s="6">
        <f t="shared" si="38"/>
        <v>0</v>
      </c>
      <c r="AU90" s="6">
        <f t="shared" si="39"/>
        <v>0</v>
      </c>
      <c r="AV90" s="6">
        <f t="shared" si="40"/>
        <v>0</v>
      </c>
      <c r="AW90" s="6">
        <f t="shared" si="41"/>
        <v>0</v>
      </c>
      <c r="AX90" s="6">
        <f t="shared" si="42"/>
        <v>0</v>
      </c>
      <c r="AY90" s="6">
        <f t="shared" si="43"/>
        <v>0</v>
      </c>
      <c r="AZ90" s="6">
        <f t="shared" si="44"/>
        <v>0</v>
      </c>
      <c r="BA90" s="6">
        <f t="shared" si="45"/>
        <v>0</v>
      </c>
      <c r="BB90" s="6">
        <f t="shared" si="46"/>
        <v>0</v>
      </c>
    </row>
    <row r="91" spans="1:54" ht="25.5" customHeight="1" x14ac:dyDescent="0.2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9"/>
      <c r="Z91" s="29"/>
      <c r="AA91" s="131"/>
    </row>
    <row r="92" spans="1:54" ht="12.75" customHeight="1" x14ac:dyDescent="0.2">
      <c r="B92" s="61" t="s">
        <v>1</v>
      </c>
      <c r="C92" s="61" t="s">
        <v>2</v>
      </c>
      <c r="D92" s="61" t="s">
        <v>3</v>
      </c>
      <c r="E92" s="61" t="s">
        <v>4</v>
      </c>
      <c r="F92" s="61" t="s">
        <v>5</v>
      </c>
      <c r="G92" s="61" t="s">
        <v>6</v>
      </c>
      <c r="H92" s="61" t="s">
        <v>21</v>
      </c>
      <c r="I92" s="61" t="s">
        <v>22</v>
      </c>
      <c r="J92" s="61" t="s">
        <v>23</v>
      </c>
      <c r="K92" s="61" t="s">
        <v>24</v>
      </c>
      <c r="L92" s="61" t="s">
        <v>25</v>
      </c>
      <c r="M92" s="61" t="s">
        <v>26</v>
      </c>
      <c r="N92" s="61" t="s">
        <v>7</v>
      </c>
      <c r="O92" s="61" t="s">
        <v>8</v>
      </c>
      <c r="P92" s="61" t="s">
        <v>9</v>
      </c>
      <c r="Q92" s="61" t="s">
        <v>10</v>
      </c>
      <c r="R92" s="61" t="s">
        <v>11</v>
      </c>
      <c r="S92" s="61" t="s">
        <v>12</v>
      </c>
      <c r="T92" s="61" t="s">
        <v>13</v>
      </c>
      <c r="U92" s="61" t="s">
        <v>14</v>
      </c>
      <c r="V92" s="61" t="s">
        <v>15</v>
      </c>
      <c r="W92" s="61" t="s">
        <v>16</v>
      </c>
      <c r="X92" s="61" t="s">
        <v>17</v>
      </c>
      <c r="Y92" s="61" t="s">
        <v>18</v>
      </c>
      <c r="Z92" s="46" t="s">
        <v>19</v>
      </c>
      <c r="AA92" s="130" t="s">
        <v>36</v>
      </c>
      <c r="AB92" s="6" t="s">
        <v>39</v>
      </c>
      <c r="AC92" s="44" t="s">
        <v>40</v>
      </c>
    </row>
    <row r="93" spans="1:54" ht="12.75" customHeight="1" x14ac:dyDescent="0.2">
      <c r="A93" s="29" t="s">
        <v>19</v>
      </c>
      <c r="B93" s="29">
        <f t="shared" ref="B93:Z93" si="47">SUM(B7:B90)</f>
        <v>-3</v>
      </c>
      <c r="C93" s="29">
        <f t="shared" si="47"/>
        <v>3</v>
      </c>
      <c r="D93" s="29">
        <f t="shared" si="47"/>
        <v>3</v>
      </c>
      <c r="E93" s="29">
        <f t="shared" si="47"/>
        <v>6</v>
      </c>
      <c r="F93" s="29">
        <f t="shared" si="47"/>
        <v>3</v>
      </c>
      <c r="G93" s="29">
        <f t="shared" si="47"/>
        <v>0</v>
      </c>
      <c r="H93" s="29">
        <f t="shared" si="47"/>
        <v>-3</v>
      </c>
      <c r="I93" s="29">
        <f t="shared" si="47"/>
        <v>0</v>
      </c>
      <c r="J93" s="29">
        <f t="shared" si="47"/>
        <v>3</v>
      </c>
      <c r="K93" s="29">
        <f t="shared" si="47"/>
        <v>3</v>
      </c>
      <c r="L93" s="29">
        <f t="shared" si="47"/>
        <v>-3</v>
      </c>
      <c r="M93" s="29">
        <f t="shared" si="47"/>
        <v>0</v>
      </c>
      <c r="N93" s="29">
        <f t="shared" si="47"/>
        <v>0</v>
      </c>
      <c r="O93" s="29">
        <f t="shared" si="47"/>
        <v>3</v>
      </c>
      <c r="P93" s="29">
        <f t="shared" si="47"/>
        <v>0</v>
      </c>
      <c r="Q93" s="29">
        <f t="shared" si="47"/>
        <v>6</v>
      </c>
      <c r="R93" s="29">
        <f t="shared" si="47"/>
        <v>3</v>
      </c>
      <c r="S93" s="29">
        <f t="shared" si="47"/>
        <v>3</v>
      </c>
      <c r="T93" s="29">
        <f t="shared" si="47"/>
        <v>3</v>
      </c>
      <c r="U93" s="29">
        <f t="shared" si="47"/>
        <v>9</v>
      </c>
      <c r="V93" s="29">
        <f t="shared" si="47"/>
        <v>3</v>
      </c>
      <c r="W93" s="29">
        <f t="shared" si="47"/>
        <v>3</v>
      </c>
      <c r="X93" s="29">
        <f t="shared" si="47"/>
        <v>9</v>
      </c>
      <c r="Y93" s="29">
        <f t="shared" si="47"/>
        <v>3</v>
      </c>
      <c r="Z93" s="29">
        <f t="shared" si="47"/>
        <v>57</v>
      </c>
      <c r="AA93" s="130">
        <f>SUM(AA7:AA90)</f>
        <v>57</v>
      </c>
      <c r="AB93" s="6">
        <f>SUM(AB7:AB90)</f>
        <v>356.86956521739131</v>
      </c>
      <c r="AC93" s="44">
        <f>SQRT(AB93)</f>
        <v>18.890991641980875</v>
      </c>
    </row>
    <row r="94" spans="1:54" ht="12.75" customHeight="1" x14ac:dyDescent="0.2">
      <c r="A94" s="19"/>
      <c r="B94" s="27">
        <f t="shared" ref="B94:Y94" si="48">B93/$Z93</f>
        <v>-5.2631578947368418E-2</v>
      </c>
      <c r="C94" s="27">
        <f t="shared" si="48"/>
        <v>5.2631578947368418E-2</v>
      </c>
      <c r="D94" s="27">
        <f t="shared" si="48"/>
        <v>5.2631578947368418E-2</v>
      </c>
      <c r="E94" s="27">
        <f t="shared" si="48"/>
        <v>0.10526315789473684</v>
      </c>
      <c r="F94" s="27">
        <f t="shared" si="48"/>
        <v>5.2631578947368418E-2</v>
      </c>
      <c r="G94" s="27">
        <f t="shared" si="48"/>
        <v>0</v>
      </c>
      <c r="H94" s="27">
        <f t="shared" si="48"/>
        <v>-5.2631578947368418E-2</v>
      </c>
      <c r="I94" s="27">
        <f t="shared" si="48"/>
        <v>0</v>
      </c>
      <c r="J94" s="27">
        <f t="shared" si="48"/>
        <v>5.2631578947368418E-2</v>
      </c>
      <c r="K94" s="27">
        <f t="shared" si="48"/>
        <v>5.2631578947368418E-2</v>
      </c>
      <c r="L94" s="27">
        <f t="shared" si="48"/>
        <v>-5.2631578947368418E-2</v>
      </c>
      <c r="M94" s="27">
        <f t="shared" si="48"/>
        <v>0</v>
      </c>
      <c r="N94" s="27">
        <f t="shared" si="48"/>
        <v>0</v>
      </c>
      <c r="O94" s="27">
        <f t="shared" si="48"/>
        <v>5.2631578947368418E-2</v>
      </c>
      <c r="P94" s="27">
        <f t="shared" si="48"/>
        <v>0</v>
      </c>
      <c r="Q94" s="27">
        <f t="shared" si="48"/>
        <v>0.10526315789473684</v>
      </c>
      <c r="R94" s="27">
        <f t="shared" si="48"/>
        <v>5.2631578947368418E-2</v>
      </c>
      <c r="S94" s="27">
        <f t="shared" si="48"/>
        <v>5.2631578947368418E-2</v>
      </c>
      <c r="T94" s="27">
        <f t="shared" si="48"/>
        <v>5.2631578947368418E-2</v>
      </c>
      <c r="U94" s="27">
        <f t="shared" si="48"/>
        <v>0.15789473684210525</v>
      </c>
      <c r="V94" s="27">
        <f t="shared" si="48"/>
        <v>5.2631578947368418E-2</v>
      </c>
      <c r="W94" s="27">
        <f t="shared" si="48"/>
        <v>5.2631578947368418E-2</v>
      </c>
      <c r="X94" s="27">
        <f t="shared" si="48"/>
        <v>0.15789473684210525</v>
      </c>
      <c r="Y94" s="27">
        <f t="shared" si="48"/>
        <v>5.2631578947368418E-2</v>
      </c>
      <c r="Z94" s="74">
        <f>SUM(B94:Y94)</f>
        <v>0.99999999999999978</v>
      </c>
      <c r="AA94" s="131"/>
    </row>
  </sheetData>
  <pageMargins left="0.75" right="0.75" top="1" bottom="1" header="0.5" footer="0.5"/>
  <pageSetup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K94"/>
  <sheetViews>
    <sheetView zoomScale="80" zoomScaleNormal="80" zoomScaleSheetLayoutView="75" workbookViewId="0">
      <pane ySplit="6" topLeftCell="A7" activePane="bottomLeft" state="frozen"/>
      <selection pane="bottomLeft" activeCell="A6" sqref="A6"/>
    </sheetView>
  </sheetViews>
  <sheetFormatPr defaultColWidth="9.140625" defaultRowHeight="12.75" customHeight="1" x14ac:dyDescent="0.2"/>
  <cols>
    <col min="1" max="1" width="6.7109375" style="8" customWidth="1"/>
    <col min="2" max="10" width="6.28515625" style="8" customWidth="1"/>
    <col min="11" max="19" width="5.7109375" style="8" customWidth="1"/>
    <col min="20" max="25" width="6.28515625" style="8" customWidth="1"/>
    <col min="26" max="27" width="6.7109375" style="8" customWidth="1"/>
    <col min="28" max="28" width="9.140625" style="8"/>
    <col min="29" max="16384" width="9.140625" style="6"/>
  </cols>
  <sheetData>
    <row r="1" spans="1:29" s="5" customFormat="1" ht="12.75" customHeight="1" x14ac:dyDescent="0.2">
      <c r="A1" s="78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9" ht="12.75" customHeight="1" thickBot="1" x14ac:dyDescent="0.25">
      <c r="A2" s="10"/>
      <c r="B2" s="47"/>
      <c r="C2" s="47"/>
      <c r="D2" s="47"/>
      <c r="E2" s="47"/>
      <c r="F2" s="47"/>
      <c r="G2" s="47"/>
      <c r="H2" s="47"/>
      <c r="I2" s="47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9" ht="12.75" customHeight="1" thickTop="1" thickBot="1" x14ac:dyDescent="0.25">
      <c r="A3" s="12"/>
      <c r="B3" s="48"/>
      <c r="C3" s="49" t="s">
        <v>27</v>
      </c>
      <c r="D3" s="49"/>
      <c r="E3" s="49"/>
      <c r="F3" s="49"/>
      <c r="G3" s="49"/>
      <c r="H3" s="49"/>
      <c r="I3" s="13"/>
      <c r="J3" s="5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9" ht="12.75" customHeight="1" thickTop="1" x14ac:dyDescent="0.2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51"/>
    </row>
    <row r="5" spans="1:29" ht="12.75" customHeight="1" x14ac:dyDescent="0.2">
      <c r="A5" s="7" t="s">
        <v>0</v>
      </c>
      <c r="B5" s="51" t="s">
        <v>1</v>
      </c>
      <c r="C5" s="51" t="s">
        <v>2</v>
      </c>
      <c r="D5" s="51" t="s">
        <v>3</v>
      </c>
      <c r="E5" s="51" t="s">
        <v>4</v>
      </c>
      <c r="F5" s="51" t="s">
        <v>5</v>
      </c>
      <c r="G5" s="51" t="s">
        <v>6</v>
      </c>
      <c r="H5" s="51" t="s">
        <v>21</v>
      </c>
      <c r="I5" s="51" t="s">
        <v>22</v>
      </c>
      <c r="J5" s="51" t="s">
        <v>23</v>
      </c>
      <c r="K5" s="51" t="s">
        <v>24</v>
      </c>
      <c r="L5" s="51" t="s">
        <v>25</v>
      </c>
      <c r="M5" s="51" t="s">
        <v>26</v>
      </c>
      <c r="N5" s="51" t="s">
        <v>7</v>
      </c>
      <c r="O5" s="51" t="s">
        <v>8</v>
      </c>
      <c r="P5" s="51" t="s">
        <v>9</v>
      </c>
      <c r="Q5" s="51" t="s">
        <v>10</v>
      </c>
      <c r="R5" s="51" t="s">
        <v>11</v>
      </c>
      <c r="S5" s="51" t="s">
        <v>12</v>
      </c>
      <c r="T5" s="51" t="s">
        <v>13</v>
      </c>
      <c r="U5" s="51" t="s">
        <v>14</v>
      </c>
      <c r="V5" s="51" t="s">
        <v>15</v>
      </c>
      <c r="W5" s="51" t="s">
        <v>16</v>
      </c>
      <c r="X5" s="51" t="s">
        <v>17</v>
      </c>
      <c r="Y5" s="51" t="s">
        <v>18</v>
      </c>
      <c r="Z5" s="7" t="s">
        <v>19</v>
      </c>
      <c r="AA5" s="52" t="s">
        <v>20</v>
      </c>
      <c r="AB5" s="53"/>
      <c r="AC5" s="54"/>
    </row>
    <row r="6" spans="1:29" ht="12.75" customHeight="1" x14ac:dyDescent="0.2">
      <c r="A6" s="55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6"/>
      <c r="W6" s="56"/>
      <c r="X6" s="56"/>
      <c r="Y6" s="56"/>
      <c r="Z6" s="55"/>
      <c r="AA6" s="57"/>
      <c r="AB6" s="53"/>
      <c r="AC6" s="54"/>
    </row>
    <row r="7" spans="1:29" ht="12.75" customHeight="1" x14ac:dyDescent="0.2">
      <c r="A7" s="76">
        <v>40714</v>
      </c>
      <c r="B7" s="37"/>
      <c r="C7" s="37"/>
      <c r="D7" s="37"/>
      <c r="E7" s="37"/>
      <c r="F7" s="37"/>
      <c r="G7" s="37"/>
      <c r="H7" s="37"/>
      <c r="I7" s="37"/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9">
        <f>SUM(B7:Y7)</f>
        <v>0</v>
      </c>
      <c r="AA7" s="40">
        <f t="shared" ref="AA7:AA70" si="0">Z7/Z$93</f>
        <v>0</v>
      </c>
      <c r="AB7" s="53"/>
      <c r="AC7" s="44">
        <f>Z7</f>
        <v>0</v>
      </c>
    </row>
    <row r="8" spans="1:29" ht="12.75" customHeight="1" x14ac:dyDescent="0.2">
      <c r="A8" s="76">
        <v>40715</v>
      </c>
      <c r="B8" s="37">
        <v>0</v>
      </c>
      <c r="C8" s="37">
        <v>21</v>
      </c>
      <c r="D8" s="37">
        <v>0</v>
      </c>
      <c r="E8" s="37">
        <v>-12</v>
      </c>
      <c r="F8" s="37">
        <v>12</v>
      </c>
      <c r="G8" s="37">
        <v>3</v>
      </c>
      <c r="H8" s="37">
        <v>0</v>
      </c>
      <c r="I8" s="37">
        <v>0</v>
      </c>
      <c r="J8" s="37">
        <v>0</v>
      </c>
      <c r="K8" s="37">
        <v>0</v>
      </c>
      <c r="L8" s="37">
        <v>9</v>
      </c>
      <c r="M8" s="37">
        <v>0</v>
      </c>
      <c r="N8" s="37">
        <v>0</v>
      </c>
      <c r="O8" s="37">
        <v>12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3</v>
      </c>
      <c r="V8" s="37">
        <v>0</v>
      </c>
      <c r="W8" s="37">
        <v>0</v>
      </c>
      <c r="X8" s="37">
        <v>0</v>
      </c>
      <c r="Y8" s="37">
        <v>0</v>
      </c>
      <c r="Z8" s="39">
        <f>SUM(B8:Y8)</f>
        <v>48</v>
      </c>
      <c r="AA8" s="40">
        <f t="shared" si="0"/>
        <v>1.48892611204169E-3</v>
      </c>
      <c r="AB8" s="53"/>
      <c r="AC8" s="44">
        <f>AC7+Z8</f>
        <v>48</v>
      </c>
    </row>
    <row r="9" spans="1:29" ht="12.75" customHeight="1" x14ac:dyDescent="0.2">
      <c r="A9" s="76">
        <v>40716</v>
      </c>
      <c r="B9" s="37">
        <v>0</v>
      </c>
      <c r="C9" s="37">
        <v>-27</v>
      </c>
      <c r="D9" s="37">
        <v>-6</v>
      </c>
      <c r="E9" s="37">
        <v>-24</v>
      </c>
      <c r="F9" s="37">
        <v>0</v>
      </c>
      <c r="G9" s="37">
        <v>-33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123</v>
      </c>
      <c r="Z9" s="39">
        <f>SUM(B9:Y9)</f>
        <v>33</v>
      </c>
      <c r="AA9" s="40">
        <f t="shared" si="0"/>
        <v>1.0236367020286618E-3</v>
      </c>
      <c r="AB9" s="53"/>
      <c r="AC9" s="44">
        <f>AC8+Z9</f>
        <v>81</v>
      </c>
    </row>
    <row r="10" spans="1:29" ht="12.75" customHeight="1" x14ac:dyDescent="0.2">
      <c r="A10" s="76">
        <v>40717</v>
      </c>
      <c r="B10" s="37">
        <v>186</v>
      </c>
      <c r="C10" s="37">
        <v>114</v>
      </c>
      <c r="D10" s="37">
        <v>33</v>
      </c>
      <c r="E10" s="37">
        <v>108</v>
      </c>
      <c r="F10" s="37">
        <v>-6</v>
      </c>
      <c r="G10" s="37">
        <v>-9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-3</v>
      </c>
      <c r="W10" s="37">
        <v>0</v>
      </c>
      <c r="X10" s="37">
        <v>0</v>
      </c>
      <c r="Y10" s="37">
        <v>-39</v>
      </c>
      <c r="Z10" s="39">
        <f>SUM(B10:Y10)</f>
        <v>384</v>
      </c>
      <c r="AA10" s="40">
        <f t="shared" si="0"/>
        <v>1.191140889633352E-2</v>
      </c>
      <c r="AB10" s="53"/>
      <c r="AC10" s="44">
        <f>AC9+Z10</f>
        <v>465</v>
      </c>
    </row>
    <row r="11" spans="1:29" ht="12.75" customHeight="1" x14ac:dyDescent="0.2">
      <c r="A11" s="76">
        <v>40718</v>
      </c>
      <c r="B11" s="37">
        <v>0</v>
      </c>
      <c r="C11" s="37">
        <v>-21</v>
      </c>
      <c r="D11" s="37">
        <v>-57</v>
      </c>
      <c r="E11" s="37">
        <v>-63</v>
      </c>
      <c r="F11" s="37">
        <v>-9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-39</v>
      </c>
      <c r="U11" s="37">
        <v>0</v>
      </c>
      <c r="V11" s="37">
        <v>0</v>
      </c>
      <c r="W11" s="37">
        <v>0</v>
      </c>
      <c r="X11" s="37">
        <v>0</v>
      </c>
      <c r="Y11" s="37">
        <v>93</v>
      </c>
      <c r="Z11" s="39">
        <f>SUM(B11:Y11)</f>
        <v>-96</v>
      </c>
      <c r="AA11" s="40">
        <f t="shared" si="0"/>
        <v>-2.9778522240833799E-3</v>
      </c>
      <c r="AB11" s="53"/>
      <c r="AC11" s="44">
        <f>AC10+Z11</f>
        <v>369</v>
      </c>
    </row>
    <row r="12" spans="1:29" ht="12.75" customHeight="1" x14ac:dyDescent="0.2">
      <c r="A12" s="38">
        <v>37432</v>
      </c>
      <c r="B12" s="37">
        <v>3</v>
      </c>
      <c r="C12" s="37">
        <v>63</v>
      </c>
      <c r="D12" s="37">
        <v>0</v>
      </c>
      <c r="E12" s="37">
        <v>177</v>
      </c>
      <c r="F12" s="37">
        <v>147</v>
      </c>
      <c r="G12" s="37">
        <v>51</v>
      </c>
      <c r="H12" s="37">
        <v>21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36</v>
      </c>
      <c r="R12" s="37">
        <v>51</v>
      </c>
      <c r="S12" s="37">
        <v>204</v>
      </c>
      <c r="T12" s="37">
        <v>327</v>
      </c>
      <c r="U12" s="37">
        <v>-3</v>
      </c>
      <c r="V12" s="37">
        <v>-6</v>
      </c>
      <c r="W12" s="37">
        <v>-6</v>
      </c>
      <c r="X12" s="37">
        <v>9</v>
      </c>
      <c r="Y12" s="37">
        <v>3</v>
      </c>
      <c r="Z12" s="39">
        <f t="shared" ref="Z12:Z75" si="1">SUM(B12:Y12)</f>
        <v>1077</v>
      </c>
      <c r="AA12" s="40">
        <f t="shared" si="0"/>
        <v>3.3407779638935417E-2</v>
      </c>
      <c r="AC12" s="44">
        <f>AC11+Z12</f>
        <v>1446</v>
      </c>
    </row>
    <row r="13" spans="1:29" ht="12.75" customHeight="1" x14ac:dyDescent="0.2">
      <c r="A13" s="38">
        <v>37433</v>
      </c>
      <c r="B13" s="37">
        <v>-12</v>
      </c>
      <c r="C13" s="37">
        <v>3</v>
      </c>
      <c r="D13" s="37">
        <v>-6</v>
      </c>
      <c r="E13" s="37">
        <v>0</v>
      </c>
      <c r="F13" s="37">
        <v>-3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3</v>
      </c>
      <c r="S13" s="37">
        <v>3</v>
      </c>
      <c r="T13" s="37">
        <v>3</v>
      </c>
      <c r="U13" s="37">
        <v>0</v>
      </c>
      <c r="V13" s="37">
        <v>12</v>
      </c>
      <c r="W13" s="37">
        <v>0</v>
      </c>
      <c r="X13" s="37">
        <v>0</v>
      </c>
      <c r="Y13" s="37">
        <v>132</v>
      </c>
      <c r="Z13" s="39">
        <f t="shared" si="1"/>
        <v>135</v>
      </c>
      <c r="AA13" s="40">
        <f t="shared" si="0"/>
        <v>4.1876046901172526E-3</v>
      </c>
      <c r="AC13" s="44">
        <f t="shared" ref="AC13:AC76" si="2">AC12+Z13</f>
        <v>1581</v>
      </c>
    </row>
    <row r="14" spans="1:29" ht="12.75" customHeight="1" x14ac:dyDescent="0.2">
      <c r="A14" s="38">
        <v>37069</v>
      </c>
      <c r="B14" s="37">
        <v>180</v>
      </c>
      <c r="C14" s="37">
        <v>294</v>
      </c>
      <c r="D14" s="37">
        <v>150</v>
      </c>
      <c r="E14" s="37">
        <v>114</v>
      </c>
      <c r="F14" s="37">
        <v>42</v>
      </c>
      <c r="G14" s="37">
        <v>15</v>
      </c>
      <c r="H14" s="37">
        <v>33</v>
      </c>
      <c r="I14" s="37">
        <v>0</v>
      </c>
      <c r="J14" s="37">
        <v>3</v>
      </c>
      <c r="K14" s="37">
        <v>18</v>
      </c>
      <c r="L14" s="37">
        <v>57</v>
      </c>
      <c r="M14" s="37">
        <v>21</v>
      </c>
      <c r="N14" s="37">
        <v>6</v>
      </c>
      <c r="O14" s="37">
        <v>0</v>
      </c>
      <c r="P14" s="37">
        <v>105</v>
      </c>
      <c r="Q14" s="37">
        <v>24</v>
      </c>
      <c r="R14" s="37">
        <v>6</v>
      </c>
      <c r="S14" s="37">
        <v>30</v>
      </c>
      <c r="T14" s="37">
        <v>69</v>
      </c>
      <c r="U14" s="37">
        <v>612</v>
      </c>
      <c r="V14" s="37">
        <v>456</v>
      </c>
      <c r="W14" s="37">
        <v>447</v>
      </c>
      <c r="X14" s="37">
        <v>42</v>
      </c>
      <c r="Y14" s="37">
        <v>0</v>
      </c>
      <c r="Z14" s="39">
        <f t="shared" si="1"/>
        <v>2724</v>
      </c>
      <c r="AA14" s="40">
        <f t="shared" si="0"/>
        <v>8.4496556858365907E-2</v>
      </c>
      <c r="AC14" s="44">
        <f t="shared" si="2"/>
        <v>4305</v>
      </c>
    </row>
    <row r="15" spans="1:29" ht="12.75" customHeight="1" x14ac:dyDescent="0.2">
      <c r="A15" s="38">
        <v>37070</v>
      </c>
      <c r="B15" s="37">
        <v>15</v>
      </c>
      <c r="C15" s="37">
        <v>6</v>
      </c>
      <c r="D15" s="37">
        <v>57</v>
      </c>
      <c r="E15" s="37">
        <v>0</v>
      </c>
      <c r="F15" s="37">
        <v>0</v>
      </c>
      <c r="G15" s="37">
        <v>3</v>
      </c>
      <c r="H15" s="37">
        <v>3</v>
      </c>
      <c r="I15" s="37">
        <v>0</v>
      </c>
      <c r="J15" s="37">
        <v>3</v>
      </c>
      <c r="K15" s="37">
        <v>3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15</v>
      </c>
      <c r="W15" s="37">
        <v>0</v>
      </c>
      <c r="X15" s="37">
        <v>15</v>
      </c>
      <c r="Y15" s="37">
        <v>12</v>
      </c>
      <c r="Z15" s="39">
        <f t="shared" si="1"/>
        <v>132</v>
      </c>
      <c r="AA15" s="40">
        <f t="shared" si="0"/>
        <v>4.0945468081146474E-3</v>
      </c>
      <c r="AB15" s="17"/>
      <c r="AC15" s="44">
        <f t="shared" si="2"/>
        <v>4437</v>
      </c>
    </row>
    <row r="16" spans="1:29" ht="12.75" customHeight="1" x14ac:dyDescent="0.2">
      <c r="A16" s="38">
        <v>37071</v>
      </c>
      <c r="B16" s="37">
        <v>411</v>
      </c>
      <c r="C16" s="37">
        <v>762</v>
      </c>
      <c r="D16" s="37">
        <v>72</v>
      </c>
      <c r="E16" s="37">
        <v>24</v>
      </c>
      <c r="F16" s="37">
        <v>-12</v>
      </c>
      <c r="G16" s="37">
        <v>0</v>
      </c>
      <c r="H16" s="37">
        <v>3</v>
      </c>
      <c r="I16" s="37">
        <v>0</v>
      </c>
      <c r="J16" s="37">
        <v>9</v>
      </c>
      <c r="K16" s="37">
        <v>3</v>
      </c>
      <c r="L16" s="37">
        <v>12</v>
      </c>
      <c r="M16" s="37">
        <v>6</v>
      </c>
      <c r="N16" s="37">
        <v>-9</v>
      </c>
      <c r="O16" s="37">
        <v>6</v>
      </c>
      <c r="P16" s="37">
        <v>3</v>
      </c>
      <c r="Q16" s="37">
        <v>60</v>
      </c>
      <c r="R16" s="37">
        <v>117</v>
      </c>
      <c r="S16" s="37">
        <v>63</v>
      </c>
      <c r="T16" s="37">
        <v>6</v>
      </c>
      <c r="U16" s="37">
        <v>9</v>
      </c>
      <c r="V16" s="37">
        <v>390</v>
      </c>
      <c r="W16" s="37">
        <v>36</v>
      </c>
      <c r="X16" s="37">
        <v>126</v>
      </c>
      <c r="Y16" s="37">
        <v>36</v>
      </c>
      <c r="Z16" s="39">
        <f t="shared" si="1"/>
        <v>2133</v>
      </c>
      <c r="AA16" s="40">
        <f t="shared" si="0"/>
        <v>6.6164154103852596E-2</v>
      </c>
      <c r="AB16" s="17"/>
      <c r="AC16" s="44">
        <f t="shared" si="2"/>
        <v>6570</v>
      </c>
    </row>
    <row r="17" spans="1:37" ht="12.75" customHeight="1" x14ac:dyDescent="0.2">
      <c r="A17" s="38">
        <v>37072</v>
      </c>
      <c r="B17" s="37">
        <v>24</v>
      </c>
      <c r="C17" s="37">
        <v>0</v>
      </c>
      <c r="D17" s="37">
        <v>3</v>
      </c>
      <c r="E17" s="37">
        <v>3</v>
      </c>
      <c r="F17" s="37">
        <v>0</v>
      </c>
      <c r="G17" s="37">
        <v>0</v>
      </c>
      <c r="H17" s="37">
        <v>0</v>
      </c>
      <c r="I17" s="37">
        <v>0</v>
      </c>
      <c r="J17" s="37">
        <v>3</v>
      </c>
      <c r="K17" s="37">
        <v>0</v>
      </c>
      <c r="L17" s="37">
        <v>3</v>
      </c>
      <c r="M17" s="37">
        <v>0</v>
      </c>
      <c r="N17" s="37">
        <v>0</v>
      </c>
      <c r="O17" s="37">
        <v>0</v>
      </c>
      <c r="P17" s="37">
        <v>3</v>
      </c>
      <c r="Q17" s="37">
        <v>267</v>
      </c>
      <c r="R17" s="37">
        <v>57</v>
      </c>
      <c r="S17" s="37">
        <v>15</v>
      </c>
      <c r="T17" s="37">
        <v>6</v>
      </c>
      <c r="U17" s="37">
        <v>6</v>
      </c>
      <c r="V17" s="37">
        <v>3</v>
      </c>
      <c r="W17" s="37">
        <v>3</v>
      </c>
      <c r="X17" s="37">
        <v>9</v>
      </c>
      <c r="Y17" s="37">
        <v>120</v>
      </c>
      <c r="Z17" s="39">
        <f t="shared" si="1"/>
        <v>525</v>
      </c>
      <c r="AA17" s="40">
        <f t="shared" si="0"/>
        <v>1.6285129350455983E-2</v>
      </c>
      <c r="AB17" s="17"/>
      <c r="AC17" s="44">
        <f t="shared" si="2"/>
        <v>7095</v>
      </c>
    </row>
    <row r="18" spans="1:37" ht="12.75" customHeight="1" x14ac:dyDescent="0.2">
      <c r="A18" s="38">
        <v>37073</v>
      </c>
      <c r="B18" s="37">
        <v>0</v>
      </c>
      <c r="C18" s="37">
        <v>12</v>
      </c>
      <c r="D18" s="37">
        <v>-3</v>
      </c>
      <c r="E18" s="37">
        <v>3</v>
      </c>
      <c r="F18" s="37">
        <v>3</v>
      </c>
      <c r="G18" s="37">
        <v>0</v>
      </c>
      <c r="H18" s="37">
        <v>0</v>
      </c>
      <c r="I18" s="37">
        <v>-15</v>
      </c>
      <c r="J18" s="37">
        <v>0</v>
      </c>
      <c r="K18" s="37">
        <v>0</v>
      </c>
      <c r="L18" s="37">
        <v>3</v>
      </c>
      <c r="M18" s="37">
        <v>-3</v>
      </c>
      <c r="N18" s="37">
        <v>-18</v>
      </c>
      <c r="O18" s="37">
        <v>0</v>
      </c>
      <c r="P18" s="37">
        <v>-3</v>
      </c>
      <c r="Q18" s="37">
        <v>-6</v>
      </c>
      <c r="R18" s="37">
        <v>3</v>
      </c>
      <c r="S18" s="37">
        <v>3</v>
      </c>
      <c r="T18" s="37">
        <v>-3</v>
      </c>
      <c r="U18" s="37">
        <v>0</v>
      </c>
      <c r="V18" s="37">
        <v>3</v>
      </c>
      <c r="W18" s="37">
        <v>3</v>
      </c>
      <c r="X18" s="37">
        <v>51</v>
      </c>
      <c r="Y18" s="37">
        <v>0</v>
      </c>
      <c r="Z18" s="39">
        <f t="shared" si="1"/>
        <v>33</v>
      </c>
      <c r="AA18" s="40">
        <f t="shared" si="0"/>
        <v>1.0236367020286618E-3</v>
      </c>
      <c r="AB18" s="17"/>
      <c r="AC18" s="44">
        <f t="shared" si="2"/>
        <v>7128</v>
      </c>
    </row>
    <row r="19" spans="1:37" ht="12.75" customHeight="1" x14ac:dyDescent="0.2">
      <c r="A19" s="38">
        <v>37074</v>
      </c>
      <c r="B19" s="37">
        <v>0</v>
      </c>
      <c r="C19" s="37">
        <v>-12</v>
      </c>
      <c r="D19" s="37">
        <v>-105</v>
      </c>
      <c r="E19" s="37">
        <v>0</v>
      </c>
      <c r="F19" s="37">
        <v>0</v>
      </c>
      <c r="G19" s="37">
        <v>12</v>
      </c>
      <c r="H19" s="37">
        <v>0</v>
      </c>
      <c r="I19" s="37">
        <v>0</v>
      </c>
      <c r="J19" s="37">
        <v>-3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-3</v>
      </c>
      <c r="R19" s="37">
        <v>0</v>
      </c>
      <c r="S19" s="37">
        <v>501</v>
      </c>
      <c r="T19" s="37">
        <v>534</v>
      </c>
      <c r="U19" s="37">
        <v>528</v>
      </c>
      <c r="V19" s="37">
        <v>843</v>
      </c>
      <c r="W19" s="37">
        <v>114</v>
      </c>
      <c r="X19" s="37">
        <v>210</v>
      </c>
      <c r="Y19" s="37">
        <v>30</v>
      </c>
      <c r="Z19" s="39">
        <f t="shared" si="1"/>
        <v>2649</v>
      </c>
      <c r="AA19" s="40">
        <f t="shared" si="0"/>
        <v>8.2170109808300765E-2</v>
      </c>
      <c r="AB19" s="17"/>
      <c r="AC19" s="44">
        <f t="shared" si="2"/>
        <v>9777</v>
      </c>
    </row>
    <row r="20" spans="1:37" ht="12.75" customHeight="1" x14ac:dyDescent="0.2">
      <c r="A20" s="38">
        <v>37075</v>
      </c>
      <c r="B20" s="37">
        <v>0</v>
      </c>
      <c r="C20" s="37">
        <v>-3</v>
      </c>
      <c r="D20" s="37">
        <v>-9</v>
      </c>
      <c r="E20" s="37">
        <v>-12</v>
      </c>
      <c r="F20" s="37">
        <v>-6</v>
      </c>
      <c r="G20" s="37">
        <v>0</v>
      </c>
      <c r="H20" s="37">
        <v>0</v>
      </c>
      <c r="I20" s="37">
        <v>0</v>
      </c>
      <c r="J20" s="37">
        <v>-3</v>
      </c>
      <c r="K20" s="37">
        <v>-3</v>
      </c>
      <c r="L20" s="37">
        <v>3</v>
      </c>
      <c r="M20" s="37">
        <v>-6</v>
      </c>
      <c r="N20" s="37">
        <v>3</v>
      </c>
      <c r="O20" s="37">
        <v>-3</v>
      </c>
      <c r="P20" s="37">
        <v>-3</v>
      </c>
      <c r="Q20" s="37">
        <v>0</v>
      </c>
      <c r="R20" s="37">
        <v>6</v>
      </c>
      <c r="S20" s="37">
        <v>0</v>
      </c>
      <c r="T20" s="37">
        <v>0</v>
      </c>
      <c r="U20" s="37">
        <v>-9</v>
      </c>
      <c r="V20" s="37">
        <v>-15</v>
      </c>
      <c r="W20" s="37">
        <v>3</v>
      </c>
      <c r="X20" s="37">
        <v>6</v>
      </c>
      <c r="Y20" s="37">
        <v>96</v>
      </c>
      <c r="Z20" s="39">
        <f t="shared" si="1"/>
        <v>45</v>
      </c>
      <c r="AA20" s="40">
        <f t="shared" si="0"/>
        <v>1.3958682300390843E-3</v>
      </c>
      <c r="AB20" s="17"/>
      <c r="AC20" s="44">
        <f t="shared" si="2"/>
        <v>9822</v>
      </c>
    </row>
    <row r="21" spans="1:37" ht="12.75" customHeight="1" x14ac:dyDescent="0.2">
      <c r="A21" s="38">
        <v>37076</v>
      </c>
      <c r="B21" s="37">
        <v>9</v>
      </c>
      <c r="C21" s="37">
        <v>-12</v>
      </c>
      <c r="D21" s="37">
        <v>-126</v>
      </c>
      <c r="E21" s="37">
        <v>0</v>
      </c>
      <c r="F21" s="37">
        <v>-18</v>
      </c>
      <c r="G21" s="37">
        <v>-15</v>
      </c>
      <c r="H21" s="37">
        <v>-3</v>
      </c>
      <c r="I21" s="37">
        <v>0</v>
      </c>
      <c r="J21" s="37">
        <v>-48</v>
      </c>
      <c r="K21" s="37">
        <v>-21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24</v>
      </c>
      <c r="R21" s="37">
        <v>387</v>
      </c>
      <c r="S21" s="37">
        <v>18</v>
      </c>
      <c r="T21" s="37">
        <v>-3</v>
      </c>
      <c r="U21" s="37">
        <v>873</v>
      </c>
      <c r="V21" s="37">
        <v>1149</v>
      </c>
      <c r="W21" s="37">
        <v>450</v>
      </c>
      <c r="X21" s="37">
        <v>546</v>
      </c>
      <c r="Y21" s="37">
        <v>69</v>
      </c>
      <c r="Z21" s="39">
        <f t="shared" si="1"/>
        <v>3279</v>
      </c>
      <c r="AA21" s="40">
        <f t="shared" si="0"/>
        <v>0.10171226502884795</v>
      </c>
      <c r="AB21" s="17"/>
      <c r="AC21" s="44">
        <f t="shared" si="2"/>
        <v>13101</v>
      </c>
    </row>
    <row r="22" spans="1:37" ht="12.75" customHeight="1" x14ac:dyDescent="0.2">
      <c r="A22" s="38">
        <v>37077</v>
      </c>
      <c r="B22" s="37">
        <v>69</v>
      </c>
      <c r="C22" s="37">
        <v>54</v>
      </c>
      <c r="D22" s="37">
        <v>0</v>
      </c>
      <c r="E22" s="37">
        <v>12</v>
      </c>
      <c r="F22" s="37">
        <v>0</v>
      </c>
      <c r="G22" s="37">
        <v>-3</v>
      </c>
      <c r="H22" s="37">
        <v>0</v>
      </c>
      <c r="I22" s="37">
        <v>0</v>
      </c>
      <c r="J22" s="37">
        <v>-3</v>
      </c>
      <c r="K22" s="37">
        <v>-3</v>
      </c>
      <c r="L22" s="37">
        <v>3</v>
      </c>
      <c r="M22" s="37">
        <v>3</v>
      </c>
      <c r="N22" s="37">
        <v>0</v>
      </c>
      <c r="O22" s="37">
        <v>-12</v>
      </c>
      <c r="P22" s="37">
        <v>0</v>
      </c>
      <c r="Q22" s="37">
        <v>36</v>
      </c>
      <c r="R22" s="37">
        <v>3</v>
      </c>
      <c r="S22" s="37">
        <v>-30</v>
      </c>
      <c r="T22" s="37">
        <v>9</v>
      </c>
      <c r="U22" s="37">
        <v>3</v>
      </c>
      <c r="V22" s="37">
        <v>0</v>
      </c>
      <c r="W22" s="37">
        <v>696</v>
      </c>
      <c r="X22" s="37">
        <v>39</v>
      </c>
      <c r="Y22" s="37">
        <v>162</v>
      </c>
      <c r="Z22" s="39">
        <f t="shared" si="1"/>
        <v>1038</v>
      </c>
      <c r="AA22" s="40">
        <f t="shared" si="0"/>
        <v>3.2198027172901544E-2</v>
      </c>
      <c r="AB22" s="17"/>
      <c r="AC22" s="44">
        <f t="shared" si="2"/>
        <v>14139</v>
      </c>
    </row>
    <row r="23" spans="1:37" ht="12.75" customHeight="1" x14ac:dyDescent="0.2">
      <c r="A23" s="38">
        <v>37078</v>
      </c>
      <c r="B23" s="37">
        <v>0</v>
      </c>
      <c r="C23" s="37">
        <v>21</v>
      </c>
      <c r="D23" s="37">
        <v>-12</v>
      </c>
      <c r="E23" s="37">
        <v>177</v>
      </c>
      <c r="F23" s="37">
        <v>0</v>
      </c>
      <c r="G23" s="37">
        <v>24</v>
      </c>
      <c r="H23" s="37">
        <v>3</v>
      </c>
      <c r="I23" s="37">
        <v>15</v>
      </c>
      <c r="J23" s="37">
        <v>-45</v>
      </c>
      <c r="K23" s="37">
        <v>-6</v>
      </c>
      <c r="L23" s="37">
        <v>-15</v>
      </c>
      <c r="M23" s="37">
        <v>-21</v>
      </c>
      <c r="N23" s="37">
        <v>-6</v>
      </c>
      <c r="O23" s="37">
        <v>-3</v>
      </c>
      <c r="P23" s="37">
        <v>18</v>
      </c>
      <c r="Q23" s="37">
        <v>213</v>
      </c>
      <c r="R23" s="37">
        <v>21</v>
      </c>
      <c r="S23" s="37">
        <v>30</v>
      </c>
      <c r="T23" s="37">
        <v>45</v>
      </c>
      <c r="U23" s="37">
        <v>6</v>
      </c>
      <c r="V23" s="37">
        <v>72</v>
      </c>
      <c r="W23" s="37">
        <v>75</v>
      </c>
      <c r="X23" s="37">
        <v>39</v>
      </c>
      <c r="Y23" s="37">
        <v>147</v>
      </c>
      <c r="Z23" s="39">
        <f t="shared" si="1"/>
        <v>798</v>
      </c>
      <c r="AA23" s="40">
        <f t="shared" si="0"/>
        <v>2.4753396612693095E-2</v>
      </c>
      <c r="AB23" s="17"/>
      <c r="AC23" s="44">
        <f t="shared" si="2"/>
        <v>14937</v>
      </c>
    </row>
    <row r="24" spans="1:37" ht="12.75" customHeight="1" x14ac:dyDescent="0.2">
      <c r="A24" s="38">
        <v>37079</v>
      </c>
      <c r="B24" s="37">
        <v>27</v>
      </c>
      <c r="C24" s="37">
        <v>108</v>
      </c>
      <c r="D24" s="37">
        <v>93</v>
      </c>
      <c r="E24" s="37">
        <v>3</v>
      </c>
      <c r="F24" s="37">
        <v>0</v>
      </c>
      <c r="G24" s="37">
        <v>0</v>
      </c>
      <c r="H24" s="37">
        <v>3</v>
      </c>
      <c r="I24" s="37">
        <v>0</v>
      </c>
      <c r="J24" s="37">
        <v>-12</v>
      </c>
      <c r="K24" s="37">
        <v>3</v>
      </c>
      <c r="L24" s="37">
        <v>0</v>
      </c>
      <c r="M24" s="37">
        <v>0</v>
      </c>
      <c r="N24" s="37">
        <v>0</v>
      </c>
      <c r="O24" s="37">
        <v>0</v>
      </c>
      <c r="P24" s="37">
        <v>3</v>
      </c>
      <c r="Q24" s="37">
        <v>0</v>
      </c>
      <c r="R24" s="37">
        <v>0</v>
      </c>
      <c r="S24" s="37">
        <v>0</v>
      </c>
      <c r="T24" s="37">
        <v>3</v>
      </c>
      <c r="U24" s="37">
        <v>6</v>
      </c>
      <c r="V24" s="37">
        <v>-3</v>
      </c>
      <c r="W24" s="37">
        <v>3</v>
      </c>
      <c r="X24" s="37">
        <v>3</v>
      </c>
      <c r="Y24" s="37">
        <v>339</v>
      </c>
      <c r="Z24" s="39">
        <f t="shared" si="1"/>
        <v>579</v>
      </c>
      <c r="AA24" s="40">
        <f t="shared" si="0"/>
        <v>1.7960171226502886E-2</v>
      </c>
      <c r="AB24" s="17"/>
      <c r="AC24" s="44">
        <f t="shared" si="2"/>
        <v>15516</v>
      </c>
    </row>
    <row r="25" spans="1:37" ht="12.75" customHeight="1" x14ac:dyDescent="0.2">
      <c r="A25" s="38">
        <v>37080</v>
      </c>
      <c r="B25" s="37">
        <v>339</v>
      </c>
      <c r="C25" s="37">
        <v>225</v>
      </c>
      <c r="D25" s="37">
        <v>93</v>
      </c>
      <c r="E25" s="37">
        <v>90</v>
      </c>
      <c r="F25" s="37">
        <v>9</v>
      </c>
      <c r="G25" s="37">
        <v>9</v>
      </c>
      <c r="H25" s="37">
        <v>0</v>
      </c>
      <c r="I25" s="37">
        <v>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3</v>
      </c>
      <c r="R25" s="37">
        <v>6</v>
      </c>
      <c r="S25" s="37">
        <v>9</v>
      </c>
      <c r="T25" s="37">
        <v>3</v>
      </c>
      <c r="U25" s="37">
        <v>102</v>
      </c>
      <c r="V25" s="37">
        <v>168</v>
      </c>
      <c r="W25" s="37">
        <v>51</v>
      </c>
      <c r="X25" s="37">
        <v>141</v>
      </c>
      <c r="Y25" s="37">
        <v>111</v>
      </c>
      <c r="Z25" s="39">
        <f t="shared" si="1"/>
        <v>1362</v>
      </c>
      <c r="AA25" s="40">
        <f t="shared" si="0"/>
        <v>4.2248278429182953E-2</v>
      </c>
      <c r="AB25" s="17"/>
      <c r="AC25" s="44">
        <f t="shared" si="2"/>
        <v>16878</v>
      </c>
    </row>
    <row r="26" spans="1:37" ht="12.75" customHeight="1" x14ac:dyDescent="0.2">
      <c r="A26" s="38">
        <v>37081</v>
      </c>
      <c r="B26" s="37">
        <v>144</v>
      </c>
      <c r="C26" s="37">
        <v>96</v>
      </c>
      <c r="D26" s="37">
        <v>33</v>
      </c>
      <c r="E26" s="37">
        <v>0</v>
      </c>
      <c r="F26" s="37">
        <v>3</v>
      </c>
      <c r="G26" s="37">
        <v>0</v>
      </c>
      <c r="H26" s="37">
        <v>0</v>
      </c>
      <c r="I26" s="37">
        <v>0</v>
      </c>
      <c r="J26" s="37">
        <v>0</v>
      </c>
      <c r="K26" s="37">
        <v>-9</v>
      </c>
      <c r="L26" s="37">
        <v>0</v>
      </c>
      <c r="M26" s="37">
        <v>6</v>
      </c>
      <c r="N26" s="37">
        <v>6</v>
      </c>
      <c r="O26" s="37">
        <v>21</v>
      </c>
      <c r="P26" s="37">
        <v>6</v>
      </c>
      <c r="Q26" s="37">
        <v>-3</v>
      </c>
      <c r="R26" s="37">
        <v>3</v>
      </c>
      <c r="S26" s="37">
        <v>6</v>
      </c>
      <c r="T26" s="37">
        <v>3</v>
      </c>
      <c r="U26" s="37">
        <v>12</v>
      </c>
      <c r="V26" s="37">
        <v>48</v>
      </c>
      <c r="W26" s="37">
        <v>0</v>
      </c>
      <c r="X26" s="37">
        <v>39</v>
      </c>
      <c r="Y26" s="37">
        <v>30</v>
      </c>
      <c r="Z26" s="39">
        <f t="shared" si="1"/>
        <v>444</v>
      </c>
      <c r="AA26" s="40">
        <f t="shared" si="0"/>
        <v>1.3772566536385632E-2</v>
      </c>
      <c r="AB26" s="17"/>
      <c r="AC26" s="44">
        <f t="shared" si="2"/>
        <v>17322</v>
      </c>
    </row>
    <row r="27" spans="1:37" ht="12.75" customHeight="1" x14ac:dyDescent="0.2">
      <c r="A27" s="38">
        <v>37082</v>
      </c>
      <c r="B27" s="37">
        <v>0</v>
      </c>
      <c r="C27" s="37">
        <v>138</v>
      </c>
      <c r="D27" s="37">
        <v>15</v>
      </c>
      <c r="E27" s="37">
        <v>39</v>
      </c>
      <c r="F27" s="37">
        <v>24</v>
      </c>
      <c r="G27" s="37">
        <v>-3</v>
      </c>
      <c r="H27" s="37">
        <v>0</v>
      </c>
      <c r="I27" s="37">
        <v>0</v>
      </c>
      <c r="J27" s="37">
        <v>6</v>
      </c>
      <c r="K27" s="37">
        <v>-3</v>
      </c>
      <c r="L27" s="37">
        <v>12</v>
      </c>
      <c r="M27" s="37">
        <v>-6</v>
      </c>
      <c r="N27" s="37">
        <v>-3</v>
      </c>
      <c r="O27" s="37">
        <v>0</v>
      </c>
      <c r="P27" s="37">
        <v>42</v>
      </c>
      <c r="Q27" s="37">
        <v>15</v>
      </c>
      <c r="R27" s="37">
        <v>3</v>
      </c>
      <c r="S27" s="37">
        <v>0</v>
      </c>
      <c r="T27" s="37">
        <v>15</v>
      </c>
      <c r="U27" s="37">
        <v>0</v>
      </c>
      <c r="V27" s="37">
        <v>693</v>
      </c>
      <c r="W27" s="37">
        <v>45</v>
      </c>
      <c r="X27" s="37">
        <v>177</v>
      </c>
      <c r="Y27" s="37">
        <v>183</v>
      </c>
      <c r="Z27" s="39">
        <f t="shared" si="1"/>
        <v>1392</v>
      </c>
      <c r="AA27" s="40">
        <f t="shared" si="0"/>
        <v>4.3178857249209009E-2</v>
      </c>
      <c r="AB27" s="17"/>
      <c r="AC27" s="44">
        <f t="shared" si="2"/>
        <v>18714</v>
      </c>
    </row>
    <row r="28" spans="1:37" ht="12.75" customHeight="1" x14ac:dyDescent="0.2">
      <c r="A28" s="38">
        <v>37083</v>
      </c>
      <c r="B28" s="37">
        <v>144</v>
      </c>
      <c r="C28" s="37">
        <v>12</v>
      </c>
      <c r="D28" s="37">
        <v>12</v>
      </c>
      <c r="E28" s="37">
        <v>-3</v>
      </c>
      <c r="F28" s="37">
        <v>0</v>
      </c>
      <c r="G28" s="37">
        <v>3</v>
      </c>
      <c r="H28" s="37">
        <v>0</v>
      </c>
      <c r="I28" s="37">
        <v>0</v>
      </c>
      <c r="J28" s="37">
        <v>3</v>
      </c>
      <c r="K28" s="37">
        <v>0</v>
      </c>
      <c r="L28" s="37">
        <v>0</v>
      </c>
      <c r="M28" s="37">
        <v>0</v>
      </c>
      <c r="N28" s="37">
        <v>-3</v>
      </c>
      <c r="O28" s="37">
        <v>0</v>
      </c>
      <c r="P28" s="37">
        <v>0</v>
      </c>
      <c r="Q28" s="37">
        <v>9</v>
      </c>
      <c r="R28" s="37">
        <v>12</v>
      </c>
      <c r="S28" s="37">
        <v>3</v>
      </c>
      <c r="T28" s="37">
        <v>0</v>
      </c>
      <c r="U28" s="37">
        <v>279</v>
      </c>
      <c r="V28" s="37">
        <v>369</v>
      </c>
      <c r="W28" s="37">
        <v>828</v>
      </c>
      <c r="X28" s="37">
        <v>159</v>
      </c>
      <c r="Y28" s="37">
        <v>102</v>
      </c>
      <c r="Z28" s="39">
        <f t="shared" si="1"/>
        <v>1929</v>
      </c>
      <c r="AA28" s="40">
        <f t="shared" si="0"/>
        <v>5.9836218127675415E-2</v>
      </c>
      <c r="AB28" s="17"/>
      <c r="AC28" s="44">
        <f t="shared" si="2"/>
        <v>20643</v>
      </c>
    </row>
    <row r="29" spans="1:37" ht="12.75" customHeight="1" x14ac:dyDescent="0.2">
      <c r="A29" s="38">
        <v>37084</v>
      </c>
      <c r="B29" s="37">
        <v>51</v>
      </c>
      <c r="C29" s="37">
        <v>3</v>
      </c>
      <c r="D29" s="37">
        <v>27</v>
      </c>
      <c r="E29" s="37">
        <v>69</v>
      </c>
      <c r="F29" s="37">
        <v>36</v>
      </c>
      <c r="G29" s="37">
        <v>3</v>
      </c>
      <c r="H29" s="37">
        <v>39</v>
      </c>
      <c r="I29" s="37">
        <v>102</v>
      </c>
      <c r="J29" s="37">
        <v>78</v>
      </c>
      <c r="K29" s="37">
        <v>3</v>
      </c>
      <c r="L29" s="37">
        <v>33</v>
      </c>
      <c r="M29" s="37">
        <v>27</v>
      </c>
      <c r="N29" s="37">
        <v>0</v>
      </c>
      <c r="O29" s="37">
        <v>0</v>
      </c>
      <c r="P29" s="37">
        <v>-6</v>
      </c>
      <c r="Q29" s="37">
        <v>195</v>
      </c>
      <c r="R29" s="37">
        <v>582</v>
      </c>
      <c r="S29" s="37">
        <v>342</v>
      </c>
      <c r="T29" s="37">
        <v>204</v>
      </c>
      <c r="U29" s="37">
        <v>189</v>
      </c>
      <c r="V29" s="37">
        <v>234</v>
      </c>
      <c r="W29" s="37">
        <v>120</v>
      </c>
      <c r="X29" s="37">
        <v>75</v>
      </c>
      <c r="Y29" s="37">
        <v>6</v>
      </c>
      <c r="Z29" s="39">
        <f t="shared" si="1"/>
        <v>2412</v>
      </c>
      <c r="AA29" s="40">
        <f t="shared" si="0"/>
        <v>7.4818537130094925E-2</v>
      </c>
      <c r="AB29" s="17"/>
      <c r="AC29" s="44">
        <f t="shared" si="2"/>
        <v>23055</v>
      </c>
    </row>
    <row r="30" spans="1:37" ht="12.75" customHeight="1" x14ac:dyDescent="0.2">
      <c r="A30" s="38">
        <v>37085</v>
      </c>
      <c r="B30" s="37">
        <v>36</v>
      </c>
      <c r="C30" s="37">
        <v>90</v>
      </c>
      <c r="D30" s="37">
        <v>393</v>
      </c>
      <c r="E30" s="37">
        <v>201</v>
      </c>
      <c r="F30" s="37">
        <v>51</v>
      </c>
      <c r="G30" s="37">
        <v>30</v>
      </c>
      <c r="H30" s="37">
        <v>33</v>
      </c>
      <c r="I30" s="37">
        <v>24</v>
      </c>
      <c r="J30" s="37">
        <v>0</v>
      </c>
      <c r="K30" s="37">
        <v>3</v>
      </c>
      <c r="L30" s="37">
        <v>9</v>
      </c>
      <c r="M30" s="37">
        <v>9</v>
      </c>
      <c r="N30" s="37">
        <v>-21</v>
      </c>
      <c r="O30" s="37">
        <v>3</v>
      </c>
      <c r="P30" s="37">
        <v>0</v>
      </c>
      <c r="Q30" s="37">
        <v>0</v>
      </c>
      <c r="R30" s="37">
        <v>-6</v>
      </c>
      <c r="S30" s="37">
        <v>6</v>
      </c>
      <c r="T30" s="37">
        <v>0</v>
      </c>
      <c r="U30" s="37">
        <v>54</v>
      </c>
      <c r="V30" s="37">
        <v>66</v>
      </c>
      <c r="W30" s="37">
        <v>24</v>
      </c>
      <c r="X30" s="37">
        <v>3</v>
      </c>
      <c r="Y30" s="37">
        <v>102</v>
      </c>
      <c r="Z30" s="39">
        <f t="shared" si="1"/>
        <v>1110</v>
      </c>
      <c r="AA30" s="40">
        <f t="shared" si="0"/>
        <v>3.4431416340964083E-2</v>
      </c>
      <c r="AB30" s="17"/>
      <c r="AC30" s="44">
        <f t="shared" si="2"/>
        <v>24165</v>
      </c>
    </row>
    <row r="31" spans="1:37" ht="12.75" customHeight="1" x14ac:dyDescent="0.2">
      <c r="A31" s="38">
        <v>37086</v>
      </c>
      <c r="B31" s="37">
        <v>66</v>
      </c>
      <c r="C31" s="37">
        <v>3</v>
      </c>
      <c r="D31" s="37">
        <v>33</v>
      </c>
      <c r="E31" s="37">
        <v>24</v>
      </c>
      <c r="F31" s="37">
        <v>27</v>
      </c>
      <c r="G31" s="37">
        <v>45</v>
      </c>
      <c r="H31" s="37">
        <v>27</v>
      </c>
      <c r="I31" s="37">
        <v>45</v>
      </c>
      <c r="J31" s="37">
        <v>0</v>
      </c>
      <c r="K31" s="37">
        <v>9</v>
      </c>
      <c r="L31" s="37">
        <v>6</v>
      </c>
      <c r="M31" s="37">
        <v>0</v>
      </c>
      <c r="N31" s="37">
        <v>-9</v>
      </c>
      <c r="O31" s="37">
        <v>0</v>
      </c>
      <c r="P31" s="37">
        <v>6</v>
      </c>
      <c r="Q31" s="37">
        <v>0</v>
      </c>
      <c r="R31" s="37">
        <v>36</v>
      </c>
      <c r="S31" s="37">
        <v>3</v>
      </c>
      <c r="T31" s="37">
        <v>27</v>
      </c>
      <c r="U31" s="37">
        <v>18</v>
      </c>
      <c r="V31" s="37">
        <v>3</v>
      </c>
      <c r="W31" s="37">
        <v>3</v>
      </c>
      <c r="X31" s="37">
        <v>-6</v>
      </c>
      <c r="Y31" s="37">
        <v>-15</v>
      </c>
      <c r="Z31" s="39">
        <f t="shared" si="1"/>
        <v>351</v>
      </c>
      <c r="AA31" s="40">
        <f t="shared" si="0"/>
        <v>1.0887772194304857E-2</v>
      </c>
      <c r="AB31" s="17"/>
      <c r="AC31" s="44">
        <f t="shared" si="2"/>
        <v>24516</v>
      </c>
    </row>
    <row r="32" spans="1:37" ht="12.75" customHeight="1" x14ac:dyDescent="0.2">
      <c r="A32" s="38">
        <v>37087</v>
      </c>
      <c r="B32" s="37">
        <v>3</v>
      </c>
      <c r="C32" s="37">
        <v>33</v>
      </c>
      <c r="D32" s="37">
        <v>24</v>
      </c>
      <c r="E32" s="37">
        <v>-3</v>
      </c>
      <c r="F32" s="37">
        <v>27</v>
      </c>
      <c r="G32" s="37">
        <v>-24</v>
      </c>
      <c r="H32" s="37">
        <v>0</v>
      </c>
      <c r="I32" s="37">
        <v>0</v>
      </c>
      <c r="J32" s="37">
        <v>3</v>
      </c>
      <c r="K32" s="37">
        <v>0</v>
      </c>
      <c r="L32" s="37">
        <v>0</v>
      </c>
      <c r="M32" s="37">
        <v>0</v>
      </c>
      <c r="N32" s="37">
        <v>-12</v>
      </c>
      <c r="O32" s="37">
        <v>0</v>
      </c>
      <c r="P32" s="37">
        <v>-3</v>
      </c>
      <c r="Q32" s="37">
        <v>0</v>
      </c>
      <c r="R32" s="37">
        <v>0</v>
      </c>
      <c r="S32" s="37">
        <v>0</v>
      </c>
      <c r="T32" s="37">
        <v>3</v>
      </c>
      <c r="U32" s="37">
        <v>18</v>
      </c>
      <c r="V32" s="37">
        <v>96</v>
      </c>
      <c r="W32" s="37">
        <v>447</v>
      </c>
      <c r="X32" s="37">
        <v>54</v>
      </c>
      <c r="Y32" s="37">
        <v>114</v>
      </c>
      <c r="Z32" s="39">
        <f t="shared" si="1"/>
        <v>780</v>
      </c>
      <c r="AA32" s="40">
        <f t="shared" si="0"/>
        <v>2.419504932067746E-2</v>
      </c>
      <c r="AB32" s="17"/>
      <c r="AC32" s="44">
        <f t="shared" si="2"/>
        <v>25296</v>
      </c>
      <c r="AK32" s="37"/>
    </row>
    <row r="33" spans="1:29" ht="12.75" customHeight="1" x14ac:dyDescent="0.2">
      <c r="A33" s="38">
        <v>37088</v>
      </c>
      <c r="B33" s="37">
        <v>81</v>
      </c>
      <c r="C33" s="37">
        <v>54</v>
      </c>
      <c r="D33" s="37">
        <v>6</v>
      </c>
      <c r="E33" s="37">
        <v>27</v>
      </c>
      <c r="F33" s="37">
        <v>30</v>
      </c>
      <c r="G33" s="37">
        <v>27</v>
      </c>
      <c r="H33" s="37">
        <v>54</v>
      </c>
      <c r="I33" s="37">
        <v>42</v>
      </c>
      <c r="J33" s="37">
        <v>0</v>
      </c>
      <c r="K33" s="37">
        <v>0</v>
      </c>
      <c r="L33" s="37">
        <v>0</v>
      </c>
      <c r="M33" s="37">
        <v>-9</v>
      </c>
      <c r="N33" s="37">
        <v>-9</v>
      </c>
      <c r="O33" s="37">
        <v>-6</v>
      </c>
      <c r="P33" s="37">
        <v>-3</v>
      </c>
      <c r="Q33" s="37">
        <v>9</v>
      </c>
      <c r="R33" s="37">
        <v>0</v>
      </c>
      <c r="S33" s="37">
        <v>15</v>
      </c>
      <c r="T33" s="37">
        <v>3</v>
      </c>
      <c r="U33" s="37">
        <v>18</v>
      </c>
      <c r="V33" s="37">
        <v>27</v>
      </c>
      <c r="W33" s="37">
        <v>90</v>
      </c>
      <c r="X33" s="37">
        <v>126</v>
      </c>
      <c r="Y33" s="37">
        <v>27</v>
      </c>
      <c r="Z33" s="39">
        <f t="shared" si="1"/>
        <v>609</v>
      </c>
      <c r="AA33" s="40">
        <f t="shared" si="0"/>
        <v>1.8890750046528942E-2</v>
      </c>
      <c r="AB33" s="17"/>
      <c r="AC33" s="44">
        <f t="shared" si="2"/>
        <v>25905</v>
      </c>
    </row>
    <row r="34" spans="1:29" ht="12.75" customHeight="1" x14ac:dyDescent="0.2">
      <c r="A34" s="38">
        <v>37089</v>
      </c>
      <c r="B34" s="37">
        <v>81</v>
      </c>
      <c r="C34" s="37">
        <v>18</v>
      </c>
      <c r="D34" s="37">
        <v>0</v>
      </c>
      <c r="E34" s="37">
        <v>0</v>
      </c>
      <c r="F34" s="37">
        <v>0</v>
      </c>
      <c r="G34" s="37">
        <v>3</v>
      </c>
      <c r="H34" s="37">
        <v>0</v>
      </c>
      <c r="I34" s="37">
        <v>0</v>
      </c>
      <c r="J34" s="37">
        <v>0</v>
      </c>
      <c r="K34" s="37">
        <v>12</v>
      </c>
      <c r="L34" s="37">
        <v>-6</v>
      </c>
      <c r="M34" s="37">
        <v>0</v>
      </c>
      <c r="N34" s="37">
        <v>3</v>
      </c>
      <c r="O34" s="37">
        <v>6</v>
      </c>
      <c r="P34" s="37">
        <v>0</v>
      </c>
      <c r="Q34" s="37">
        <v>3</v>
      </c>
      <c r="R34" s="37">
        <v>3</v>
      </c>
      <c r="S34" s="37">
        <v>6</v>
      </c>
      <c r="T34" s="37">
        <v>3</v>
      </c>
      <c r="U34" s="37">
        <v>6</v>
      </c>
      <c r="V34" s="37">
        <v>18</v>
      </c>
      <c r="W34" s="37">
        <v>6</v>
      </c>
      <c r="X34" s="37">
        <v>24</v>
      </c>
      <c r="Y34" s="37">
        <v>-3</v>
      </c>
      <c r="Z34" s="39">
        <f t="shared" si="1"/>
        <v>183</v>
      </c>
      <c r="AA34" s="40">
        <f t="shared" si="0"/>
        <v>5.6765308021589425E-3</v>
      </c>
      <c r="AB34" s="17"/>
      <c r="AC34" s="44">
        <f t="shared" si="2"/>
        <v>26088</v>
      </c>
    </row>
    <row r="35" spans="1:29" ht="12.75" customHeight="1" x14ac:dyDescent="0.2">
      <c r="A35" s="38">
        <v>37090</v>
      </c>
      <c r="B35" s="37">
        <v>0</v>
      </c>
      <c r="C35" s="37">
        <v>0</v>
      </c>
      <c r="D35" s="37">
        <v>15</v>
      </c>
      <c r="E35" s="37">
        <v>6</v>
      </c>
      <c r="F35" s="37">
        <v>6</v>
      </c>
      <c r="G35" s="37">
        <v>12</v>
      </c>
      <c r="H35" s="37">
        <v>42</v>
      </c>
      <c r="I35" s="37">
        <v>-3</v>
      </c>
      <c r="J35" s="37">
        <v>0</v>
      </c>
      <c r="K35" s="37">
        <v>0</v>
      </c>
      <c r="L35" s="37">
        <v>0</v>
      </c>
      <c r="M35" s="37">
        <v>6</v>
      </c>
      <c r="N35" s="37">
        <v>6</v>
      </c>
      <c r="O35" s="37">
        <v>3</v>
      </c>
      <c r="P35" s="37">
        <v>-3</v>
      </c>
      <c r="Q35" s="37">
        <v>0</v>
      </c>
      <c r="R35" s="37">
        <v>12</v>
      </c>
      <c r="S35" s="37">
        <v>12</v>
      </c>
      <c r="T35" s="37">
        <v>6</v>
      </c>
      <c r="U35" s="37">
        <v>0</v>
      </c>
      <c r="V35" s="37">
        <v>-36</v>
      </c>
      <c r="W35" s="37">
        <v>33</v>
      </c>
      <c r="X35" s="37">
        <v>27</v>
      </c>
      <c r="Y35" s="37">
        <v>30</v>
      </c>
      <c r="Z35" s="39">
        <f t="shared" si="1"/>
        <v>174</v>
      </c>
      <c r="AA35" s="40">
        <f t="shared" si="0"/>
        <v>5.3973571561511261E-3</v>
      </c>
      <c r="AB35" s="17"/>
      <c r="AC35" s="44">
        <f t="shared" si="2"/>
        <v>26262</v>
      </c>
    </row>
    <row r="36" spans="1:29" ht="12.75" customHeight="1" x14ac:dyDescent="0.2">
      <c r="A36" s="38">
        <v>37091</v>
      </c>
      <c r="B36" s="37">
        <v>3</v>
      </c>
      <c r="C36" s="37">
        <v>-6</v>
      </c>
      <c r="D36" s="37">
        <v>0</v>
      </c>
      <c r="E36" s="37">
        <v>9</v>
      </c>
      <c r="F36" s="37">
        <v>24</v>
      </c>
      <c r="G36" s="37">
        <v>33</v>
      </c>
      <c r="H36" s="37">
        <v>6</v>
      </c>
      <c r="I36" s="37">
        <v>12</v>
      </c>
      <c r="J36" s="37">
        <v>-3</v>
      </c>
      <c r="K36" s="37">
        <v>0</v>
      </c>
      <c r="L36" s="37">
        <v>0</v>
      </c>
      <c r="M36" s="37">
        <v>0</v>
      </c>
      <c r="N36" s="37">
        <v>0</v>
      </c>
      <c r="O36" s="37">
        <v>-3</v>
      </c>
      <c r="P36" s="37">
        <v>15</v>
      </c>
      <c r="Q36" s="37">
        <v>0</v>
      </c>
      <c r="R36" s="37">
        <v>0</v>
      </c>
      <c r="S36" s="37">
        <v>0</v>
      </c>
      <c r="T36" s="37">
        <v>9</v>
      </c>
      <c r="U36" s="37">
        <v>0</v>
      </c>
      <c r="V36" s="37">
        <v>0</v>
      </c>
      <c r="W36" s="37">
        <v>15</v>
      </c>
      <c r="X36" s="37">
        <v>45</v>
      </c>
      <c r="Y36" s="37">
        <v>12</v>
      </c>
      <c r="Z36" s="39">
        <f t="shared" si="1"/>
        <v>171</v>
      </c>
      <c r="AA36" s="40">
        <f t="shared" si="0"/>
        <v>5.30429927414852E-3</v>
      </c>
      <c r="AB36" s="17"/>
      <c r="AC36" s="44">
        <f t="shared" si="2"/>
        <v>26433</v>
      </c>
    </row>
    <row r="37" spans="1:29" ht="12.75" customHeight="1" x14ac:dyDescent="0.2">
      <c r="A37" s="38">
        <v>37092</v>
      </c>
      <c r="B37" s="37">
        <v>6</v>
      </c>
      <c r="C37" s="37">
        <v>3</v>
      </c>
      <c r="D37" s="37">
        <v>15</v>
      </c>
      <c r="E37" s="37">
        <v>15</v>
      </c>
      <c r="F37" s="37">
        <v>12</v>
      </c>
      <c r="G37" s="37">
        <v>6</v>
      </c>
      <c r="H37" s="37">
        <v>0</v>
      </c>
      <c r="I37" s="37">
        <v>9</v>
      </c>
      <c r="J37" s="37">
        <v>3</v>
      </c>
      <c r="K37" s="37">
        <v>0</v>
      </c>
      <c r="L37" s="37">
        <v>-6</v>
      </c>
      <c r="M37" s="37">
        <v>0</v>
      </c>
      <c r="N37" s="37">
        <v>0</v>
      </c>
      <c r="O37" s="37">
        <v>0</v>
      </c>
      <c r="P37" s="37">
        <v>15</v>
      </c>
      <c r="Q37" s="37">
        <v>0</v>
      </c>
      <c r="R37" s="37">
        <v>0</v>
      </c>
      <c r="S37" s="37">
        <v>18</v>
      </c>
      <c r="T37" s="37">
        <v>30</v>
      </c>
      <c r="U37" s="37">
        <v>117</v>
      </c>
      <c r="V37" s="37">
        <v>216</v>
      </c>
      <c r="W37" s="37">
        <v>129</v>
      </c>
      <c r="X37" s="37">
        <v>174</v>
      </c>
      <c r="Y37" s="37">
        <v>93</v>
      </c>
      <c r="Z37" s="39">
        <f t="shared" si="1"/>
        <v>855</v>
      </c>
      <c r="AA37" s="40">
        <f t="shared" si="0"/>
        <v>2.6521496370742602E-2</v>
      </c>
      <c r="AB37" s="17"/>
      <c r="AC37" s="44">
        <f t="shared" si="2"/>
        <v>27288</v>
      </c>
    </row>
    <row r="38" spans="1:29" ht="12.75" customHeight="1" x14ac:dyDescent="0.2">
      <c r="A38" s="38">
        <v>37093</v>
      </c>
      <c r="B38" s="37">
        <v>378</v>
      </c>
      <c r="C38" s="37">
        <v>126</v>
      </c>
      <c r="D38" s="37">
        <v>156</v>
      </c>
      <c r="E38" s="37">
        <v>147</v>
      </c>
      <c r="F38" s="37">
        <v>75</v>
      </c>
      <c r="G38" s="37">
        <v>78</v>
      </c>
      <c r="H38" s="37">
        <v>9</v>
      </c>
      <c r="I38" s="37">
        <v>36</v>
      </c>
      <c r="J38" s="37">
        <v>6</v>
      </c>
      <c r="K38" s="37">
        <v>0</v>
      </c>
      <c r="L38" s="37">
        <v>12</v>
      </c>
      <c r="M38" s="37">
        <v>3</v>
      </c>
      <c r="N38" s="37">
        <v>0</v>
      </c>
      <c r="O38" s="37">
        <v>0</v>
      </c>
      <c r="P38" s="37">
        <v>6</v>
      </c>
      <c r="Q38" s="37">
        <v>18</v>
      </c>
      <c r="R38" s="37">
        <v>3</v>
      </c>
      <c r="S38" s="37">
        <v>0</v>
      </c>
      <c r="T38" s="37">
        <v>0</v>
      </c>
      <c r="U38" s="37">
        <v>0</v>
      </c>
      <c r="V38" s="37">
        <v>18</v>
      </c>
      <c r="W38" s="37">
        <v>30</v>
      </c>
      <c r="X38" s="37">
        <v>27</v>
      </c>
      <c r="Y38" s="37">
        <v>21</v>
      </c>
      <c r="Z38" s="39">
        <f t="shared" si="1"/>
        <v>1149</v>
      </c>
      <c r="AA38" s="40">
        <f t="shared" si="0"/>
        <v>3.5641168806997955E-2</v>
      </c>
      <c r="AB38" s="17"/>
      <c r="AC38" s="44">
        <f t="shared" si="2"/>
        <v>28437</v>
      </c>
    </row>
    <row r="39" spans="1:29" ht="12.75" customHeight="1" x14ac:dyDescent="0.2">
      <c r="A39" s="38">
        <v>37094</v>
      </c>
      <c r="B39" s="37">
        <v>72</v>
      </c>
      <c r="C39" s="37">
        <v>45</v>
      </c>
      <c r="D39" s="37">
        <v>9</v>
      </c>
      <c r="E39" s="37">
        <v>3</v>
      </c>
      <c r="F39" s="37">
        <v>0</v>
      </c>
      <c r="G39" s="37">
        <v>6</v>
      </c>
      <c r="H39" s="37">
        <v>0</v>
      </c>
      <c r="I39" s="37">
        <v>0</v>
      </c>
      <c r="J39" s="37">
        <v>3</v>
      </c>
      <c r="K39" s="37">
        <v>0</v>
      </c>
      <c r="L39" s="37">
        <v>0</v>
      </c>
      <c r="M39" s="37">
        <v>0</v>
      </c>
      <c r="N39" s="37">
        <v>0</v>
      </c>
      <c r="O39" s="37">
        <v>3</v>
      </c>
      <c r="P39" s="37">
        <v>0</v>
      </c>
      <c r="Q39" s="37">
        <v>0</v>
      </c>
      <c r="R39" s="37">
        <v>0</v>
      </c>
      <c r="S39" s="37">
        <v>0</v>
      </c>
      <c r="T39" s="37">
        <v>18</v>
      </c>
      <c r="U39" s="37">
        <v>45</v>
      </c>
      <c r="V39" s="37">
        <v>60</v>
      </c>
      <c r="W39" s="37">
        <v>81</v>
      </c>
      <c r="X39" s="37">
        <v>129</v>
      </c>
      <c r="Y39" s="37">
        <v>81</v>
      </c>
      <c r="Z39" s="39">
        <f t="shared" si="1"/>
        <v>555</v>
      </c>
      <c r="AA39" s="40">
        <f t="shared" si="0"/>
        <v>1.7215708170482041E-2</v>
      </c>
      <c r="AB39" s="17"/>
      <c r="AC39" s="44">
        <f t="shared" si="2"/>
        <v>28992</v>
      </c>
    </row>
    <row r="40" spans="1:29" ht="12.75" customHeight="1" x14ac:dyDescent="0.2">
      <c r="A40" s="38">
        <v>37095</v>
      </c>
      <c r="B40" s="37">
        <v>120</v>
      </c>
      <c r="C40" s="37">
        <v>75</v>
      </c>
      <c r="D40" s="37">
        <v>12</v>
      </c>
      <c r="E40" s="37">
        <v>30</v>
      </c>
      <c r="F40" s="37">
        <v>9</v>
      </c>
      <c r="G40" s="37">
        <v>27</v>
      </c>
      <c r="H40" s="37">
        <v>33</v>
      </c>
      <c r="I40" s="37">
        <v>3</v>
      </c>
      <c r="J40" s="37">
        <v>0</v>
      </c>
      <c r="K40" s="37">
        <v>3</v>
      </c>
      <c r="L40" s="37">
        <v>0</v>
      </c>
      <c r="M40" s="37">
        <v>6</v>
      </c>
      <c r="N40" s="37">
        <v>63</v>
      </c>
      <c r="O40" s="37">
        <v>63</v>
      </c>
      <c r="P40" s="37">
        <v>3</v>
      </c>
      <c r="Q40" s="37">
        <v>0</v>
      </c>
      <c r="R40" s="37">
        <v>3</v>
      </c>
      <c r="S40" s="37">
        <v>0</v>
      </c>
      <c r="T40" s="37">
        <v>27</v>
      </c>
      <c r="U40" s="37">
        <v>12</v>
      </c>
      <c r="V40" s="37">
        <v>54</v>
      </c>
      <c r="W40" s="37">
        <v>27</v>
      </c>
      <c r="X40" s="37">
        <v>51</v>
      </c>
      <c r="Y40" s="37">
        <v>12</v>
      </c>
      <c r="Z40" s="39">
        <f t="shared" si="1"/>
        <v>633</v>
      </c>
      <c r="AA40" s="40">
        <f t="shared" si="0"/>
        <v>1.9635213102549787E-2</v>
      </c>
      <c r="AB40" s="17"/>
      <c r="AC40" s="44">
        <f t="shared" si="2"/>
        <v>29625</v>
      </c>
    </row>
    <row r="41" spans="1:29" ht="12.75" customHeight="1" x14ac:dyDescent="0.2">
      <c r="A41" s="38">
        <v>37096</v>
      </c>
      <c r="B41" s="37">
        <v>33</v>
      </c>
      <c r="C41" s="37">
        <v>48</v>
      </c>
      <c r="D41" s="37">
        <v>57</v>
      </c>
      <c r="E41" s="37">
        <v>42</v>
      </c>
      <c r="F41" s="37">
        <v>3</v>
      </c>
      <c r="G41" s="37">
        <v>0</v>
      </c>
      <c r="H41" s="37">
        <v>0</v>
      </c>
      <c r="I41" s="37">
        <v>0</v>
      </c>
      <c r="J41" s="37">
        <v>-3</v>
      </c>
      <c r="K41" s="37">
        <v>3</v>
      </c>
      <c r="L41" s="37">
        <v>0</v>
      </c>
      <c r="M41" s="37">
        <v>-3</v>
      </c>
      <c r="N41" s="37">
        <v>0</v>
      </c>
      <c r="O41" s="37">
        <v>3</v>
      </c>
      <c r="P41" s="37">
        <v>-6</v>
      </c>
      <c r="Q41" s="37">
        <v>12</v>
      </c>
      <c r="R41" s="37">
        <v>3</v>
      </c>
      <c r="S41" s="37">
        <v>0</v>
      </c>
      <c r="T41" s="37">
        <v>0</v>
      </c>
      <c r="U41" s="37">
        <v>0</v>
      </c>
      <c r="V41" s="37">
        <v>0</v>
      </c>
      <c r="W41" s="37">
        <v>15</v>
      </c>
      <c r="X41" s="37">
        <v>87</v>
      </c>
      <c r="Y41" s="37">
        <v>30</v>
      </c>
      <c r="Z41" s="39">
        <f t="shared" si="1"/>
        <v>324</v>
      </c>
      <c r="AA41" s="40">
        <f t="shared" si="0"/>
        <v>1.0050251256281407E-2</v>
      </c>
      <c r="AB41" s="17"/>
      <c r="AC41" s="44">
        <f t="shared" si="2"/>
        <v>29949</v>
      </c>
    </row>
    <row r="42" spans="1:29" ht="12.75" customHeight="1" x14ac:dyDescent="0.2">
      <c r="A42" s="38">
        <v>37097</v>
      </c>
      <c r="B42" s="37">
        <v>51</v>
      </c>
      <c r="C42" s="37">
        <v>75</v>
      </c>
      <c r="D42" s="37">
        <v>87</v>
      </c>
      <c r="E42" s="37">
        <v>66</v>
      </c>
      <c r="F42" s="37">
        <v>9</v>
      </c>
      <c r="G42" s="37">
        <v>12</v>
      </c>
      <c r="H42" s="37">
        <v>12</v>
      </c>
      <c r="I42" s="37">
        <v>0</v>
      </c>
      <c r="J42" s="37">
        <v>3</v>
      </c>
      <c r="K42" s="37">
        <v>0</v>
      </c>
      <c r="L42" s="37">
        <v>3</v>
      </c>
      <c r="M42" s="37">
        <v>0</v>
      </c>
      <c r="N42" s="37">
        <v>0</v>
      </c>
      <c r="O42" s="37">
        <v>-3</v>
      </c>
      <c r="P42" s="37">
        <v>0</v>
      </c>
      <c r="Q42" s="37">
        <v>0</v>
      </c>
      <c r="R42" s="37">
        <v>0</v>
      </c>
      <c r="S42" s="37">
        <v>12</v>
      </c>
      <c r="T42" s="37">
        <v>0</v>
      </c>
      <c r="U42" s="37">
        <v>0</v>
      </c>
      <c r="V42" s="37">
        <v>0</v>
      </c>
      <c r="W42" s="37">
        <v>9</v>
      </c>
      <c r="X42" s="37">
        <v>12</v>
      </c>
      <c r="Y42" s="37">
        <v>0</v>
      </c>
      <c r="Z42" s="39">
        <f t="shared" si="1"/>
        <v>348</v>
      </c>
      <c r="AA42" s="40">
        <f t="shared" si="0"/>
        <v>1.0794714312302252E-2</v>
      </c>
      <c r="AB42" s="17"/>
      <c r="AC42" s="44">
        <f t="shared" si="2"/>
        <v>30297</v>
      </c>
    </row>
    <row r="43" spans="1:29" ht="12.75" customHeight="1" x14ac:dyDescent="0.2">
      <c r="A43" s="38">
        <v>37098</v>
      </c>
      <c r="B43" s="37">
        <v>3</v>
      </c>
      <c r="C43" s="37">
        <v>9</v>
      </c>
      <c r="D43" s="37">
        <v>36</v>
      </c>
      <c r="E43" s="37">
        <v>3</v>
      </c>
      <c r="F43" s="37">
        <v>6</v>
      </c>
      <c r="G43" s="37">
        <v>9</v>
      </c>
      <c r="H43" s="37">
        <v>24</v>
      </c>
      <c r="I43" s="37">
        <v>9</v>
      </c>
      <c r="J43" s="37">
        <v>3</v>
      </c>
      <c r="K43" s="37">
        <v>6</v>
      </c>
      <c r="L43" s="37">
        <v>3</v>
      </c>
      <c r="M43" s="37">
        <v>6</v>
      </c>
      <c r="N43" s="37">
        <v>0</v>
      </c>
      <c r="O43" s="37">
        <v>-3</v>
      </c>
      <c r="P43" s="37">
        <v>21</v>
      </c>
      <c r="Q43" s="37">
        <v>3</v>
      </c>
      <c r="R43" s="37">
        <v>3</v>
      </c>
      <c r="S43" s="37">
        <v>0</v>
      </c>
      <c r="T43" s="37">
        <v>15</v>
      </c>
      <c r="U43" s="37">
        <v>0</v>
      </c>
      <c r="V43" s="37">
        <v>15</v>
      </c>
      <c r="W43" s="37">
        <v>219</v>
      </c>
      <c r="X43" s="37">
        <v>39</v>
      </c>
      <c r="Y43" s="37">
        <v>69</v>
      </c>
      <c r="Z43" s="39">
        <f t="shared" si="1"/>
        <v>498</v>
      </c>
      <c r="AA43" s="40">
        <f t="shared" si="0"/>
        <v>1.5447608412432532E-2</v>
      </c>
      <c r="AB43" s="17"/>
      <c r="AC43" s="44">
        <f t="shared" si="2"/>
        <v>30795</v>
      </c>
    </row>
    <row r="44" spans="1:29" ht="12.75" customHeight="1" x14ac:dyDescent="0.2">
      <c r="A44" s="38">
        <v>37099</v>
      </c>
      <c r="B44" s="37">
        <v>21</v>
      </c>
      <c r="C44" s="37">
        <v>42</v>
      </c>
      <c r="D44" s="37">
        <v>0</v>
      </c>
      <c r="E44" s="37">
        <v>0</v>
      </c>
      <c r="F44" s="37">
        <v>0</v>
      </c>
      <c r="G44" s="37">
        <v>0</v>
      </c>
      <c r="H44" s="37">
        <v>3</v>
      </c>
      <c r="I44" s="37">
        <v>0</v>
      </c>
      <c r="J44" s="37">
        <v>0</v>
      </c>
      <c r="K44" s="37">
        <v>6</v>
      </c>
      <c r="L44" s="37">
        <v>9</v>
      </c>
      <c r="M44" s="37">
        <v>0</v>
      </c>
      <c r="N44" s="37">
        <v>0</v>
      </c>
      <c r="O44" s="37">
        <v>-3</v>
      </c>
      <c r="P44" s="37">
        <v>9</v>
      </c>
      <c r="Q44" s="37">
        <v>9</v>
      </c>
      <c r="R44" s="37">
        <v>0</v>
      </c>
      <c r="S44" s="37">
        <v>6</v>
      </c>
      <c r="T44" s="37">
        <v>15</v>
      </c>
      <c r="U44" s="37">
        <v>18</v>
      </c>
      <c r="V44" s="37">
        <v>18</v>
      </c>
      <c r="W44" s="37">
        <v>0</v>
      </c>
      <c r="X44" s="37">
        <v>0</v>
      </c>
      <c r="Y44" s="37">
        <v>42</v>
      </c>
      <c r="Z44" s="39">
        <f t="shared" si="1"/>
        <v>195</v>
      </c>
      <c r="AA44" s="40">
        <f t="shared" si="0"/>
        <v>6.048762330169365E-3</v>
      </c>
      <c r="AB44" s="17"/>
      <c r="AC44" s="44">
        <f t="shared" si="2"/>
        <v>30990</v>
      </c>
    </row>
    <row r="45" spans="1:29" ht="12.75" customHeight="1" x14ac:dyDescent="0.2">
      <c r="A45" s="38">
        <v>37100</v>
      </c>
      <c r="B45" s="37">
        <v>6</v>
      </c>
      <c r="C45" s="37">
        <v>6</v>
      </c>
      <c r="D45" s="37">
        <v>3</v>
      </c>
      <c r="E45" s="37">
        <v>3</v>
      </c>
      <c r="F45" s="37">
        <v>0</v>
      </c>
      <c r="G45" s="37">
        <v>3</v>
      </c>
      <c r="H45" s="37">
        <v>0</v>
      </c>
      <c r="I45" s="37">
        <v>0</v>
      </c>
      <c r="J45" s="37">
        <v>0</v>
      </c>
      <c r="K45" s="37">
        <v>3</v>
      </c>
      <c r="L45" s="37">
        <v>0</v>
      </c>
      <c r="M45" s="37">
        <v>-3</v>
      </c>
      <c r="N45" s="37">
        <v>0</v>
      </c>
      <c r="O45" s="37">
        <v>-3</v>
      </c>
      <c r="P45" s="37">
        <v>0</v>
      </c>
      <c r="Q45" s="37">
        <v>0</v>
      </c>
      <c r="R45" s="37">
        <v>3</v>
      </c>
      <c r="S45" s="37">
        <v>0</v>
      </c>
      <c r="T45" s="37">
        <v>30</v>
      </c>
      <c r="U45" s="37">
        <v>30</v>
      </c>
      <c r="V45" s="37">
        <v>9</v>
      </c>
      <c r="W45" s="37">
        <v>45</v>
      </c>
      <c r="X45" s="37">
        <v>9</v>
      </c>
      <c r="Y45" s="37">
        <v>0</v>
      </c>
      <c r="Z45" s="39">
        <f t="shared" si="1"/>
        <v>144</v>
      </c>
      <c r="AA45" s="40">
        <f t="shared" si="0"/>
        <v>4.4667783361250699E-3</v>
      </c>
      <c r="AB45" s="17"/>
      <c r="AC45" s="44">
        <f t="shared" si="2"/>
        <v>31134</v>
      </c>
    </row>
    <row r="46" spans="1:29" ht="12.75" customHeight="1" x14ac:dyDescent="0.2">
      <c r="A46" s="38">
        <v>37101</v>
      </c>
      <c r="B46" s="37">
        <v>3</v>
      </c>
      <c r="C46" s="37">
        <v>33</v>
      </c>
      <c r="D46" s="37">
        <v>81</v>
      </c>
      <c r="E46" s="37">
        <v>33</v>
      </c>
      <c r="F46" s="37">
        <v>9</v>
      </c>
      <c r="G46" s="37">
        <v>6</v>
      </c>
      <c r="H46" s="37">
        <v>0</v>
      </c>
      <c r="I46" s="37">
        <v>0</v>
      </c>
      <c r="J46" s="37">
        <v>0</v>
      </c>
      <c r="K46" s="37">
        <v>0</v>
      </c>
      <c r="L46" s="37">
        <v>3</v>
      </c>
      <c r="M46" s="37">
        <v>0</v>
      </c>
      <c r="N46" s="37">
        <v>0</v>
      </c>
      <c r="O46" s="37">
        <v>-3</v>
      </c>
      <c r="P46" s="37">
        <v>3</v>
      </c>
      <c r="Q46" s="37">
        <v>15</v>
      </c>
      <c r="R46" s="37">
        <v>0</v>
      </c>
      <c r="S46" s="37">
        <v>0</v>
      </c>
      <c r="T46" s="37">
        <v>0</v>
      </c>
      <c r="U46" s="37">
        <v>9</v>
      </c>
      <c r="V46" s="37">
        <v>0</v>
      </c>
      <c r="W46" s="37">
        <v>3</v>
      </c>
      <c r="X46" s="37">
        <v>0</v>
      </c>
      <c r="Y46" s="37">
        <v>0</v>
      </c>
      <c r="Z46" s="39">
        <f t="shared" si="1"/>
        <v>195</v>
      </c>
      <c r="AA46" s="40">
        <f t="shared" si="0"/>
        <v>6.048762330169365E-3</v>
      </c>
      <c r="AB46" s="17"/>
      <c r="AC46" s="44">
        <f t="shared" si="2"/>
        <v>31329</v>
      </c>
    </row>
    <row r="47" spans="1:29" ht="12.75" customHeight="1" x14ac:dyDescent="0.2">
      <c r="A47" s="38">
        <v>37102</v>
      </c>
      <c r="B47" s="37">
        <v>6</v>
      </c>
      <c r="C47" s="37">
        <v>24</v>
      </c>
      <c r="D47" s="37">
        <v>0</v>
      </c>
      <c r="E47" s="37">
        <v>3</v>
      </c>
      <c r="F47" s="37">
        <v>3</v>
      </c>
      <c r="G47" s="37">
        <v>0</v>
      </c>
      <c r="H47" s="37">
        <v>0</v>
      </c>
      <c r="I47" s="37">
        <v>3</v>
      </c>
      <c r="J47" s="37">
        <v>3</v>
      </c>
      <c r="K47" s="37">
        <v>6</v>
      </c>
      <c r="L47" s="37">
        <v>0</v>
      </c>
      <c r="M47" s="37">
        <v>0</v>
      </c>
      <c r="N47" s="37">
        <v>12</v>
      </c>
      <c r="O47" s="37">
        <v>0</v>
      </c>
      <c r="P47" s="37">
        <v>12</v>
      </c>
      <c r="Q47" s="37">
        <v>0</v>
      </c>
      <c r="R47" s="37">
        <v>0</v>
      </c>
      <c r="S47" s="37">
        <v>3</v>
      </c>
      <c r="T47" s="37">
        <v>3</v>
      </c>
      <c r="U47" s="37">
        <v>3</v>
      </c>
      <c r="V47" s="37">
        <v>6</v>
      </c>
      <c r="W47" s="37">
        <v>0</v>
      </c>
      <c r="X47" s="37">
        <v>45</v>
      </c>
      <c r="Y47" s="37">
        <v>15</v>
      </c>
      <c r="Z47" s="39">
        <f t="shared" si="1"/>
        <v>147</v>
      </c>
      <c r="AA47" s="40">
        <f t="shared" si="0"/>
        <v>4.559836218127675E-3</v>
      </c>
      <c r="AB47" s="17"/>
      <c r="AC47" s="44">
        <f t="shared" si="2"/>
        <v>31476</v>
      </c>
    </row>
    <row r="48" spans="1:29" ht="12.75" customHeight="1" x14ac:dyDescent="0.2">
      <c r="A48" s="38">
        <v>37103</v>
      </c>
      <c r="B48" s="37">
        <v>9</v>
      </c>
      <c r="C48" s="37">
        <v>15</v>
      </c>
      <c r="D48" s="37">
        <v>3</v>
      </c>
      <c r="E48" s="37">
        <v>27</v>
      </c>
      <c r="F48" s="37">
        <v>9</v>
      </c>
      <c r="G48" s="37">
        <v>3</v>
      </c>
      <c r="H48" s="37">
        <v>12</v>
      </c>
      <c r="I48" s="37">
        <v>0</v>
      </c>
      <c r="J48" s="37">
        <v>0</v>
      </c>
      <c r="K48" s="37">
        <v>0</v>
      </c>
      <c r="L48" s="37">
        <v>18</v>
      </c>
      <c r="M48" s="37">
        <v>-3</v>
      </c>
      <c r="N48" s="37">
        <v>9</v>
      </c>
      <c r="O48" s="37">
        <v>0</v>
      </c>
      <c r="P48" s="37">
        <v>-3</v>
      </c>
      <c r="Q48" s="37">
        <v>0</v>
      </c>
      <c r="R48" s="37">
        <v>0</v>
      </c>
      <c r="S48" s="37">
        <v>3</v>
      </c>
      <c r="T48" s="37">
        <v>0</v>
      </c>
      <c r="U48" s="37">
        <v>3</v>
      </c>
      <c r="V48" s="37">
        <v>3</v>
      </c>
      <c r="W48" s="37">
        <v>6</v>
      </c>
      <c r="X48" s="37">
        <v>12</v>
      </c>
      <c r="Y48" s="37">
        <v>27</v>
      </c>
      <c r="Z48" s="39">
        <f t="shared" si="1"/>
        <v>153</v>
      </c>
      <c r="AA48" s="40">
        <f t="shared" si="0"/>
        <v>4.7459519821328863E-3</v>
      </c>
      <c r="AB48" s="17"/>
      <c r="AC48" s="44">
        <f t="shared" si="2"/>
        <v>31629</v>
      </c>
    </row>
    <row r="49" spans="1:29" ht="12.75" customHeight="1" x14ac:dyDescent="0.2">
      <c r="A49" s="38">
        <v>37104</v>
      </c>
      <c r="B49" s="37">
        <v>0</v>
      </c>
      <c r="C49" s="37">
        <v>21</v>
      </c>
      <c r="D49" s="37">
        <v>15</v>
      </c>
      <c r="E49" s="37">
        <v>18</v>
      </c>
      <c r="F49" s="37">
        <v>3</v>
      </c>
      <c r="G49" s="37">
        <v>3</v>
      </c>
      <c r="H49" s="37">
        <v>3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3</v>
      </c>
      <c r="R49" s="37">
        <v>6</v>
      </c>
      <c r="S49" s="37">
        <v>0</v>
      </c>
      <c r="T49" s="37">
        <v>0</v>
      </c>
      <c r="U49" s="37">
        <v>0</v>
      </c>
      <c r="V49" s="37">
        <v>0</v>
      </c>
      <c r="W49" s="37">
        <v>3</v>
      </c>
      <c r="X49" s="37">
        <v>0</v>
      </c>
      <c r="Y49" s="37">
        <v>9</v>
      </c>
      <c r="Z49" s="39">
        <f t="shared" si="1"/>
        <v>84</v>
      </c>
      <c r="AA49" s="40">
        <f t="shared" si="0"/>
        <v>2.6056206960729574E-3</v>
      </c>
      <c r="AB49" s="17"/>
      <c r="AC49" s="44">
        <f t="shared" si="2"/>
        <v>31713</v>
      </c>
    </row>
    <row r="50" spans="1:29" ht="12.75" customHeight="1" thickBot="1" x14ac:dyDescent="0.25">
      <c r="A50" s="38">
        <v>37105</v>
      </c>
      <c r="B50" s="37">
        <v>3</v>
      </c>
      <c r="C50" s="37">
        <v>0</v>
      </c>
      <c r="D50" s="37">
        <v>6</v>
      </c>
      <c r="E50" s="37">
        <v>0</v>
      </c>
      <c r="F50" s="37">
        <v>3</v>
      </c>
      <c r="G50" s="37">
        <v>3</v>
      </c>
      <c r="H50" s="37">
        <v>0</v>
      </c>
      <c r="I50" s="37">
        <v>0</v>
      </c>
      <c r="J50" s="37">
        <v>3</v>
      </c>
      <c r="K50" s="37">
        <v>0</v>
      </c>
      <c r="L50" s="37">
        <v>0</v>
      </c>
      <c r="M50" s="37">
        <v>-3</v>
      </c>
      <c r="N50" s="37">
        <v>0</v>
      </c>
      <c r="O50" s="37">
        <v>0</v>
      </c>
      <c r="P50" s="37">
        <v>0</v>
      </c>
      <c r="Q50" s="37">
        <v>3</v>
      </c>
      <c r="R50" s="37">
        <v>0</v>
      </c>
      <c r="S50" s="37">
        <v>0</v>
      </c>
      <c r="T50" s="37">
        <v>0</v>
      </c>
      <c r="U50" s="37">
        <v>0</v>
      </c>
      <c r="V50" s="37">
        <v>6</v>
      </c>
      <c r="W50" s="37">
        <v>0</v>
      </c>
      <c r="X50" s="37">
        <v>0</v>
      </c>
      <c r="Y50" s="37">
        <v>0</v>
      </c>
      <c r="Z50" s="39">
        <f t="shared" si="1"/>
        <v>24</v>
      </c>
      <c r="AA50" s="40">
        <f t="shared" si="0"/>
        <v>7.4446305602084498E-4</v>
      </c>
      <c r="AB50" s="17"/>
      <c r="AC50" s="44">
        <f t="shared" si="2"/>
        <v>31737</v>
      </c>
    </row>
    <row r="51" spans="1:29" ht="12.75" customHeight="1" thickTop="1" thickBot="1" x14ac:dyDescent="0.25">
      <c r="A51" s="38">
        <v>37106</v>
      </c>
      <c r="B51" s="37">
        <v>0</v>
      </c>
      <c r="C51" s="37">
        <v>6</v>
      </c>
      <c r="D51" s="37">
        <v>24</v>
      </c>
      <c r="E51" s="37">
        <v>3</v>
      </c>
      <c r="F51" s="37">
        <v>0</v>
      </c>
      <c r="G51" s="37">
        <v>0</v>
      </c>
      <c r="H51" s="37">
        <v>9</v>
      </c>
      <c r="I51" s="37">
        <v>0</v>
      </c>
      <c r="J51" s="37">
        <v>0</v>
      </c>
      <c r="K51" s="37">
        <v>0</v>
      </c>
      <c r="L51" s="159"/>
      <c r="M51" s="160"/>
      <c r="N51" s="37">
        <v>0</v>
      </c>
      <c r="O51" s="37">
        <v>0</v>
      </c>
      <c r="P51" s="37">
        <v>0</v>
      </c>
      <c r="Q51" s="37">
        <v>-3</v>
      </c>
      <c r="R51" s="37">
        <v>0</v>
      </c>
      <c r="S51" s="37">
        <v>0</v>
      </c>
      <c r="T51" s="37">
        <v>9</v>
      </c>
      <c r="U51" s="37">
        <v>9</v>
      </c>
      <c r="V51" s="37">
        <v>9</v>
      </c>
      <c r="W51" s="37">
        <v>9</v>
      </c>
      <c r="X51" s="37">
        <v>0</v>
      </c>
      <c r="Y51" s="37">
        <v>6</v>
      </c>
      <c r="Z51" s="122">
        <f>SUM(B51:Y51)</f>
        <v>81</v>
      </c>
      <c r="AA51" s="40">
        <f t="shared" si="0"/>
        <v>2.5125628140703518E-3</v>
      </c>
      <c r="AB51" s="17"/>
      <c r="AC51" s="44">
        <f t="shared" si="2"/>
        <v>31818</v>
      </c>
    </row>
    <row r="52" spans="1:29" ht="12.75" customHeight="1" thickTop="1" x14ac:dyDescent="0.2">
      <c r="A52" s="38">
        <v>37107</v>
      </c>
      <c r="B52" s="37">
        <v>3</v>
      </c>
      <c r="C52" s="37">
        <v>9</v>
      </c>
      <c r="D52" s="37">
        <v>18</v>
      </c>
      <c r="E52" s="37">
        <v>27</v>
      </c>
      <c r="F52" s="37">
        <v>9</v>
      </c>
      <c r="G52" s="37">
        <v>3</v>
      </c>
      <c r="H52" s="37">
        <v>3</v>
      </c>
      <c r="I52" s="37">
        <v>0</v>
      </c>
      <c r="J52" s="37">
        <v>6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15</v>
      </c>
      <c r="Q52" s="37">
        <v>3</v>
      </c>
      <c r="R52" s="37">
        <v>0</v>
      </c>
      <c r="S52" s="37">
        <v>9</v>
      </c>
      <c r="T52" s="37">
        <v>0</v>
      </c>
      <c r="U52" s="37">
        <v>0</v>
      </c>
      <c r="V52" s="37">
        <v>3</v>
      </c>
      <c r="W52" s="37">
        <v>6</v>
      </c>
      <c r="X52" s="37">
        <v>9</v>
      </c>
      <c r="Y52" s="37">
        <v>0</v>
      </c>
      <c r="Z52" s="39">
        <f t="shared" si="1"/>
        <v>123</v>
      </c>
      <c r="AA52" s="40">
        <f t="shared" si="0"/>
        <v>3.8153731621068305E-3</v>
      </c>
      <c r="AB52" s="17"/>
      <c r="AC52" s="44">
        <f t="shared" si="2"/>
        <v>31941</v>
      </c>
    </row>
    <row r="53" spans="1:29" ht="12.75" customHeight="1" x14ac:dyDescent="0.2">
      <c r="A53" s="38">
        <v>37108</v>
      </c>
      <c r="B53" s="37">
        <v>6</v>
      </c>
      <c r="C53" s="37">
        <v>9</v>
      </c>
      <c r="D53" s="37">
        <v>3</v>
      </c>
      <c r="E53" s="37">
        <v>9</v>
      </c>
      <c r="F53" s="37">
        <v>0</v>
      </c>
      <c r="G53" s="37">
        <v>0</v>
      </c>
      <c r="H53" s="37">
        <v>0</v>
      </c>
      <c r="I53" s="37">
        <v>-3</v>
      </c>
      <c r="J53" s="37">
        <v>0</v>
      </c>
      <c r="K53" s="37">
        <v>3</v>
      </c>
      <c r="L53" s="37">
        <v>0</v>
      </c>
      <c r="M53" s="37">
        <v>-6</v>
      </c>
      <c r="N53" s="37">
        <v>3</v>
      </c>
      <c r="O53" s="37">
        <v>0</v>
      </c>
      <c r="P53" s="37">
        <v>0</v>
      </c>
      <c r="Q53" s="37">
        <v>6</v>
      </c>
      <c r="R53" s="37">
        <v>3</v>
      </c>
      <c r="S53" s="37">
        <v>0</v>
      </c>
      <c r="T53" s="37">
        <v>0</v>
      </c>
      <c r="U53" s="37">
        <v>0</v>
      </c>
      <c r="V53" s="37">
        <v>9</v>
      </c>
      <c r="W53" s="37">
        <v>0</v>
      </c>
      <c r="X53" s="37">
        <v>3</v>
      </c>
      <c r="Y53" s="37">
        <v>3</v>
      </c>
      <c r="Z53" s="39">
        <f t="shared" si="1"/>
        <v>48</v>
      </c>
      <c r="AA53" s="40">
        <f t="shared" si="0"/>
        <v>1.48892611204169E-3</v>
      </c>
      <c r="AB53" s="17"/>
      <c r="AC53" s="44">
        <f t="shared" si="2"/>
        <v>31989</v>
      </c>
    </row>
    <row r="54" spans="1:29" ht="12.75" customHeight="1" x14ac:dyDescent="0.2">
      <c r="A54" s="38">
        <v>37109</v>
      </c>
      <c r="B54" s="37">
        <v>3</v>
      </c>
      <c r="C54" s="37">
        <v>9</v>
      </c>
      <c r="D54" s="37">
        <v>6</v>
      </c>
      <c r="E54" s="37">
        <v>9</v>
      </c>
      <c r="F54" s="37">
        <v>15</v>
      </c>
      <c r="G54" s="37">
        <v>6</v>
      </c>
      <c r="H54" s="37">
        <v>6</v>
      </c>
      <c r="I54" s="37">
        <v>3</v>
      </c>
      <c r="J54" s="37">
        <v>3</v>
      </c>
      <c r="K54" s="37">
        <v>-9</v>
      </c>
      <c r="L54" s="37">
        <v>3</v>
      </c>
      <c r="M54" s="37">
        <v>0</v>
      </c>
      <c r="N54" s="37">
        <v>9</v>
      </c>
      <c r="O54" s="37">
        <v>3</v>
      </c>
      <c r="P54" s="37">
        <v>3</v>
      </c>
      <c r="Q54" s="37">
        <v>3</v>
      </c>
      <c r="R54" s="37">
        <v>0</v>
      </c>
      <c r="S54" s="37">
        <v>3</v>
      </c>
      <c r="T54" s="37">
        <v>0</v>
      </c>
      <c r="U54" s="37">
        <v>0</v>
      </c>
      <c r="V54" s="37">
        <v>3</v>
      </c>
      <c r="W54" s="37">
        <v>3</v>
      </c>
      <c r="X54" s="37">
        <v>6</v>
      </c>
      <c r="Y54" s="37">
        <v>3</v>
      </c>
      <c r="Z54" s="39">
        <f t="shared" si="1"/>
        <v>90</v>
      </c>
      <c r="AA54" s="40">
        <f t="shared" si="0"/>
        <v>2.7917364600781687E-3</v>
      </c>
      <c r="AB54" s="17"/>
      <c r="AC54" s="44">
        <f t="shared" si="2"/>
        <v>32079</v>
      </c>
    </row>
    <row r="55" spans="1:29" ht="12.75" customHeight="1" x14ac:dyDescent="0.2">
      <c r="A55" s="38">
        <v>37110</v>
      </c>
      <c r="B55" s="37">
        <v>3</v>
      </c>
      <c r="C55" s="37">
        <v>0</v>
      </c>
      <c r="D55" s="37">
        <v>6</v>
      </c>
      <c r="E55" s="37">
        <v>0</v>
      </c>
      <c r="F55" s="37">
        <v>3</v>
      </c>
      <c r="G55" s="37">
        <v>0</v>
      </c>
      <c r="H55" s="37">
        <v>0</v>
      </c>
      <c r="I55" s="37">
        <v>3</v>
      </c>
      <c r="J55" s="37">
        <v>0</v>
      </c>
      <c r="K55" s="37">
        <v>0</v>
      </c>
      <c r="L55" s="37">
        <v>0</v>
      </c>
      <c r="M55" s="37">
        <v>0</v>
      </c>
      <c r="N55" s="37">
        <v>3</v>
      </c>
      <c r="O55" s="37">
        <v>-3</v>
      </c>
      <c r="P55" s="37">
        <v>0</v>
      </c>
      <c r="Q55" s="37">
        <v>-3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9">
        <f t="shared" si="1"/>
        <v>12</v>
      </c>
      <c r="AA55" s="40">
        <f t="shared" si="0"/>
        <v>3.7223152801042249E-4</v>
      </c>
      <c r="AB55" s="17"/>
      <c r="AC55" s="44">
        <f t="shared" si="2"/>
        <v>32091</v>
      </c>
    </row>
    <row r="56" spans="1:29" ht="12.75" customHeight="1" x14ac:dyDescent="0.2">
      <c r="A56" s="38">
        <v>37111</v>
      </c>
      <c r="B56" s="37">
        <v>3</v>
      </c>
      <c r="C56" s="37">
        <v>15</v>
      </c>
      <c r="D56" s="37">
        <v>3</v>
      </c>
      <c r="E56" s="37">
        <v>6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3</v>
      </c>
      <c r="L56" s="37">
        <v>0</v>
      </c>
      <c r="M56" s="37">
        <v>9</v>
      </c>
      <c r="N56" s="37">
        <v>0</v>
      </c>
      <c r="O56" s="37">
        <v>0</v>
      </c>
      <c r="P56" s="37">
        <v>3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3</v>
      </c>
      <c r="W56" s="37">
        <v>0</v>
      </c>
      <c r="X56" s="37">
        <v>0</v>
      </c>
      <c r="Y56" s="37">
        <v>0</v>
      </c>
      <c r="Z56" s="39">
        <f t="shared" si="1"/>
        <v>45</v>
      </c>
      <c r="AA56" s="40">
        <f t="shared" si="0"/>
        <v>1.3958682300390843E-3</v>
      </c>
      <c r="AB56" s="17"/>
      <c r="AC56" s="44">
        <f t="shared" si="2"/>
        <v>32136</v>
      </c>
    </row>
    <row r="57" spans="1:29" ht="12.75" customHeight="1" x14ac:dyDescent="0.2">
      <c r="A57" s="38">
        <v>37112</v>
      </c>
      <c r="B57" s="37">
        <v>-3</v>
      </c>
      <c r="C57" s="37">
        <v>0</v>
      </c>
      <c r="D57" s="37">
        <v>0</v>
      </c>
      <c r="E57" s="37">
        <v>3</v>
      </c>
      <c r="F57" s="37">
        <v>6</v>
      </c>
      <c r="G57" s="37">
        <v>3</v>
      </c>
      <c r="H57" s="37">
        <v>6</v>
      </c>
      <c r="I57" s="37">
        <v>3</v>
      </c>
      <c r="J57" s="37">
        <v>0</v>
      </c>
      <c r="K57" s="37">
        <v>-3</v>
      </c>
      <c r="L57" s="37">
        <v>3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3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9">
        <f t="shared" si="1"/>
        <v>21</v>
      </c>
      <c r="AA57" s="40">
        <f t="shared" si="0"/>
        <v>6.5140517401823935E-4</v>
      </c>
      <c r="AB57" s="17"/>
      <c r="AC57" s="44">
        <f t="shared" si="2"/>
        <v>32157</v>
      </c>
    </row>
    <row r="58" spans="1:29" ht="12.75" customHeight="1" x14ac:dyDescent="0.2">
      <c r="A58" s="38">
        <v>37113</v>
      </c>
      <c r="B58" s="37">
        <v>3</v>
      </c>
      <c r="C58" s="37">
        <v>3</v>
      </c>
      <c r="D58" s="37">
        <v>6</v>
      </c>
      <c r="E58" s="37">
        <v>3</v>
      </c>
      <c r="F58" s="37">
        <v>0</v>
      </c>
      <c r="G58" s="37">
        <v>0</v>
      </c>
      <c r="H58" s="37">
        <v>3</v>
      </c>
      <c r="I58" s="37">
        <v>0</v>
      </c>
      <c r="J58" s="37">
        <v>6</v>
      </c>
      <c r="K58" s="37">
        <v>0</v>
      </c>
      <c r="L58" s="37">
        <v>-3</v>
      </c>
      <c r="M58" s="37">
        <v>-3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9">
        <f t="shared" si="1"/>
        <v>18</v>
      </c>
      <c r="AA58" s="40">
        <f t="shared" si="0"/>
        <v>5.5834729201563373E-4</v>
      </c>
      <c r="AB58" s="17"/>
      <c r="AC58" s="44">
        <f t="shared" si="2"/>
        <v>32175</v>
      </c>
    </row>
    <row r="59" spans="1:29" ht="12.75" customHeight="1" x14ac:dyDescent="0.2">
      <c r="A59" s="38">
        <v>37114</v>
      </c>
      <c r="B59" s="37">
        <v>3</v>
      </c>
      <c r="C59" s="37">
        <v>3</v>
      </c>
      <c r="D59" s="37">
        <v>6</v>
      </c>
      <c r="E59" s="37">
        <v>0</v>
      </c>
      <c r="F59" s="37">
        <v>9</v>
      </c>
      <c r="G59" s="37">
        <v>3</v>
      </c>
      <c r="H59" s="37">
        <v>-3</v>
      </c>
      <c r="I59" s="37">
        <v>0</v>
      </c>
      <c r="J59" s="37">
        <v>0</v>
      </c>
      <c r="K59" s="37">
        <v>0</v>
      </c>
      <c r="L59" s="37">
        <v>-3</v>
      </c>
      <c r="M59" s="37">
        <v>3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9">
        <f t="shared" si="1"/>
        <v>21</v>
      </c>
      <c r="AA59" s="40">
        <f t="shared" si="0"/>
        <v>6.5140517401823935E-4</v>
      </c>
      <c r="AB59" s="17"/>
      <c r="AC59" s="44">
        <f t="shared" si="2"/>
        <v>32196</v>
      </c>
    </row>
    <row r="60" spans="1:29" ht="12.75" customHeight="1" x14ac:dyDescent="0.2">
      <c r="A60" s="38">
        <v>37115</v>
      </c>
      <c r="B60" s="37">
        <v>0</v>
      </c>
      <c r="C60" s="37">
        <v>0</v>
      </c>
      <c r="D60" s="37">
        <v>3</v>
      </c>
      <c r="E60" s="37">
        <v>9</v>
      </c>
      <c r="F60" s="37">
        <v>0</v>
      </c>
      <c r="G60" s="37">
        <v>0</v>
      </c>
      <c r="H60" s="37">
        <v>0</v>
      </c>
      <c r="I60" s="37">
        <v>3</v>
      </c>
      <c r="J60" s="37">
        <v>0</v>
      </c>
      <c r="K60" s="37">
        <v>-3</v>
      </c>
      <c r="L60" s="37">
        <v>0</v>
      </c>
      <c r="M60" s="37">
        <v>3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9">
        <f t="shared" si="1"/>
        <v>15</v>
      </c>
      <c r="AA60" s="40">
        <f t="shared" si="0"/>
        <v>4.6528941001302811E-4</v>
      </c>
      <c r="AB60" s="17"/>
      <c r="AC60" s="44">
        <f t="shared" si="2"/>
        <v>32211</v>
      </c>
    </row>
    <row r="61" spans="1:29" ht="12.75" customHeight="1" x14ac:dyDescent="0.2">
      <c r="A61" s="38">
        <v>37116</v>
      </c>
      <c r="B61" s="37">
        <v>0</v>
      </c>
      <c r="C61" s="37">
        <v>3</v>
      </c>
      <c r="D61" s="37">
        <v>0</v>
      </c>
      <c r="E61" s="37">
        <v>-3</v>
      </c>
      <c r="F61" s="37">
        <v>0</v>
      </c>
      <c r="G61" s="37">
        <v>0</v>
      </c>
      <c r="H61" s="37">
        <v>0</v>
      </c>
      <c r="I61" s="37">
        <v>-3</v>
      </c>
      <c r="J61" s="37">
        <v>-3</v>
      </c>
      <c r="K61" s="37">
        <v>0</v>
      </c>
      <c r="L61" s="37">
        <v>0</v>
      </c>
      <c r="M61" s="37">
        <v>9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9">
        <f t="shared" si="1"/>
        <v>3</v>
      </c>
      <c r="AA61" s="40">
        <f t="shared" si="0"/>
        <v>9.3057882002605622E-5</v>
      </c>
      <c r="AB61" s="17"/>
      <c r="AC61" s="44">
        <f t="shared" si="2"/>
        <v>32214</v>
      </c>
    </row>
    <row r="62" spans="1:29" ht="12.75" customHeight="1" x14ac:dyDescent="0.2">
      <c r="A62" s="38">
        <v>37117</v>
      </c>
      <c r="B62" s="37">
        <v>0</v>
      </c>
      <c r="C62" s="37">
        <v>0</v>
      </c>
      <c r="D62" s="37">
        <v>0</v>
      </c>
      <c r="E62" s="37">
        <v>3</v>
      </c>
      <c r="F62" s="37">
        <v>3</v>
      </c>
      <c r="G62" s="37">
        <v>0</v>
      </c>
      <c r="H62" s="37">
        <v>0</v>
      </c>
      <c r="I62" s="37">
        <v>0</v>
      </c>
      <c r="J62" s="37">
        <v>0</v>
      </c>
      <c r="K62" s="37">
        <v>6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9">
        <f t="shared" si="1"/>
        <v>12</v>
      </c>
      <c r="AA62" s="40">
        <f t="shared" si="0"/>
        <v>3.7223152801042249E-4</v>
      </c>
      <c r="AB62" s="17"/>
      <c r="AC62" s="44">
        <f t="shared" si="2"/>
        <v>32226</v>
      </c>
    </row>
    <row r="63" spans="1:29" ht="12.75" customHeight="1" x14ac:dyDescent="0.2">
      <c r="A63" s="38">
        <v>37118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-3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9">
        <f t="shared" si="1"/>
        <v>-3</v>
      </c>
      <c r="AA63" s="40">
        <f t="shared" si="0"/>
        <v>-9.3057882002605622E-5</v>
      </c>
      <c r="AB63" s="17"/>
      <c r="AC63" s="44">
        <f t="shared" si="2"/>
        <v>32223</v>
      </c>
    </row>
    <row r="64" spans="1:29" ht="12.75" customHeight="1" x14ac:dyDescent="0.2">
      <c r="A64" s="38">
        <v>37119</v>
      </c>
      <c r="B64" s="37">
        <v>0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3</v>
      </c>
      <c r="L64" s="37">
        <v>3</v>
      </c>
      <c r="M64" s="37">
        <v>-6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9">
        <f t="shared" si="1"/>
        <v>0</v>
      </c>
      <c r="AA64" s="40">
        <f t="shared" si="0"/>
        <v>0</v>
      </c>
      <c r="AB64" s="17"/>
      <c r="AC64" s="44">
        <f t="shared" si="2"/>
        <v>32223</v>
      </c>
    </row>
    <row r="65" spans="1:29" ht="12.75" customHeight="1" x14ac:dyDescent="0.2">
      <c r="A65" s="38">
        <v>37120</v>
      </c>
      <c r="B65" s="37">
        <v>0</v>
      </c>
      <c r="C65" s="37">
        <v>3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-3</v>
      </c>
      <c r="K65" s="37">
        <v>-3</v>
      </c>
      <c r="L65" s="37">
        <v>0</v>
      </c>
      <c r="M65" s="37">
        <v>0</v>
      </c>
      <c r="N65" s="37">
        <v>-3</v>
      </c>
      <c r="O65" s="37">
        <v>0</v>
      </c>
      <c r="P65" s="37">
        <v>-3</v>
      </c>
      <c r="Q65" s="37">
        <v>0</v>
      </c>
      <c r="R65" s="37">
        <v>0</v>
      </c>
      <c r="S65" s="37">
        <v>3</v>
      </c>
      <c r="T65" s="37">
        <v>0</v>
      </c>
      <c r="U65" s="37">
        <v>0</v>
      </c>
      <c r="V65" s="37">
        <v>3</v>
      </c>
      <c r="W65" s="37">
        <v>0</v>
      </c>
      <c r="X65" s="37">
        <v>0</v>
      </c>
      <c r="Y65" s="37">
        <v>0</v>
      </c>
      <c r="Z65" s="39">
        <f t="shared" si="1"/>
        <v>-3</v>
      </c>
      <c r="AA65" s="40">
        <f t="shared" si="0"/>
        <v>-9.3057882002605622E-5</v>
      </c>
      <c r="AB65" s="17"/>
      <c r="AC65" s="44">
        <f t="shared" si="2"/>
        <v>32220</v>
      </c>
    </row>
    <row r="66" spans="1:29" ht="12.75" customHeight="1" x14ac:dyDescent="0.2">
      <c r="A66" s="38">
        <v>37121</v>
      </c>
      <c r="B66" s="37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-3</v>
      </c>
      <c r="L66" s="37">
        <v>-3</v>
      </c>
      <c r="M66" s="37">
        <v>0</v>
      </c>
      <c r="N66" s="37">
        <v>-9</v>
      </c>
      <c r="O66" s="37">
        <v>0</v>
      </c>
      <c r="P66" s="37">
        <v>3</v>
      </c>
      <c r="Q66" s="37">
        <v>-3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3</v>
      </c>
      <c r="X66" s="37">
        <v>0</v>
      </c>
      <c r="Y66" s="37">
        <v>0</v>
      </c>
      <c r="Z66" s="39">
        <f t="shared" si="1"/>
        <v>-12</v>
      </c>
      <c r="AA66" s="40">
        <f t="shared" si="0"/>
        <v>-3.7223152801042249E-4</v>
      </c>
      <c r="AB66" s="17"/>
      <c r="AC66" s="44">
        <f t="shared" si="2"/>
        <v>32208</v>
      </c>
    </row>
    <row r="67" spans="1:29" ht="12.75" customHeight="1" x14ac:dyDescent="0.2">
      <c r="A67" s="38">
        <v>37122</v>
      </c>
      <c r="B67" s="37">
        <v>0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3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3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9">
        <f t="shared" si="1"/>
        <v>6</v>
      </c>
      <c r="AA67" s="40">
        <f t="shared" si="0"/>
        <v>1.8611576400521124E-4</v>
      </c>
      <c r="AB67" s="17"/>
      <c r="AC67" s="44">
        <f t="shared" si="2"/>
        <v>32214</v>
      </c>
    </row>
    <row r="68" spans="1:29" ht="12.75" customHeight="1" x14ac:dyDescent="0.2">
      <c r="A68" s="38">
        <v>37123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9">
        <f t="shared" si="1"/>
        <v>0</v>
      </c>
      <c r="AA68" s="40">
        <f t="shared" si="0"/>
        <v>0</v>
      </c>
      <c r="AB68" s="17"/>
      <c r="AC68" s="44">
        <f t="shared" si="2"/>
        <v>32214</v>
      </c>
    </row>
    <row r="69" spans="1:29" ht="12.75" customHeight="1" x14ac:dyDescent="0.2">
      <c r="A69" s="38">
        <v>37124</v>
      </c>
      <c r="B69" s="37">
        <v>0</v>
      </c>
      <c r="C69" s="37">
        <v>0</v>
      </c>
      <c r="D69" s="37">
        <v>3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-3</v>
      </c>
      <c r="L69" s="37">
        <v>0</v>
      </c>
      <c r="M69" s="37">
        <v>0</v>
      </c>
      <c r="N69" s="37">
        <v>0</v>
      </c>
      <c r="O69" s="37">
        <v>0</v>
      </c>
      <c r="P69" s="37">
        <v>-3</v>
      </c>
      <c r="Q69" s="37">
        <v>0</v>
      </c>
      <c r="R69" s="37">
        <v>0</v>
      </c>
      <c r="S69" s="37">
        <v>0</v>
      </c>
      <c r="T69" s="37">
        <v>3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9">
        <f t="shared" si="1"/>
        <v>0</v>
      </c>
      <c r="AA69" s="40">
        <f t="shared" si="0"/>
        <v>0</v>
      </c>
      <c r="AB69" s="17"/>
      <c r="AC69" s="44">
        <f t="shared" si="2"/>
        <v>32214</v>
      </c>
    </row>
    <row r="70" spans="1:29" ht="12.75" customHeight="1" x14ac:dyDescent="0.2">
      <c r="A70" s="38">
        <v>37125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-3</v>
      </c>
      <c r="L70" s="37">
        <v>0</v>
      </c>
      <c r="M70" s="37">
        <v>0</v>
      </c>
      <c r="N70" s="37">
        <v>3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9">
        <f t="shared" si="1"/>
        <v>0</v>
      </c>
      <c r="AA70" s="40">
        <f t="shared" si="0"/>
        <v>0</v>
      </c>
      <c r="AB70" s="17"/>
      <c r="AC70" s="44">
        <f t="shared" si="2"/>
        <v>32214</v>
      </c>
    </row>
    <row r="71" spans="1:29" ht="12.75" customHeight="1" x14ac:dyDescent="0.2">
      <c r="A71" s="38">
        <v>37126</v>
      </c>
      <c r="B71" s="37">
        <v>0</v>
      </c>
      <c r="C71" s="37">
        <v>3</v>
      </c>
      <c r="D71" s="37">
        <v>0</v>
      </c>
      <c r="E71" s="37">
        <v>3</v>
      </c>
      <c r="F71" s="37">
        <v>0</v>
      </c>
      <c r="G71" s="37">
        <v>3</v>
      </c>
      <c r="H71" s="37">
        <v>0</v>
      </c>
      <c r="I71" s="37">
        <v>0</v>
      </c>
      <c r="J71" s="37">
        <v>0</v>
      </c>
      <c r="K71" s="37">
        <v>-3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3</v>
      </c>
      <c r="V71" s="37">
        <v>0</v>
      </c>
      <c r="W71" s="37">
        <v>0</v>
      </c>
      <c r="X71" s="37">
        <v>0</v>
      </c>
      <c r="Y71" s="37">
        <v>0</v>
      </c>
      <c r="Z71" s="39">
        <f t="shared" si="1"/>
        <v>9</v>
      </c>
      <c r="AA71" s="40">
        <f t="shared" ref="AA71:AA90" si="3">Z71/Z$93</f>
        <v>2.7917364600781687E-4</v>
      </c>
      <c r="AB71" s="17"/>
      <c r="AC71" s="44">
        <f t="shared" si="2"/>
        <v>32223</v>
      </c>
    </row>
    <row r="72" spans="1:29" ht="12.75" customHeight="1" x14ac:dyDescent="0.2">
      <c r="A72" s="38">
        <v>37127</v>
      </c>
      <c r="B72" s="37">
        <v>0</v>
      </c>
      <c r="C72" s="37">
        <v>3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9">
        <f t="shared" si="1"/>
        <v>3</v>
      </c>
      <c r="AA72" s="40">
        <f t="shared" si="3"/>
        <v>9.3057882002605622E-5</v>
      </c>
      <c r="AB72" s="17"/>
      <c r="AC72" s="44">
        <f t="shared" si="2"/>
        <v>32226</v>
      </c>
    </row>
    <row r="73" spans="1:29" ht="12.75" customHeight="1" x14ac:dyDescent="0.2">
      <c r="A73" s="38">
        <v>37128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9">
        <f t="shared" si="1"/>
        <v>0</v>
      </c>
      <c r="AA73" s="40">
        <f t="shared" si="3"/>
        <v>0</v>
      </c>
      <c r="AB73" s="17"/>
      <c r="AC73" s="44">
        <f t="shared" si="2"/>
        <v>32226</v>
      </c>
    </row>
    <row r="74" spans="1:29" ht="12.75" customHeight="1" x14ac:dyDescent="0.2">
      <c r="A74" s="38">
        <v>37129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3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9">
        <f t="shared" si="1"/>
        <v>3</v>
      </c>
      <c r="AA74" s="40">
        <f t="shared" si="3"/>
        <v>9.3057882002605622E-5</v>
      </c>
      <c r="AB74" s="17"/>
      <c r="AC74" s="44">
        <f t="shared" si="2"/>
        <v>32229</v>
      </c>
    </row>
    <row r="75" spans="1:29" ht="12.75" customHeight="1" x14ac:dyDescent="0.2">
      <c r="A75" s="38">
        <v>37130</v>
      </c>
      <c r="B75" s="37">
        <v>0</v>
      </c>
      <c r="C75" s="37">
        <v>0</v>
      </c>
      <c r="D75" s="37">
        <v>0</v>
      </c>
      <c r="E75" s="37">
        <v>0</v>
      </c>
      <c r="F75" s="37">
        <v>0</v>
      </c>
      <c r="G75" s="37">
        <v>3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-6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9">
        <f t="shared" si="1"/>
        <v>-3</v>
      </c>
      <c r="AA75" s="40">
        <f t="shared" si="3"/>
        <v>-9.3057882002605622E-5</v>
      </c>
      <c r="AB75" s="17"/>
      <c r="AC75" s="44">
        <f t="shared" si="2"/>
        <v>32226</v>
      </c>
    </row>
    <row r="76" spans="1:29" ht="12.75" customHeight="1" x14ac:dyDescent="0.2">
      <c r="A76" s="38">
        <v>37131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9">
        <f t="shared" ref="Z76:Z86" si="4">SUM(B76:Y76)</f>
        <v>0</v>
      </c>
      <c r="AA76" s="40">
        <f t="shared" si="3"/>
        <v>0</v>
      </c>
      <c r="AB76" s="17"/>
      <c r="AC76" s="44">
        <f t="shared" si="2"/>
        <v>32226</v>
      </c>
    </row>
    <row r="77" spans="1:29" ht="12.75" customHeight="1" x14ac:dyDescent="0.2">
      <c r="A77" s="38">
        <v>37132</v>
      </c>
      <c r="B77" s="37">
        <v>0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9">
        <f t="shared" si="4"/>
        <v>0</v>
      </c>
      <c r="AA77" s="40">
        <f t="shared" si="3"/>
        <v>0</v>
      </c>
      <c r="AB77" s="17"/>
      <c r="AC77" s="44">
        <f t="shared" ref="AC77:AC86" si="5">AC76+Z77</f>
        <v>32226</v>
      </c>
    </row>
    <row r="78" spans="1:29" ht="12.75" customHeight="1" x14ac:dyDescent="0.2">
      <c r="A78" s="38">
        <v>37133</v>
      </c>
      <c r="B78" s="37">
        <v>3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9">
        <f t="shared" si="4"/>
        <v>3</v>
      </c>
      <c r="AA78" s="40">
        <f t="shared" si="3"/>
        <v>9.3057882002605622E-5</v>
      </c>
      <c r="AB78" s="17"/>
      <c r="AC78" s="44">
        <f t="shared" si="5"/>
        <v>32229</v>
      </c>
    </row>
    <row r="79" spans="1:29" ht="12.75" customHeight="1" x14ac:dyDescent="0.2">
      <c r="A79" s="38">
        <v>37134</v>
      </c>
      <c r="B79" s="37">
        <v>0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3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9">
        <f t="shared" si="4"/>
        <v>3</v>
      </c>
      <c r="AA79" s="40">
        <f t="shared" si="3"/>
        <v>9.3057882002605622E-5</v>
      </c>
      <c r="AB79" s="17"/>
      <c r="AC79" s="44">
        <f t="shared" si="5"/>
        <v>32232</v>
      </c>
    </row>
    <row r="80" spans="1:29" ht="12.75" customHeight="1" x14ac:dyDescent="0.2">
      <c r="A80" s="38">
        <v>37135</v>
      </c>
      <c r="B80" s="37">
        <v>0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3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9">
        <f t="shared" si="4"/>
        <v>3</v>
      </c>
      <c r="AA80" s="40">
        <f t="shared" si="3"/>
        <v>9.3057882002605622E-5</v>
      </c>
      <c r="AB80" s="17"/>
      <c r="AC80" s="44">
        <f t="shared" si="5"/>
        <v>32235</v>
      </c>
    </row>
    <row r="81" spans="1:29" ht="12.75" customHeight="1" x14ac:dyDescent="0.2">
      <c r="A81" s="38">
        <v>37136</v>
      </c>
      <c r="B81" s="37">
        <v>0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9">
        <f t="shared" si="4"/>
        <v>0</v>
      </c>
      <c r="AA81" s="40">
        <f t="shared" si="3"/>
        <v>0</v>
      </c>
      <c r="AB81" s="17"/>
      <c r="AC81" s="44">
        <f t="shared" si="5"/>
        <v>32235</v>
      </c>
    </row>
    <row r="82" spans="1:29" ht="12.75" customHeight="1" x14ac:dyDescent="0.2">
      <c r="A82" s="38">
        <v>37137</v>
      </c>
      <c r="B82" s="37">
        <v>0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9">
        <f t="shared" si="4"/>
        <v>0</v>
      </c>
      <c r="AA82" s="40">
        <f t="shared" si="3"/>
        <v>0</v>
      </c>
      <c r="AB82" s="17"/>
      <c r="AC82" s="44">
        <f t="shared" si="5"/>
        <v>32235</v>
      </c>
    </row>
    <row r="83" spans="1:29" ht="12.75" customHeight="1" x14ac:dyDescent="0.2">
      <c r="A83" s="38">
        <v>37138</v>
      </c>
      <c r="B83" s="37">
        <v>0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-3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9">
        <f t="shared" si="4"/>
        <v>-3</v>
      </c>
      <c r="AA83" s="40">
        <f t="shared" si="3"/>
        <v>-9.3057882002605622E-5</v>
      </c>
      <c r="AB83" s="17"/>
      <c r="AC83" s="44">
        <f t="shared" si="5"/>
        <v>32232</v>
      </c>
    </row>
    <row r="84" spans="1:29" ht="12.75" customHeight="1" x14ac:dyDescent="0.2">
      <c r="A84" s="38">
        <v>37139</v>
      </c>
      <c r="B84" s="37">
        <v>0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3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3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9">
        <f t="shared" si="4"/>
        <v>6</v>
      </c>
      <c r="AA84" s="40">
        <f t="shared" si="3"/>
        <v>1.8611576400521124E-4</v>
      </c>
      <c r="AB84" s="17"/>
      <c r="AC84" s="44">
        <f t="shared" si="5"/>
        <v>32238</v>
      </c>
    </row>
    <row r="85" spans="1:29" ht="12.75" customHeight="1" x14ac:dyDescent="0.2">
      <c r="A85" s="38">
        <v>37140</v>
      </c>
      <c r="B85" s="37">
        <v>0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9">
        <f t="shared" si="4"/>
        <v>0</v>
      </c>
      <c r="AA85" s="40">
        <f t="shared" si="3"/>
        <v>0</v>
      </c>
      <c r="AB85" s="17"/>
      <c r="AC85" s="44">
        <f t="shared" si="5"/>
        <v>32238</v>
      </c>
    </row>
    <row r="86" spans="1:29" ht="12.75" customHeight="1" x14ac:dyDescent="0.2">
      <c r="A86" s="38">
        <v>37141</v>
      </c>
      <c r="B86" s="37">
        <v>0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-3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9">
        <f t="shared" si="4"/>
        <v>-3</v>
      </c>
      <c r="AA86" s="40">
        <f t="shared" si="3"/>
        <v>-9.3057882002605622E-5</v>
      </c>
      <c r="AB86" s="17"/>
      <c r="AC86" s="44">
        <f t="shared" si="5"/>
        <v>32235</v>
      </c>
    </row>
    <row r="87" spans="1:29" ht="12.75" customHeight="1" x14ac:dyDescent="0.2">
      <c r="A87" s="38">
        <v>37142</v>
      </c>
      <c r="B87" s="37">
        <v>0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9">
        <f>SUM(B87:Y87)</f>
        <v>0</v>
      </c>
      <c r="AA87" s="40">
        <f t="shared" si="3"/>
        <v>0</v>
      </c>
      <c r="AB87" s="17"/>
      <c r="AC87" s="44">
        <f>AC86+Z87</f>
        <v>32235</v>
      </c>
    </row>
    <row r="88" spans="1:29" ht="12.75" customHeight="1" x14ac:dyDescent="0.2">
      <c r="A88" s="38">
        <v>37143</v>
      </c>
      <c r="B88" s="37">
        <v>3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9">
        <f>SUM(B88:Y88)</f>
        <v>3</v>
      </c>
      <c r="AA88" s="40">
        <f t="shared" si="3"/>
        <v>9.3057882002605622E-5</v>
      </c>
      <c r="AB88" s="17"/>
      <c r="AC88" s="44">
        <f>AC87+Z88</f>
        <v>32238</v>
      </c>
    </row>
    <row r="89" spans="1:29" ht="12.75" customHeight="1" x14ac:dyDescent="0.2">
      <c r="A89" s="38">
        <v>37144</v>
      </c>
      <c r="B89" s="37">
        <v>0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9">
        <f>SUM(B89:Y89)</f>
        <v>0</v>
      </c>
      <c r="AA89" s="40">
        <f t="shared" si="3"/>
        <v>0</v>
      </c>
      <c r="AB89" s="17"/>
      <c r="AC89" s="44">
        <f>AC88+Z89</f>
        <v>32238</v>
      </c>
    </row>
    <row r="90" spans="1:29" ht="12.75" customHeight="1" x14ac:dyDescent="0.2">
      <c r="A90" s="38">
        <v>37145</v>
      </c>
      <c r="B90" s="37">
        <v>0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9">
        <f>SUM(B90:Y90)</f>
        <v>0</v>
      </c>
      <c r="AA90" s="40">
        <f t="shared" si="3"/>
        <v>0</v>
      </c>
      <c r="AB90" s="17"/>
      <c r="AC90" s="44">
        <f>AC89+Z90</f>
        <v>32238</v>
      </c>
    </row>
    <row r="91" spans="1:29" ht="25.5" customHeight="1" x14ac:dyDescent="0.2"/>
    <row r="92" spans="1:29" ht="12.75" customHeight="1" x14ac:dyDescent="0.2">
      <c r="B92" s="83" t="s">
        <v>1</v>
      </c>
      <c r="C92" s="83" t="s">
        <v>2</v>
      </c>
      <c r="D92" s="83" t="s">
        <v>3</v>
      </c>
      <c r="E92" s="83" t="s">
        <v>4</v>
      </c>
      <c r="F92" s="83" t="s">
        <v>5</v>
      </c>
      <c r="G92" s="83" t="s">
        <v>6</v>
      </c>
      <c r="H92" s="51" t="s">
        <v>21</v>
      </c>
      <c r="I92" s="51" t="s">
        <v>22</v>
      </c>
      <c r="J92" s="51" t="s">
        <v>23</v>
      </c>
      <c r="K92" s="51" t="s">
        <v>24</v>
      </c>
      <c r="L92" s="51" t="s">
        <v>25</v>
      </c>
      <c r="M92" s="51" t="s">
        <v>26</v>
      </c>
      <c r="N92" s="51" t="s">
        <v>7</v>
      </c>
      <c r="O92" s="51" t="s">
        <v>8</v>
      </c>
      <c r="P92" s="51" t="s">
        <v>9</v>
      </c>
      <c r="Q92" s="51" t="s">
        <v>10</v>
      </c>
      <c r="R92" s="51" t="s">
        <v>11</v>
      </c>
      <c r="S92" s="51" t="s">
        <v>12</v>
      </c>
      <c r="T92" s="51" t="s">
        <v>13</v>
      </c>
      <c r="U92" s="83" t="s">
        <v>14</v>
      </c>
      <c r="V92" s="83" t="s">
        <v>15</v>
      </c>
      <c r="W92" s="83" t="s">
        <v>16</v>
      </c>
      <c r="X92" s="83" t="s">
        <v>17</v>
      </c>
      <c r="Y92" s="83" t="s">
        <v>18</v>
      </c>
      <c r="Z92" s="7" t="s">
        <v>19</v>
      </c>
    </row>
    <row r="93" spans="1:29" ht="12.75" customHeight="1" x14ac:dyDescent="0.2">
      <c r="A93" s="41" t="s">
        <v>19</v>
      </c>
      <c r="B93" s="84">
        <f t="shared" ref="B93:AA93" si="6">SUM(B7:B90)</f>
        <v>2598</v>
      </c>
      <c r="C93" s="84">
        <f t="shared" si="6"/>
        <v>2637</v>
      </c>
      <c r="D93" s="84">
        <f t="shared" si="6"/>
        <v>1293</v>
      </c>
      <c r="E93" s="84">
        <f t="shared" si="6"/>
        <v>1431</v>
      </c>
      <c r="F93" s="84">
        <f t="shared" si="6"/>
        <v>573</v>
      </c>
      <c r="G93" s="84">
        <f t="shared" si="6"/>
        <v>363</v>
      </c>
      <c r="H93" s="39">
        <f t="shared" si="6"/>
        <v>387</v>
      </c>
      <c r="I93" s="39">
        <f t="shared" si="6"/>
        <v>291</v>
      </c>
      <c r="J93" s="39">
        <f t="shared" si="6"/>
        <v>18</v>
      </c>
      <c r="K93" s="39">
        <f t="shared" si="6"/>
        <v>15</v>
      </c>
      <c r="L93" s="39">
        <f t="shared" si="6"/>
        <v>171</v>
      </c>
      <c r="M93" s="39">
        <f t="shared" si="6"/>
        <v>39</v>
      </c>
      <c r="N93" s="39">
        <f t="shared" si="6"/>
        <v>27</v>
      </c>
      <c r="O93" s="39">
        <f t="shared" si="6"/>
        <v>81</v>
      </c>
      <c r="P93" s="39">
        <f t="shared" si="6"/>
        <v>258</v>
      </c>
      <c r="Q93" s="39">
        <f t="shared" si="6"/>
        <v>951</v>
      </c>
      <c r="R93" s="39">
        <f t="shared" si="6"/>
        <v>1329</v>
      </c>
      <c r="S93" s="39">
        <f t="shared" si="6"/>
        <v>1299</v>
      </c>
      <c r="T93" s="39">
        <f t="shared" si="6"/>
        <v>1392</v>
      </c>
      <c r="U93" s="84">
        <f t="shared" si="6"/>
        <v>2979</v>
      </c>
      <c r="V93" s="84">
        <f t="shared" si="6"/>
        <v>5037</v>
      </c>
      <c r="W93" s="84">
        <f t="shared" si="6"/>
        <v>4074</v>
      </c>
      <c r="X93" s="84">
        <f t="shared" si="6"/>
        <v>2562</v>
      </c>
      <c r="Y93" s="84">
        <f t="shared" si="6"/>
        <v>2433</v>
      </c>
      <c r="Z93" s="39">
        <f t="shared" si="6"/>
        <v>32238</v>
      </c>
      <c r="AA93" s="42">
        <f t="shared" si="6"/>
        <v>1.0000000000000002</v>
      </c>
    </row>
    <row r="94" spans="1:29" ht="12.75" customHeight="1" x14ac:dyDescent="0.2">
      <c r="A94" s="43"/>
      <c r="B94" s="85">
        <f t="shared" ref="B94:Y94" si="7">B93/$Z93</f>
        <v>8.0588125814256464E-2</v>
      </c>
      <c r="C94" s="85">
        <f t="shared" si="7"/>
        <v>8.1797878280290337E-2</v>
      </c>
      <c r="D94" s="85">
        <f t="shared" si="7"/>
        <v>4.0107947143123025E-2</v>
      </c>
      <c r="E94" s="85">
        <f t="shared" si="7"/>
        <v>4.4388609715242881E-2</v>
      </c>
      <c r="F94" s="85">
        <f t="shared" si="7"/>
        <v>1.7774055462497673E-2</v>
      </c>
      <c r="G94" s="85">
        <f t="shared" si="7"/>
        <v>1.126000372231528E-2</v>
      </c>
      <c r="H94" s="40">
        <f t="shared" si="7"/>
        <v>1.2004466778336125E-2</v>
      </c>
      <c r="I94" s="40">
        <f t="shared" si="7"/>
        <v>9.0266145542527449E-3</v>
      </c>
      <c r="J94" s="40">
        <f t="shared" si="7"/>
        <v>5.5834729201563373E-4</v>
      </c>
      <c r="K94" s="40">
        <f t="shared" si="7"/>
        <v>4.6528941001302811E-4</v>
      </c>
      <c r="L94" s="40">
        <f t="shared" si="7"/>
        <v>5.30429927414852E-3</v>
      </c>
      <c r="M94" s="40">
        <f t="shared" si="7"/>
        <v>1.2097524660338731E-3</v>
      </c>
      <c r="N94" s="40">
        <f t="shared" si="7"/>
        <v>8.375209380234506E-4</v>
      </c>
      <c r="O94" s="40">
        <f t="shared" si="7"/>
        <v>2.5125628140703518E-3</v>
      </c>
      <c r="P94" s="40">
        <f t="shared" si="7"/>
        <v>8.0029778522240826E-3</v>
      </c>
      <c r="Q94" s="40">
        <f t="shared" si="7"/>
        <v>2.9499348594825982E-2</v>
      </c>
      <c r="R94" s="40">
        <f t="shared" si="7"/>
        <v>4.1224641727154288E-2</v>
      </c>
      <c r="S94" s="40">
        <f t="shared" si="7"/>
        <v>4.0294062907128232E-2</v>
      </c>
      <c r="T94" s="40">
        <f t="shared" si="7"/>
        <v>4.3178857249209009E-2</v>
      </c>
      <c r="U94" s="85">
        <f t="shared" si="7"/>
        <v>9.2406476828587381E-2</v>
      </c>
      <c r="V94" s="85">
        <f t="shared" si="7"/>
        <v>0.15624418388237485</v>
      </c>
      <c r="W94" s="85">
        <f t="shared" si="7"/>
        <v>0.12637260375953843</v>
      </c>
      <c r="X94" s="85">
        <f t="shared" si="7"/>
        <v>7.9471431230225195E-2</v>
      </c>
      <c r="Y94" s="85">
        <f t="shared" si="7"/>
        <v>7.5469942304113163E-2</v>
      </c>
      <c r="Z94" s="42">
        <f>SUM(B94:Y94)</f>
        <v>1</v>
      </c>
      <c r="AA94" s="43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>
    <pageSetUpPr fitToPage="1"/>
  </sheetPr>
  <dimension ref="A1:AC97"/>
  <sheetViews>
    <sheetView zoomScale="80" zoomScaleNormal="80" zoomScaleSheetLayoutView="75" workbookViewId="0">
      <pane ySplit="6" topLeftCell="A34" activePane="bottomLeft" state="frozen"/>
      <selection pane="bottomLeft" activeCell="B92" sqref="B92:Y94"/>
    </sheetView>
  </sheetViews>
  <sheetFormatPr defaultColWidth="9.140625" defaultRowHeight="12.75" customHeight="1" x14ac:dyDescent="0.2"/>
  <cols>
    <col min="1" max="1" width="6.7109375" style="8" customWidth="1"/>
    <col min="2" max="10" width="6.28515625" style="8" customWidth="1"/>
    <col min="11" max="19" width="5.7109375" style="8" customWidth="1"/>
    <col min="20" max="25" width="6.28515625" style="8" customWidth="1"/>
    <col min="26" max="27" width="6.7109375" style="8" customWidth="1"/>
    <col min="28" max="28" width="9.140625" style="8"/>
    <col min="29" max="16384" width="9.140625" style="6"/>
  </cols>
  <sheetData>
    <row r="1" spans="1:29" s="5" customFormat="1" ht="12.75" customHeight="1" x14ac:dyDescent="0.2">
      <c r="A1" s="78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9" ht="12.75" customHeight="1" thickBot="1" x14ac:dyDescent="0.25">
      <c r="A2" s="10"/>
      <c r="B2" s="47"/>
      <c r="C2" s="47"/>
      <c r="D2" s="47"/>
      <c r="E2" s="47"/>
      <c r="F2" s="47"/>
      <c r="G2" s="47"/>
      <c r="H2" s="47"/>
      <c r="I2" s="47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9" ht="12.75" customHeight="1" thickTop="1" thickBot="1" x14ac:dyDescent="0.25">
      <c r="A3" s="12"/>
      <c r="B3" s="48"/>
      <c r="C3" s="49" t="s">
        <v>27</v>
      </c>
      <c r="D3" s="49"/>
      <c r="E3" s="49"/>
      <c r="F3" s="49"/>
      <c r="G3" s="49"/>
      <c r="H3" s="49"/>
      <c r="I3" s="13"/>
      <c r="J3" s="5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9" ht="12.75" customHeight="1" thickTop="1" x14ac:dyDescent="0.2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51"/>
    </row>
    <row r="5" spans="1:29" ht="12.75" customHeight="1" x14ac:dyDescent="0.2">
      <c r="A5" s="7" t="s">
        <v>0</v>
      </c>
      <c r="B5" s="51" t="s">
        <v>1</v>
      </c>
      <c r="C5" s="51" t="s">
        <v>2</v>
      </c>
      <c r="D5" s="51" t="s">
        <v>3</v>
      </c>
      <c r="E5" s="51" t="s">
        <v>4</v>
      </c>
      <c r="F5" s="51" t="s">
        <v>5</v>
      </c>
      <c r="G5" s="51" t="s">
        <v>6</v>
      </c>
      <c r="H5" s="51" t="s">
        <v>21</v>
      </c>
      <c r="I5" s="51" t="s">
        <v>22</v>
      </c>
      <c r="J5" s="51" t="s">
        <v>23</v>
      </c>
      <c r="K5" s="51" t="s">
        <v>24</v>
      </c>
      <c r="L5" s="51" t="s">
        <v>25</v>
      </c>
      <c r="M5" s="51" t="s">
        <v>26</v>
      </c>
      <c r="N5" s="51" t="s">
        <v>7</v>
      </c>
      <c r="O5" s="51" t="s">
        <v>8</v>
      </c>
      <c r="P5" s="51" t="s">
        <v>9</v>
      </c>
      <c r="Q5" s="51" t="s">
        <v>10</v>
      </c>
      <c r="R5" s="51" t="s">
        <v>11</v>
      </c>
      <c r="S5" s="51" t="s">
        <v>12</v>
      </c>
      <c r="T5" s="51" t="s">
        <v>13</v>
      </c>
      <c r="U5" s="51" t="s">
        <v>14</v>
      </c>
      <c r="V5" s="51" t="s">
        <v>15</v>
      </c>
      <c r="W5" s="51" t="s">
        <v>16</v>
      </c>
      <c r="X5" s="51" t="s">
        <v>17</v>
      </c>
      <c r="Y5" s="51" t="s">
        <v>18</v>
      </c>
      <c r="Z5" s="7" t="s">
        <v>19</v>
      </c>
      <c r="AA5" s="52" t="s">
        <v>20</v>
      </c>
      <c r="AB5" s="53"/>
      <c r="AC5" s="54"/>
    </row>
    <row r="6" spans="1:29" ht="12.75" customHeight="1" x14ac:dyDescent="0.2">
      <c r="A6" s="55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6"/>
      <c r="W6" s="56"/>
      <c r="X6" s="56"/>
      <c r="Y6" s="56"/>
      <c r="Z6" s="55"/>
      <c r="AA6" s="57"/>
      <c r="AB6" s="53"/>
      <c r="AC6" s="54"/>
    </row>
    <row r="7" spans="1:29" ht="12.75" customHeight="1" x14ac:dyDescent="0.2">
      <c r="A7" s="76">
        <v>40714</v>
      </c>
      <c r="B7" s="37"/>
      <c r="C7" s="37"/>
      <c r="D7" s="37"/>
      <c r="E7" s="37"/>
      <c r="F7" s="37"/>
      <c r="G7" s="37"/>
      <c r="H7" s="37"/>
      <c r="I7" s="37"/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9">
        <f>SUM(B7:Y7)</f>
        <v>0</v>
      </c>
      <c r="AA7" s="40">
        <f t="shared" ref="AA7:AA70" si="0">Z7/Z$93</f>
        <v>0</v>
      </c>
      <c r="AB7" s="53"/>
      <c r="AC7" s="44">
        <f>Z7</f>
        <v>0</v>
      </c>
    </row>
    <row r="8" spans="1:29" ht="12.75" customHeight="1" x14ac:dyDescent="0.2">
      <c r="A8" s="76">
        <v>40715</v>
      </c>
      <c r="B8" s="37">
        <v>0</v>
      </c>
      <c r="C8" s="37">
        <v>21</v>
      </c>
      <c r="D8" s="37">
        <v>0</v>
      </c>
      <c r="E8" s="37">
        <v>-12</v>
      </c>
      <c r="F8" s="37">
        <v>12</v>
      </c>
      <c r="G8" s="37">
        <v>3</v>
      </c>
      <c r="H8" s="37">
        <v>0</v>
      </c>
      <c r="I8" s="37">
        <v>0</v>
      </c>
      <c r="J8" s="37">
        <v>0</v>
      </c>
      <c r="K8" s="37">
        <v>0</v>
      </c>
      <c r="L8" s="37">
        <v>9</v>
      </c>
      <c r="M8" s="37">
        <v>0</v>
      </c>
      <c r="N8" s="37">
        <v>0</v>
      </c>
      <c r="O8" s="37">
        <v>12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3</v>
      </c>
      <c r="V8" s="37">
        <v>0</v>
      </c>
      <c r="W8" s="37">
        <v>0</v>
      </c>
      <c r="X8" s="37">
        <v>0</v>
      </c>
      <c r="Y8" s="37">
        <v>0</v>
      </c>
      <c r="Z8" s="39">
        <f>SUM(B8:Y8)</f>
        <v>48</v>
      </c>
      <c r="AA8" s="40">
        <f t="shared" si="0"/>
        <v>1.4926765556488478E-3</v>
      </c>
      <c r="AB8" s="53"/>
      <c r="AC8" s="44">
        <f>AC7+Z8</f>
        <v>48</v>
      </c>
    </row>
    <row r="9" spans="1:29" ht="12.75" customHeight="1" x14ac:dyDescent="0.2">
      <c r="A9" s="76">
        <v>40716</v>
      </c>
      <c r="B9" s="37">
        <v>0</v>
      </c>
      <c r="C9" s="37">
        <v>-27</v>
      </c>
      <c r="D9" s="37">
        <v>-6</v>
      </c>
      <c r="E9" s="37">
        <v>-24</v>
      </c>
      <c r="F9" s="37">
        <v>0</v>
      </c>
      <c r="G9" s="37">
        <v>-33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123</v>
      </c>
      <c r="Z9" s="39">
        <f>SUM(B9:Y9)</f>
        <v>33</v>
      </c>
      <c r="AA9" s="40">
        <f t="shared" si="0"/>
        <v>1.0262151320085829E-3</v>
      </c>
      <c r="AB9" s="53"/>
      <c r="AC9" s="44">
        <f>AC8+Z9</f>
        <v>81</v>
      </c>
    </row>
    <row r="10" spans="1:29" ht="12.75" customHeight="1" x14ac:dyDescent="0.2">
      <c r="A10" s="76">
        <v>40717</v>
      </c>
      <c r="B10" s="37">
        <v>186</v>
      </c>
      <c r="C10" s="37">
        <v>114</v>
      </c>
      <c r="D10" s="37">
        <v>33</v>
      </c>
      <c r="E10" s="37">
        <v>108</v>
      </c>
      <c r="F10" s="37">
        <v>-6</v>
      </c>
      <c r="G10" s="37">
        <v>-9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-3</v>
      </c>
      <c r="W10" s="37">
        <v>0</v>
      </c>
      <c r="X10" s="37">
        <v>0</v>
      </c>
      <c r="Y10" s="37">
        <v>-39</v>
      </c>
      <c r="Z10" s="39">
        <f>SUM(B10:Y10)</f>
        <v>384</v>
      </c>
      <c r="AA10" s="40">
        <f t="shared" si="0"/>
        <v>1.1941412445190782E-2</v>
      </c>
      <c r="AB10" s="53"/>
      <c r="AC10" s="44">
        <f>AC9+Z10</f>
        <v>465</v>
      </c>
    </row>
    <row r="11" spans="1:29" ht="12.75" customHeight="1" x14ac:dyDescent="0.2">
      <c r="A11" s="76">
        <v>40718</v>
      </c>
      <c r="B11" s="37">
        <v>0</v>
      </c>
      <c r="C11" s="37">
        <v>-21</v>
      </c>
      <c r="D11" s="37">
        <v>-57</v>
      </c>
      <c r="E11" s="37">
        <v>-63</v>
      </c>
      <c r="F11" s="37">
        <v>-9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-39</v>
      </c>
      <c r="U11" s="37">
        <v>0</v>
      </c>
      <c r="V11" s="37">
        <v>0</v>
      </c>
      <c r="W11" s="37">
        <v>0</v>
      </c>
      <c r="X11" s="37">
        <v>0</v>
      </c>
      <c r="Y11" s="37">
        <v>93</v>
      </c>
      <c r="Z11" s="39">
        <f>SUM(B11:Y11)</f>
        <v>-96</v>
      </c>
      <c r="AA11" s="40">
        <f t="shared" si="0"/>
        <v>-2.9853531112976955E-3</v>
      </c>
      <c r="AB11" s="53"/>
      <c r="AC11" s="44">
        <f>AC10+Z11</f>
        <v>369</v>
      </c>
    </row>
    <row r="12" spans="1:29" ht="12.75" customHeight="1" x14ac:dyDescent="0.2">
      <c r="A12" s="38">
        <v>37432</v>
      </c>
      <c r="B12" s="37">
        <v>3</v>
      </c>
      <c r="C12" s="37">
        <v>63</v>
      </c>
      <c r="D12" s="37">
        <v>0</v>
      </c>
      <c r="E12" s="37">
        <v>177</v>
      </c>
      <c r="F12" s="37">
        <v>147</v>
      </c>
      <c r="G12" s="37">
        <v>51</v>
      </c>
      <c r="H12" s="37">
        <v>21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36</v>
      </c>
      <c r="R12" s="37">
        <v>51</v>
      </c>
      <c r="S12" s="37">
        <v>204</v>
      </c>
      <c r="T12" s="37">
        <v>327</v>
      </c>
      <c r="U12" s="37">
        <v>-3</v>
      </c>
      <c r="V12" s="37">
        <v>-6</v>
      </c>
      <c r="W12" s="37">
        <v>-6</v>
      </c>
      <c r="X12" s="37">
        <v>9</v>
      </c>
      <c r="Y12" s="37">
        <v>3</v>
      </c>
      <c r="Z12" s="39">
        <f t="shared" ref="Z12:Z75" si="1">SUM(B12:Y12)</f>
        <v>1077</v>
      </c>
      <c r="AA12" s="40">
        <f t="shared" si="0"/>
        <v>3.349193021737102E-2</v>
      </c>
      <c r="AC12" s="44">
        <f>AC11+Z12</f>
        <v>1446</v>
      </c>
    </row>
    <row r="13" spans="1:29" ht="12.75" customHeight="1" x14ac:dyDescent="0.2">
      <c r="A13" s="38">
        <v>37433</v>
      </c>
      <c r="B13" s="37">
        <v>-12</v>
      </c>
      <c r="C13" s="37">
        <v>3</v>
      </c>
      <c r="D13" s="37">
        <v>-6</v>
      </c>
      <c r="E13" s="37">
        <v>0</v>
      </c>
      <c r="F13" s="37">
        <v>-3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3</v>
      </c>
      <c r="S13" s="37">
        <v>3</v>
      </c>
      <c r="T13" s="37">
        <v>3</v>
      </c>
      <c r="U13" s="37">
        <v>0</v>
      </c>
      <c r="V13" s="37">
        <v>12</v>
      </c>
      <c r="W13" s="37">
        <v>0</v>
      </c>
      <c r="X13" s="37">
        <v>0</v>
      </c>
      <c r="Y13" s="37">
        <v>132</v>
      </c>
      <c r="Z13" s="39">
        <f t="shared" si="1"/>
        <v>135</v>
      </c>
      <c r="AA13" s="40">
        <f t="shared" si="0"/>
        <v>4.1981528127623844E-3</v>
      </c>
      <c r="AC13" s="44">
        <f t="shared" ref="AC13:AC76" si="2">AC12+Z13</f>
        <v>1581</v>
      </c>
    </row>
    <row r="14" spans="1:29" ht="12.75" customHeight="1" x14ac:dyDescent="0.2">
      <c r="A14" s="38">
        <v>37069</v>
      </c>
      <c r="B14" s="37">
        <v>180</v>
      </c>
      <c r="C14" s="37">
        <v>294</v>
      </c>
      <c r="D14" s="37">
        <v>150</v>
      </c>
      <c r="E14" s="37">
        <v>114</v>
      </c>
      <c r="F14" s="37">
        <v>42</v>
      </c>
      <c r="G14" s="37">
        <v>15</v>
      </c>
      <c r="H14" s="37">
        <v>33</v>
      </c>
      <c r="I14" s="37">
        <v>0</v>
      </c>
      <c r="J14" s="37">
        <v>3</v>
      </c>
      <c r="K14" s="37">
        <v>18</v>
      </c>
      <c r="L14" s="37">
        <v>57</v>
      </c>
      <c r="M14" s="37">
        <v>21</v>
      </c>
      <c r="N14" s="37">
        <v>6</v>
      </c>
      <c r="O14" s="37">
        <v>0</v>
      </c>
      <c r="P14" s="37">
        <v>105</v>
      </c>
      <c r="Q14" s="37">
        <v>24</v>
      </c>
      <c r="R14" s="37">
        <v>6</v>
      </c>
      <c r="S14" s="37">
        <v>30</v>
      </c>
      <c r="T14" s="37">
        <v>69</v>
      </c>
      <c r="U14" s="37">
        <v>612</v>
      </c>
      <c r="V14" s="37">
        <v>456</v>
      </c>
      <c r="W14" s="37">
        <v>447</v>
      </c>
      <c r="X14" s="37">
        <v>42</v>
      </c>
      <c r="Y14" s="37">
        <v>0</v>
      </c>
      <c r="Z14" s="39">
        <f t="shared" si="1"/>
        <v>2724</v>
      </c>
      <c r="AA14" s="40">
        <f t="shared" si="0"/>
        <v>8.4709394533072122E-2</v>
      </c>
      <c r="AC14" s="44">
        <f t="shared" si="2"/>
        <v>4305</v>
      </c>
    </row>
    <row r="15" spans="1:29" ht="12.75" customHeight="1" x14ac:dyDescent="0.2">
      <c r="A15" s="38">
        <v>37070</v>
      </c>
      <c r="B15" s="37">
        <v>15</v>
      </c>
      <c r="C15" s="37">
        <v>6</v>
      </c>
      <c r="D15" s="37">
        <v>57</v>
      </c>
      <c r="E15" s="37">
        <v>0</v>
      </c>
      <c r="F15" s="37">
        <v>0</v>
      </c>
      <c r="G15" s="37">
        <v>3</v>
      </c>
      <c r="H15" s="37">
        <v>3</v>
      </c>
      <c r="I15" s="37">
        <v>0</v>
      </c>
      <c r="J15" s="37">
        <v>3</v>
      </c>
      <c r="K15" s="37">
        <v>3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15</v>
      </c>
      <c r="W15" s="37">
        <v>0</v>
      </c>
      <c r="X15" s="37">
        <v>15</v>
      </c>
      <c r="Y15" s="37">
        <v>12</v>
      </c>
      <c r="Z15" s="39">
        <f t="shared" si="1"/>
        <v>132</v>
      </c>
      <c r="AA15" s="40">
        <f t="shared" si="0"/>
        <v>4.1048605280343316E-3</v>
      </c>
      <c r="AB15" s="17"/>
      <c r="AC15" s="44">
        <f t="shared" si="2"/>
        <v>4437</v>
      </c>
    </row>
    <row r="16" spans="1:29" ht="12.75" customHeight="1" x14ac:dyDescent="0.2">
      <c r="A16" s="38">
        <v>37071</v>
      </c>
      <c r="B16" s="37">
        <v>411</v>
      </c>
      <c r="C16" s="37">
        <v>762</v>
      </c>
      <c r="D16" s="37">
        <v>72</v>
      </c>
      <c r="E16" s="37">
        <v>24</v>
      </c>
      <c r="F16" s="37">
        <v>-12</v>
      </c>
      <c r="G16" s="37">
        <v>0</v>
      </c>
      <c r="H16" s="37">
        <v>3</v>
      </c>
      <c r="I16" s="37">
        <v>0</v>
      </c>
      <c r="J16" s="37">
        <v>9</v>
      </c>
      <c r="K16" s="37">
        <v>3</v>
      </c>
      <c r="L16" s="37">
        <v>12</v>
      </c>
      <c r="M16" s="37">
        <v>6</v>
      </c>
      <c r="N16" s="37">
        <v>-9</v>
      </c>
      <c r="O16" s="37">
        <v>6</v>
      </c>
      <c r="P16" s="37">
        <v>3</v>
      </c>
      <c r="Q16" s="37">
        <v>60</v>
      </c>
      <c r="R16" s="37">
        <v>117</v>
      </c>
      <c r="S16" s="37">
        <v>63</v>
      </c>
      <c r="T16" s="37">
        <v>6</v>
      </c>
      <c r="U16" s="37">
        <v>9</v>
      </c>
      <c r="V16" s="37">
        <v>390</v>
      </c>
      <c r="W16" s="37">
        <v>36</v>
      </c>
      <c r="X16" s="37">
        <v>126</v>
      </c>
      <c r="Y16" s="37">
        <v>36</v>
      </c>
      <c r="Z16" s="39">
        <f t="shared" si="1"/>
        <v>2133</v>
      </c>
      <c r="AA16" s="40">
        <f t="shared" si="0"/>
        <v>6.633081444164568E-2</v>
      </c>
      <c r="AB16" s="17"/>
      <c r="AC16" s="44">
        <f t="shared" si="2"/>
        <v>6570</v>
      </c>
    </row>
    <row r="17" spans="1:29" ht="12.75" customHeight="1" x14ac:dyDescent="0.2">
      <c r="A17" s="38">
        <v>37072</v>
      </c>
      <c r="B17" s="37">
        <v>24</v>
      </c>
      <c r="C17" s="37">
        <v>0</v>
      </c>
      <c r="D17" s="37">
        <v>3</v>
      </c>
      <c r="E17" s="37">
        <v>3</v>
      </c>
      <c r="F17" s="37">
        <v>0</v>
      </c>
      <c r="G17" s="37">
        <v>0</v>
      </c>
      <c r="H17" s="37">
        <v>0</v>
      </c>
      <c r="I17" s="37">
        <v>0</v>
      </c>
      <c r="J17" s="37">
        <v>3</v>
      </c>
      <c r="K17" s="37">
        <v>0</v>
      </c>
      <c r="L17" s="37">
        <v>3</v>
      </c>
      <c r="M17" s="37">
        <v>0</v>
      </c>
      <c r="N17" s="37">
        <v>0</v>
      </c>
      <c r="O17" s="37">
        <v>0</v>
      </c>
      <c r="P17" s="37">
        <v>3</v>
      </c>
      <c r="Q17" s="37">
        <v>267</v>
      </c>
      <c r="R17" s="37">
        <v>57</v>
      </c>
      <c r="S17" s="37">
        <v>15</v>
      </c>
      <c r="T17" s="37">
        <v>6</v>
      </c>
      <c r="U17" s="37">
        <v>6</v>
      </c>
      <c r="V17" s="37">
        <v>3</v>
      </c>
      <c r="W17" s="37">
        <v>3</v>
      </c>
      <c r="X17" s="37">
        <v>9</v>
      </c>
      <c r="Y17" s="37">
        <v>120</v>
      </c>
      <c r="Z17" s="39">
        <f t="shared" si="1"/>
        <v>525</v>
      </c>
      <c r="AA17" s="40">
        <f t="shared" si="0"/>
        <v>1.6326149827409275E-2</v>
      </c>
      <c r="AB17" s="17"/>
      <c r="AC17" s="44">
        <f t="shared" si="2"/>
        <v>7095</v>
      </c>
    </row>
    <row r="18" spans="1:29" ht="12.75" customHeight="1" x14ac:dyDescent="0.2">
      <c r="A18" s="38">
        <v>37073</v>
      </c>
      <c r="B18" s="37">
        <v>0</v>
      </c>
      <c r="C18" s="37">
        <v>12</v>
      </c>
      <c r="D18" s="37">
        <v>-3</v>
      </c>
      <c r="E18" s="37">
        <v>3</v>
      </c>
      <c r="F18" s="37">
        <v>3</v>
      </c>
      <c r="G18" s="37">
        <v>0</v>
      </c>
      <c r="H18" s="37">
        <v>0</v>
      </c>
      <c r="I18" s="37">
        <v>-15</v>
      </c>
      <c r="J18" s="37">
        <v>0</v>
      </c>
      <c r="K18" s="37">
        <v>0</v>
      </c>
      <c r="L18" s="37">
        <v>3</v>
      </c>
      <c r="M18" s="37">
        <v>-3</v>
      </c>
      <c r="N18" s="37">
        <v>-18</v>
      </c>
      <c r="O18" s="37">
        <v>0</v>
      </c>
      <c r="P18" s="37">
        <v>-3</v>
      </c>
      <c r="Q18" s="37">
        <v>-6</v>
      </c>
      <c r="R18" s="37">
        <v>3</v>
      </c>
      <c r="S18" s="37">
        <v>3</v>
      </c>
      <c r="T18" s="37">
        <v>-3</v>
      </c>
      <c r="U18" s="37">
        <v>0</v>
      </c>
      <c r="V18" s="37">
        <v>3</v>
      </c>
      <c r="W18" s="37">
        <v>3</v>
      </c>
      <c r="X18" s="37">
        <v>51</v>
      </c>
      <c r="Y18" s="37">
        <v>0</v>
      </c>
      <c r="Z18" s="39">
        <f t="shared" si="1"/>
        <v>33</v>
      </c>
      <c r="AA18" s="40">
        <f t="shared" si="0"/>
        <v>1.0262151320085829E-3</v>
      </c>
      <c r="AB18" s="17"/>
      <c r="AC18" s="44">
        <f t="shared" si="2"/>
        <v>7128</v>
      </c>
    </row>
    <row r="19" spans="1:29" ht="12.75" customHeight="1" x14ac:dyDescent="0.2">
      <c r="A19" s="38">
        <v>37074</v>
      </c>
      <c r="B19" s="37">
        <v>0</v>
      </c>
      <c r="C19" s="37">
        <v>-12</v>
      </c>
      <c r="D19" s="37">
        <v>-105</v>
      </c>
      <c r="E19" s="37">
        <v>0</v>
      </c>
      <c r="F19" s="37">
        <v>0</v>
      </c>
      <c r="G19" s="37">
        <v>12</v>
      </c>
      <c r="H19" s="37">
        <v>0</v>
      </c>
      <c r="I19" s="37">
        <v>0</v>
      </c>
      <c r="J19" s="37">
        <v>-3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-3</v>
      </c>
      <c r="R19" s="37">
        <v>0</v>
      </c>
      <c r="S19" s="37">
        <v>501</v>
      </c>
      <c r="T19" s="37">
        <v>534</v>
      </c>
      <c r="U19" s="37">
        <v>528</v>
      </c>
      <c r="V19" s="37">
        <v>843</v>
      </c>
      <c r="W19" s="37">
        <v>114</v>
      </c>
      <c r="X19" s="37">
        <v>210</v>
      </c>
      <c r="Y19" s="37">
        <v>30</v>
      </c>
      <c r="Z19" s="39">
        <f t="shared" si="1"/>
        <v>2649</v>
      </c>
      <c r="AA19" s="40">
        <f t="shared" si="0"/>
        <v>8.2377087414870792E-2</v>
      </c>
      <c r="AB19" s="17"/>
      <c r="AC19" s="44">
        <f t="shared" si="2"/>
        <v>9777</v>
      </c>
    </row>
    <row r="20" spans="1:29" ht="12.75" customHeight="1" x14ac:dyDescent="0.2">
      <c r="A20" s="38">
        <v>37075</v>
      </c>
      <c r="B20" s="37">
        <v>0</v>
      </c>
      <c r="C20" s="37">
        <v>-3</v>
      </c>
      <c r="D20" s="37">
        <v>-9</v>
      </c>
      <c r="E20" s="37">
        <v>-12</v>
      </c>
      <c r="F20" s="37">
        <v>-6</v>
      </c>
      <c r="G20" s="37">
        <v>0</v>
      </c>
      <c r="H20" s="37">
        <v>0</v>
      </c>
      <c r="I20" s="37">
        <v>0</v>
      </c>
      <c r="J20" s="37">
        <v>-3</v>
      </c>
      <c r="K20" s="37">
        <v>-3</v>
      </c>
      <c r="L20" s="37">
        <v>3</v>
      </c>
      <c r="M20" s="37">
        <v>-6</v>
      </c>
      <c r="N20" s="37">
        <v>3</v>
      </c>
      <c r="O20" s="37">
        <v>-3</v>
      </c>
      <c r="P20" s="37">
        <v>-3</v>
      </c>
      <c r="Q20" s="37">
        <v>0</v>
      </c>
      <c r="R20" s="37">
        <v>6</v>
      </c>
      <c r="S20" s="37">
        <v>0</v>
      </c>
      <c r="T20" s="37">
        <v>0</v>
      </c>
      <c r="U20" s="37">
        <v>-9</v>
      </c>
      <c r="V20" s="37">
        <v>-15</v>
      </c>
      <c r="W20" s="37">
        <v>3</v>
      </c>
      <c r="X20" s="37">
        <v>6</v>
      </c>
      <c r="Y20" s="37">
        <v>96</v>
      </c>
      <c r="Z20" s="39">
        <f t="shared" si="1"/>
        <v>45</v>
      </c>
      <c r="AA20" s="40">
        <f t="shared" si="0"/>
        <v>1.399384270920795E-3</v>
      </c>
      <c r="AB20" s="17"/>
      <c r="AC20" s="44">
        <f t="shared" si="2"/>
        <v>9822</v>
      </c>
    </row>
    <row r="21" spans="1:29" ht="12.75" customHeight="1" x14ac:dyDescent="0.2">
      <c r="A21" s="38">
        <v>37076</v>
      </c>
      <c r="B21" s="37">
        <v>9</v>
      </c>
      <c r="C21" s="37">
        <v>-12</v>
      </c>
      <c r="D21" s="37">
        <v>-126</v>
      </c>
      <c r="E21" s="37">
        <v>0</v>
      </c>
      <c r="F21" s="37">
        <v>-18</v>
      </c>
      <c r="G21" s="37">
        <v>-15</v>
      </c>
      <c r="H21" s="37">
        <v>-3</v>
      </c>
      <c r="I21" s="37">
        <v>0</v>
      </c>
      <c r="J21" s="37">
        <v>-48</v>
      </c>
      <c r="K21" s="37">
        <v>-21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24</v>
      </c>
      <c r="R21" s="37">
        <v>387</v>
      </c>
      <c r="S21" s="37">
        <v>18</v>
      </c>
      <c r="T21" s="37">
        <v>-3</v>
      </c>
      <c r="U21" s="37">
        <v>873</v>
      </c>
      <c r="V21" s="37">
        <v>1149</v>
      </c>
      <c r="W21" s="37">
        <v>450</v>
      </c>
      <c r="X21" s="37">
        <v>546</v>
      </c>
      <c r="Y21" s="37">
        <v>69</v>
      </c>
      <c r="Z21" s="39">
        <f t="shared" si="1"/>
        <v>3279</v>
      </c>
      <c r="AA21" s="40">
        <f t="shared" si="0"/>
        <v>0.10196846720776191</v>
      </c>
      <c r="AB21" s="17"/>
      <c r="AC21" s="44">
        <f t="shared" si="2"/>
        <v>13101</v>
      </c>
    </row>
    <row r="22" spans="1:29" ht="12.75" customHeight="1" x14ac:dyDescent="0.2">
      <c r="A22" s="38">
        <v>37077</v>
      </c>
      <c r="B22" s="37">
        <v>69</v>
      </c>
      <c r="C22" s="37">
        <v>54</v>
      </c>
      <c r="D22" s="37">
        <v>0</v>
      </c>
      <c r="E22" s="37">
        <v>12</v>
      </c>
      <c r="F22" s="37">
        <v>0</v>
      </c>
      <c r="G22" s="37">
        <v>-3</v>
      </c>
      <c r="H22" s="37">
        <v>0</v>
      </c>
      <c r="I22" s="37">
        <v>0</v>
      </c>
      <c r="J22" s="37">
        <v>-3</v>
      </c>
      <c r="K22" s="37">
        <v>-3</v>
      </c>
      <c r="L22" s="37">
        <v>3</v>
      </c>
      <c r="M22" s="37">
        <v>3</v>
      </c>
      <c r="N22" s="37">
        <v>0</v>
      </c>
      <c r="O22" s="37">
        <v>-12</v>
      </c>
      <c r="P22" s="37">
        <v>0</v>
      </c>
      <c r="Q22" s="37">
        <v>36</v>
      </c>
      <c r="R22" s="37">
        <v>3</v>
      </c>
      <c r="S22" s="37">
        <v>-30</v>
      </c>
      <c r="T22" s="37">
        <v>9</v>
      </c>
      <c r="U22" s="37">
        <v>3</v>
      </c>
      <c r="V22" s="37">
        <v>0</v>
      </c>
      <c r="W22" s="37">
        <v>696</v>
      </c>
      <c r="X22" s="37">
        <v>39</v>
      </c>
      <c r="Y22" s="37">
        <v>162</v>
      </c>
      <c r="Z22" s="39">
        <f t="shared" si="1"/>
        <v>1038</v>
      </c>
      <c r="AA22" s="40">
        <f t="shared" si="0"/>
        <v>3.2279130515906335E-2</v>
      </c>
      <c r="AB22" s="17"/>
      <c r="AC22" s="44">
        <f t="shared" si="2"/>
        <v>14139</v>
      </c>
    </row>
    <row r="23" spans="1:29" ht="12.75" customHeight="1" x14ac:dyDescent="0.2">
      <c r="A23" s="38">
        <v>37078</v>
      </c>
      <c r="B23" s="37">
        <v>0</v>
      </c>
      <c r="C23" s="37">
        <v>21</v>
      </c>
      <c r="D23" s="37">
        <v>-12</v>
      </c>
      <c r="E23" s="37">
        <v>177</v>
      </c>
      <c r="F23" s="37">
        <v>0</v>
      </c>
      <c r="G23" s="37">
        <v>24</v>
      </c>
      <c r="H23" s="37">
        <v>3</v>
      </c>
      <c r="I23" s="37">
        <v>15</v>
      </c>
      <c r="J23" s="37">
        <v>-45</v>
      </c>
      <c r="K23" s="37">
        <v>-6</v>
      </c>
      <c r="L23" s="37">
        <v>-15</v>
      </c>
      <c r="M23" s="37">
        <v>-21</v>
      </c>
      <c r="N23" s="37">
        <v>-6</v>
      </c>
      <c r="O23" s="37">
        <v>-3</v>
      </c>
      <c r="P23" s="37">
        <v>18</v>
      </c>
      <c r="Q23" s="37">
        <v>213</v>
      </c>
      <c r="R23" s="37">
        <v>21</v>
      </c>
      <c r="S23" s="37">
        <v>30</v>
      </c>
      <c r="T23" s="37">
        <v>45</v>
      </c>
      <c r="U23" s="37">
        <v>6</v>
      </c>
      <c r="V23" s="37">
        <v>72</v>
      </c>
      <c r="W23" s="37">
        <v>75</v>
      </c>
      <c r="X23" s="37">
        <v>39</v>
      </c>
      <c r="Y23" s="37">
        <v>147</v>
      </c>
      <c r="Z23" s="39">
        <f t="shared" si="1"/>
        <v>798</v>
      </c>
      <c r="AA23" s="40">
        <f t="shared" si="0"/>
        <v>2.4815747737662094E-2</v>
      </c>
      <c r="AB23" s="17"/>
      <c r="AC23" s="44">
        <f t="shared" si="2"/>
        <v>14937</v>
      </c>
    </row>
    <row r="24" spans="1:29" ht="12.75" customHeight="1" x14ac:dyDescent="0.2">
      <c r="A24" s="38">
        <v>37079</v>
      </c>
      <c r="B24" s="37">
        <v>27</v>
      </c>
      <c r="C24" s="37">
        <v>108</v>
      </c>
      <c r="D24" s="37">
        <v>93</v>
      </c>
      <c r="E24" s="37">
        <v>3</v>
      </c>
      <c r="F24" s="37">
        <v>0</v>
      </c>
      <c r="G24" s="37">
        <v>0</v>
      </c>
      <c r="H24" s="37">
        <v>3</v>
      </c>
      <c r="I24" s="37">
        <v>0</v>
      </c>
      <c r="J24" s="37">
        <v>-12</v>
      </c>
      <c r="K24" s="37">
        <v>3</v>
      </c>
      <c r="L24" s="37">
        <v>0</v>
      </c>
      <c r="M24" s="37">
        <v>0</v>
      </c>
      <c r="N24" s="37">
        <v>0</v>
      </c>
      <c r="O24" s="37">
        <v>0</v>
      </c>
      <c r="P24" s="37">
        <v>3</v>
      </c>
      <c r="Q24" s="37">
        <v>0</v>
      </c>
      <c r="R24" s="37">
        <v>0</v>
      </c>
      <c r="S24" s="37">
        <v>0</v>
      </c>
      <c r="T24" s="37">
        <v>3</v>
      </c>
      <c r="U24" s="37">
        <v>6</v>
      </c>
      <c r="V24" s="37">
        <v>-3</v>
      </c>
      <c r="W24" s="37">
        <v>3</v>
      </c>
      <c r="X24" s="37">
        <v>3</v>
      </c>
      <c r="Y24" s="37">
        <v>339</v>
      </c>
      <c r="Z24" s="39">
        <f t="shared" si="1"/>
        <v>579</v>
      </c>
      <c r="AA24" s="40">
        <f t="shared" si="0"/>
        <v>1.8005410952514227E-2</v>
      </c>
      <c r="AB24" s="17"/>
      <c r="AC24" s="44">
        <f t="shared" si="2"/>
        <v>15516</v>
      </c>
    </row>
    <row r="25" spans="1:29" ht="12.75" customHeight="1" x14ac:dyDescent="0.2">
      <c r="A25" s="38">
        <v>37080</v>
      </c>
      <c r="B25" s="37">
        <v>339</v>
      </c>
      <c r="C25" s="37">
        <v>225</v>
      </c>
      <c r="D25" s="37">
        <v>93</v>
      </c>
      <c r="E25" s="37">
        <v>90</v>
      </c>
      <c r="F25" s="37">
        <v>9</v>
      </c>
      <c r="G25" s="37">
        <v>9</v>
      </c>
      <c r="H25" s="37">
        <v>0</v>
      </c>
      <c r="I25" s="37">
        <v>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3</v>
      </c>
      <c r="R25" s="37">
        <v>6</v>
      </c>
      <c r="S25" s="37">
        <v>9</v>
      </c>
      <c r="T25" s="37">
        <v>3</v>
      </c>
      <c r="U25" s="37">
        <v>102</v>
      </c>
      <c r="V25" s="37">
        <v>168</v>
      </c>
      <c r="W25" s="37">
        <v>51</v>
      </c>
      <c r="X25" s="37">
        <v>141</v>
      </c>
      <c r="Y25" s="37">
        <v>111</v>
      </c>
      <c r="Z25" s="39">
        <f t="shared" si="1"/>
        <v>1362</v>
      </c>
      <c r="AA25" s="40">
        <f t="shared" si="0"/>
        <v>4.2354697266536061E-2</v>
      </c>
      <c r="AB25" s="17"/>
      <c r="AC25" s="44">
        <f t="shared" si="2"/>
        <v>16878</v>
      </c>
    </row>
    <row r="26" spans="1:29" ht="12.75" customHeight="1" x14ac:dyDescent="0.2">
      <c r="A26" s="38">
        <v>37081</v>
      </c>
      <c r="B26" s="37">
        <v>144</v>
      </c>
      <c r="C26" s="37">
        <v>96</v>
      </c>
      <c r="D26" s="37">
        <v>33</v>
      </c>
      <c r="E26" s="37">
        <v>0</v>
      </c>
      <c r="F26" s="37">
        <v>3</v>
      </c>
      <c r="G26" s="37">
        <v>0</v>
      </c>
      <c r="H26" s="37">
        <v>0</v>
      </c>
      <c r="I26" s="37">
        <v>0</v>
      </c>
      <c r="J26" s="37">
        <v>0</v>
      </c>
      <c r="K26" s="37">
        <v>-9</v>
      </c>
      <c r="L26" s="37">
        <v>0</v>
      </c>
      <c r="M26" s="37">
        <v>6</v>
      </c>
      <c r="N26" s="37">
        <v>6</v>
      </c>
      <c r="O26" s="37">
        <v>21</v>
      </c>
      <c r="P26" s="37">
        <v>6</v>
      </c>
      <c r="Q26" s="37">
        <v>-3</v>
      </c>
      <c r="R26" s="37">
        <v>3</v>
      </c>
      <c r="S26" s="37">
        <v>6</v>
      </c>
      <c r="T26" s="37">
        <v>3</v>
      </c>
      <c r="U26" s="37">
        <v>12</v>
      </c>
      <c r="V26" s="37">
        <v>48</v>
      </c>
      <c r="W26" s="37">
        <v>0</v>
      </c>
      <c r="X26" s="37">
        <v>39</v>
      </c>
      <c r="Y26" s="37">
        <v>30</v>
      </c>
      <c r="Z26" s="39">
        <f t="shared" si="1"/>
        <v>444</v>
      </c>
      <c r="AA26" s="40">
        <f t="shared" si="0"/>
        <v>1.3807258139751843E-2</v>
      </c>
      <c r="AB26" s="17"/>
      <c r="AC26" s="44">
        <f t="shared" si="2"/>
        <v>17322</v>
      </c>
    </row>
    <row r="27" spans="1:29" ht="12.75" customHeight="1" x14ac:dyDescent="0.2">
      <c r="A27" s="38">
        <v>37082</v>
      </c>
      <c r="B27" s="37">
        <v>0</v>
      </c>
      <c r="C27" s="37">
        <v>138</v>
      </c>
      <c r="D27" s="37">
        <v>15</v>
      </c>
      <c r="E27" s="37">
        <v>39</v>
      </c>
      <c r="F27" s="37">
        <v>24</v>
      </c>
      <c r="G27" s="37">
        <v>-3</v>
      </c>
      <c r="H27" s="37">
        <v>0</v>
      </c>
      <c r="I27" s="37">
        <v>0</v>
      </c>
      <c r="J27" s="37">
        <v>6</v>
      </c>
      <c r="K27" s="37">
        <v>-3</v>
      </c>
      <c r="L27" s="37">
        <v>12</v>
      </c>
      <c r="M27" s="37">
        <v>-6</v>
      </c>
      <c r="N27" s="37">
        <v>-3</v>
      </c>
      <c r="O27" s="37">
        <v>0</v>
      </c>
      <c r="P27" s="37">
        <v>42</v>
      </c>
      <c r="Q27" s="37">
        <v>15</v>
      </c>
      <c r="R27" s="37">
        <v>3</v>
      </c>
      <c r="S27" s="37">
        <v>0</v>
      </c>
      <c r="T27" s="37">
        <v>15</v>
      </c>
      <c r="U27" s="37">
        <v>0</v>
      </c>
      <c r="V27" s="37">
        <v>693</v>
      </c>
      <c r="W27" s="37">
        <v>45</v>
      </c>
      <c r="X27" s="37">
        <v>177</v>
      </c>
      <c r="Y27" s="37">
        <v>183</v>
      </c>
      <c r="Z27" s="39">
        <f t="shared" si="1"/>
        <v>1392</v>
      </c>
      <c r="AA27" s="40">
        <f t="shared" si="0"/>
        <v>4.3287620113816587E-2</v>
      </c>
      <c r="AB27" s="17"/>
      <c r="AC27" s="44">
        <f t="shared" si="2"/>
        <v>18714</v>
      </c>
    </row>
    <row r="28" spans="1:29" ht="12.75" customHeight="1" x14ac:dyDescent="0.2">
      <c r="A28" s="38">
        <v>37083</v>
      </c>
      <c r="B28" s="37">
        <v>144</v>
      </c>
      <c r="C28" s="37">
        <v>12</v>
      </c>
      <c r="D28" s="37">
        <v>12</v>
      </c>
      <c r="E28" s="37">
        <v>-3</v>
      </c>
      <c r="F28" s="37">
        <v>0</v>
      </c>
      <c r="G28" s="37">
        <v>3</v>
      </c>
      <c r="H28" s="37">
        <v>0</v>
      </c>
      <c r="I28" s="37">
        <v>0</v>
      </c>
      <c r="J28" s="37">
        <v>3</v>
      </c>
      <c r="K28" s="37">
        <v>0</v>
      </c>
      <c r="L28" s="37">
        <v>0</v>
      </c>
      <c r="M28" s="37">
        <v>0</v>
      </c>
      <c r="N28" s="37">
        <v>-3</v>
      </c>
      <c r="O28" s="37">
        <v>0</v>
      </c>
      <c r="P28" s="37">
        <v>0</v>
      </c>
      <c r="Q28" s="37">
        <v>9</v>
      </c>
      <c r="R28" s="37">
        <v>12</v>
      </c>
      <c r="S28" s="37">
        <v>3</v>
      </c>
      <c r="T28" s="37">
        <v>0</v>
      </c>
      <c r="U28" s="37">
        <v>279</v>
      </c>
      <c r="V28" s="37">
        <v>369</v>
      </c>
      <c r="W28" s="37">
        <v>828</v>
      </c>
      <c r="X28" s="37">
        <v>159</v>
      </c>
      <c r="Y28" s="37">
        <v>102</v>
      </c>
      <c r="Z28" s="39">
        <f t="shared" si="1"/>
        <v>1929</v>
      </c>
      <c r="AA28" s="40">
        <f t="shared" si="0"/>
        <v>5.9986939080138073E-2</v>
      </c>
      <c r="AB28" s="17"/>
      <c r="AC28" s="44">
        <f t="shared" si="2"/>
        <v>20643</v>
      </c>
    </row>
    <row r="29" spans="1:29" ht="12.75" customHeight="1" x14ac:dyDescent="0.2">
      <c r="A29" s="38">
        <v>37084</v>
      </c>
      <c r="B29" s="37">
        <v>51</v>
      </c>
      <c r="C29" s="37">
        <v>3</v>
      </c>
      <c r="D29" s="37">
        <v>27</v>
      </c>
      <c r="E29" s="37">
        <v>69</v>
      </c>
      <c r="F29" s="37">
        <v>36</v>
      </c>
      <c r="G29" s="37">
        <v>3</v>
      </c>
      <c r="H29" s="37">
        <v>39</v>
      </c>
      <c r="I29" s="37">
        <v>102</v>
      </c>
      <c r="J29" s="37">
        <v>78</v>
      </c>
      <c r="K29" s="37">
        <v>3</v>
      </c>
      <c r="L29" s="37">
        <v>33</v>
      </c>
      <c r="M29" s="37">
        <v>27</v>
      </c>
      <c r="N29" s="37">
        <v>0</v>
      </c>
      <c r="O29" s="37">
        <v>0</v>
      </c>
      <c r="P29" s="37">
        <v>-6</v>
      </c>
      <c r="Q29" s="37">
        <v>195</v>
      </c>
      <c r="R29" s="37">
        <v>582</v>
      </c>
      <c r="S29" s="37">
        <v>342</v>
      </c>
      <c r="T29" s="37">
        <v>204</v>
      </c>
      <c r="U29" s="37">
        <v>189</v>
      </c>
      <c r="V29" s="37">
        <v>234</v>
      </c>
      <c r="W29" s="37">
        <v>120</v>
      </c>
      <c r="X29" s="37">
        <v>75</v>
      </c>
      <c r="Y29" s="37">
        <v>6</v>
      </c>
      <c r="Z29" s="39">
        <f t="shared" si="1"/>
        <v>2412</v>
      </c>
      <c r="AA29" s="40">
        <f t="shared" si="0"/>
        <v>7.500699692135461E-2</v>
      </c>
      <c r="AB29" s="17"/>
      <c r="AC29" s="44">
        <f t="shared" si="2"/>
        <v>23055</v>
      </c>
    </row>
    <row r="30" spans="1:29" ht="12.75" customHeight="1" x14ac:dyDescent="0.2">
      <c r="A30" s="38">
        <v>37085</v>
      </c>
      <c r="B30" s="37">
        <v>36</v>
      </c>
      <c r="C30" s="37">
        <v>90</v>
      </c>
      <c r="D30" s="37">
        <v>393</v>
      </c>
      <c r="E30" s="37">
        <v>201</v>
      </c>
      <c r="F30" s="37">
        <v>51</v>
      </c>
      <c r="G30" s="37">
        <v>30</v>
      </c>
      <c r="H30" s="37">
        <v>33</v>
      </c>
      <c r="I30" s="37">
        <v>24</v>
      </c>
      <c r="J30" s="37">
        <v>0</v>
      </c>
      <c r="K30" s="37">
        <v>3</v>
      </c>
      <c r="L30" s="37">
        <v>9</v>
      </c>
      <c r="M30" s="37">
        <v>9</v>
      </c>
      <c r="N30" s="37">
        <v>-21</v>
      </c>
      <c r="O30" s="37">
        <v>3</v>
      </c>
      <c r="P30" s="37">
        <v>0</v>
      </c>
      <c r="Q30" s="37">
        <v>0</v>
      </c>
      <c r="R30" s="37">
        <v>-6</v>
      </c>
      <c r="S30" s="37">
        <v>6</v>
      </c>
      <c r="T30" s="37">
        <v>0</v>
      </c>
      <c r="U30" s="37">
        <v>54</v>
      </c>
      <c r="V30" s="37">
        <v>66</v>
      </c>
      <c r="W30" s="37">
        <v>24</v>
      </c>
      <c r="X30" s="37">
        <v>3</v>
      </c>
      <c r="Y30" s="37">
        <v>102</v>
      </c>
      <c r="Z30" s="39">
        <f t="shared" si="1"/>
        <v>1110</v>
      </c>
      <c r="AA30" s="40">
        <f t="shared" si="0"/>
        <v>3.4518145349379609E-2</v>
      </c>
      <c r="AB30" s="17"/>
      <c r="AC30" s="44">
        <f t="shared" si="2"/>
        <v>24165</v>
      </c>
    </row>
    <row r="31" spans="1:29" ht="12.75" customHeight="1" x14ac:dyDescent="0.2">
      <c r="A31" s="38">
        <v>37086</v>
      </c>
      <c r="B31" s="37">
        <v>66</v>
      </c>
      <c r="C31" s="37">
        <v>3</v>
      </c>
      <c r="D31" s="37">
        <v>33</v>
      </c>
      <c r="E31" s="37">
        <v>24</v>
      </c>
      <c r="F31" s="37">
        <v>27</v>
      </c>
      <c r="G31" s="37">
        <v>45</v>
      </c>
      <c r="H31" s="37">
        <v>27</v>
      </c>
      <c r="I31" s="37">
        <v>45</v>
      </c>
      <c r="J31" s="37">
        <v>0</v>
      </c>
      <c r="K31" s="37">
        <v>9</v>
      </c>
      <c r="L31" s="37">
        <v>6</v>
      </c>
      <c r="M31" s="37">
        <v>0</v>
      </c>
      <c r="N31" s="37">
        <v>-9</v>
      </c>
      <c r="O31" s="37">
        <v>0</v>
      </c>
      <c r="P31" s="37">
        <v>6</v>
      </c>
      <c r="Q31" s="37">
        <v>0</v>
      </c>
      <c r="R31" s="37">
        <v>36</v>
      </c>
      <c r="S31" s="37">
        <v>3</v>
      </c>
      <c r="T31" s="37">
        <v>27</v>
      </c>
      <c r="U31" s="37">
        <v>18</v>
      </c>
      <c r="V31" s="37">
        <v>3</v>
      </c>
      <c r="W31" s="37">
        <v>3</v>
      </c>
      <c r="X31" s="37">
        <v>-6</v>
      </c>
      <c r="Y31" s="37">
        <v>-15</v>
      </c>
      <c r="Z31" s="39">
        <f t="shared" si="1"/>
        <v>351</v>
      </c>
      <c r="AA31" s="40">
        <f t="shared" si="0"/>
        <v>1.09151973131822E-2</v>
      </c>
      <c r="AB31" s="17"/>
      <c r="AC31" s="44">
        <f t="shared" si="2"/>
        <v>24516</v>
      </c>
    </row>
    <row r="32" spans="1:29" ht="12.75" customHeight="1" x14ac:dyDescent="0.2">
      <c r="A32" s="38">
        <v>37087</v>
      </c>
      <c r="B32" s="37">
        <v>3</v>
      </c>
      <c r="C32" s="37">
        <v>33</v>
      </c>
      <c r="D32" s="37">
        <v>24</v>
      </c>
      <c r="E32" s="37">
        <v>-3</v>
      </c>
      <c r="F32" s="37">
        <v>27</v>
      </c>
      <c r="G32" s="37">
        <v>-24</v>
      </c>
      <c r="H32" s="37">
        <v>0</v>
      </c>
      <c r="I32" s="37">
        <v>0</v>
      </c>
      <c r="J32" s="37">
        <v>3</v>
      </c>
      <c r="K32" s="37">
        <v>0</v>
      </c>
      <c r="L32" s="37">
        <v>0</v>
      </c>
      <c r="M32" s="37">
        <v>0</v>
      </c>
      <c r="N32" s="37">
        <v>-12</v>
      </c>
      <c r="O32" s="37">
        <v>0</v>
      </c>
      <c r="P32" s="37">
        <v>-3</v>
      </c>
      <c r="Q32" s="37">
        <v>0</v>
      </c>
      <c r="R32" s="37">
        <v>0</v>
      </c>
      <c r="S32" s="37">
        <v>0</v>
      </c>
      <c r="T32" s="37">
        <v>3</v>
      </c>
      <c r="U32" s="37">
        <v>18</v>
      </c>
      <c r="V32" s="37">
        <v>96</v>
      </c>
      <c r="W32" s="37">
        <v>447</v>
      </c>
      <c r="X32" s="37">
        <v>54</v>
      </c>
      <c r="Y32" s="37">
        <v>114</v>
      </c>
      <c r="Z32" s="39">
        <f t="shared" si="1"/>
        <v>780</v>
      </c>
      <c r="AA32" s="40">
        <f t="shared" si="0"/>
        <v>2.4255994029293779E-2</v>
      </c>
      <c r="AB32" s="17"/>
      <c r="AC32" s="44">
        <f t="shared" si="2"/>
        <v>25296</v>
      </c>
    </row>
    <row r="33" spans="1:29" ht="12.75" customHeight="1" x14ac:dyDescent="0.2">
      <c r="A33" s="38">
        <v>37088</v>
      </c>
      <c r="B33" s="37">
        <v>81</v>
      </c>
      <c r="C33" s="37">
        <v>54</v>
      </c>
      <c r="D33" s="37">
        <v>6</v>
      </c>
      <c r="E33" s="37">
        <v>27</v>
      </c>
      <c r="F33" s="37">
        <v>30</v>
      </c>
      <c r="G33" s="37">
        <v>27</v>
      </c>
      <c r="H33" s="37">
        <v>54</v>
      </c>
      <c r="I33" s="37">
        <v>42</v>
      </c>
      <c r="J33" s="37">
        <v>0</v>
      </c>
      <c r="K33" s="37">
        <v>0</v>
      </c>
      <c r="L33" s="37">
        <v>0</v>
      </c>
      <c r="M33" s="37">
        <v>-9</v>
      </c>
      <c r="N33" s="37">
        <v>-9</v>
      </c>
      <c r="O33" s="37">
        <v>-6</v>
      </c>
      <c r="P33" s="37">
        <v>-3</v>
      </c>
      <c r="Q33" s="37">
        <v>9</v>
      </c>
      <c r="R33" s="37">
        <v>0</v>
      </c>
      <c r="S33" s="37">
        <v>15</v>
      </c>
      <c r="T33" s="37">
        <v>3</v>
      </c>
      <c r="U33" s="37">
        <v>18</v>
      </c>
      <c r="V33" s="37">
        <v>27</v>
      </c>
      <c r="W33" s="37">
        <v>90</v>
      </c>
      <c r="X33" s="37">
        <v>126</v>
      </c>
      <c r="Y33" s="37">
        <v>27</v>
      </c>
      <c r="Z33" s="39">
        <f t="shared" si="1"/>
        <v>609</v>
      </c>
      <c r="AA33" s="40">
        <f t="shared" si="0"/>
        <v>1.8938333799794756E-2</v>
      </c>
      <c r="AB33" s="17"/>
      <c r="AC33" s="44">
        <f t="shared" si="2"/>
        <v>25905</v>
      </c>
    </row>
    <row r="34" spans="1:29" ht="12.75" customHeight="1" x14ac:dyDescent="0.2">
      <c r="A34" s="38">
        <v>37089</v>
      </c>
      <c r="B34" s="37">
        <v>81</v>
      </c>
      <c r="C34" s="37">
        <v>18</v>
      </c>
      <c r="D34" s="37">
        <v>0</v>
      </c>
      <c r="E34" s="37">
        <v>0</v>
      </c>
      <c r="F34" s="37">
        <v>0</v>
      </c>
      <c r="G34" s="37">
        <v>3</v>
      </c>
      <c r="H34" s="37">
        <v>0</v>
      </c>
      <c r="I34" s="37">
        <v>0</v>
      </c>
      <c r="J34" s="37">
        <v>0</v>
      </c>
      <c r="K34" s="37">
        <v>12</v>
      </c>
      <c r="L34" s="37">
        <v>-6</v>
      </c>
      <c r="M34" s="37">
        <v>0</v>
      </c>
      <c r="N34" s="37">
        <v>3</v>
      </c>
      <c r="O34" s="37">
        <v>6</v>
      </c>
      <c r="P34" s="37">
        <v>0</v>
      </c>
      <c r="Q34" s="37">
        <v>3</v>
      </c>
      <c r="R34" s="37">
        <v>3</v>
      </c>
      <c r="S34" s="37">
        <v>6</v>
      </c>
      <c r="T34" s="37">
        <v>3</v>
      </c>
      <c r="U34" s="37">
        <v>6</v>
      </c>
      <c r="V34" s="37">
        <v>18</v>
      </c>
      <c r="W34" s="37">
        <v>6</v>
      </c>
      <c r="X34" s="37">
        <v>24</v>
      </c>
      <c r="Y34" s="37">
        <v>-3</v>
      </c>
      <c r="Z34" s="39">
        <f t="shared" si="1"/>
        <v>183</v>
      </c>
      <c r="AA34" s="40">
        <f t="shared" si="0"/>
        <v>5.6908293684112326E-3</v>
      </c>
      <c r="AB34" s="17"/>
      <c r="AC34" s="44">
        <f t="shared" si="2"/>
        <v>26088</v>
      </c>
    </row>
    <row r="35" spans="1:29" ht="12.75" customHeight="1" x14ac:dyDescent="0.2">
      <c r="A35" s="38">
        <v>37090</v>
      </c>
      <c r="B35" s="37">
        <v>0</v>
      </c>
      <c r="C35" s="37">
        <v>0</v>
      </c>
      <c r="D35" s="37">
        <v>15</v>
      </c>
      <c r="E35" s="37">
        <v>6</v>
      </c>
      <c r="F35" s="37">
        <v>6</v>
      </c>
      <c r="G35" s="37">
        <v>12</v>
      </c>
      <c r="H35" s="37">
        <v>42</v>
      </c>
      <c r="I35" s="37">
        <v>-3</v>
      </c>
      <c r="J35" s="37">
        <v>0</v>
      </c>
      <c r="K35" s="37">
        <v>0</v>
      </c>
      <c r="L35" s="37">
        <v>0</v>
      </c>
      <c r="M35" s="37">
        <v>6</v>
      </c>
      <c r="N35" s="37">
        <v>6</v>
      </c>
      <c r="O35" s="37">
        <v>3</v>
      </c>
      <c r="P35" s="37">
        <v>-3</v>
      </c>
      <c r="Q35" s="37">
        <v>0</v>
      </c>
      <c r="R35" s="37">
        <v>12</v>
      </c>
      <c r="S35" s="37">
        <v>12</v>
      </c>
      <c r="T35" s="37">
        <v>6</v>
      </c>
      <c r="U35" s="37">
        <v>0</v>
      </c>
      <c r="V35" s="37">
        <v>-36</v>
      </c>
      <c r="W35" s="37">
        <v>33</v>
      </c>
      <c r="X35" s="37">
        <v>27</v>
      </c>
      <c r="Y35" s="37">
        <v>30</v>
      </c>
      <c r="Z35" s="39">
        <f t="shared" si="1"/>
        <v>174</v>
      </c>
      <c r="AA35" s="40">
        <f t="shared" si="0"/>
        <v>5.4109525142270734E-3</v>
      </c>
      <c r="AB35" s="17"/>
      <c r="AC35" s="44">
        <f t="shared" si="2"/>
        <v>26262</v>
      </c>
    </row>
    <row r="36" spans="1:29" ht="12.75" customHeight="1" x14ac:dyDescent="0.2">
      <c r="A36" s="38">
        <v>37091</v>
      </c>
      <c r="B36" s="37">
        <v>3</v>
      </c>
      <c r="C36" s="37">
        <v>-6</v>
      </c>
      <c r="D36" s="37">
        <v>0</v>
      </c>
      <c r="E36" s="37">
        <v>9</v>
      </c>
      <c r="F36" s="37">
        <v>24</v>
      </c>
      <c r="G36" s="37">
        <v>33</v>
      </c>
      <c r="H36" s="37">
        <v>6</v>
      </c>
      <c r="I36" s="37">
        <v>12</v>
      </c>
      <c r="J36" s="37">
        <v>-3</v>
      </c>
      <c r="K36" s="37">
        <v>0</v>
      </c>
      <c r="L36" s="37">
        <v>0</v>
      </c>
      <c r="M36" s="37">
        <v>0</v>
      </c>
      <c r="N36" s="37">
        <v>0</v>
      </c>
      <c r="O36" s="37">
        <v>-3</v>
      </c>
      <c r="P36" s="37">
        <v>15</v>
      </c>
      <c r="Q36" s="37">
        <v>0</v>
      </c>
      <c r="R36" s="37">
        <v>0</v>
      </c>
      <c r="S36" s="37">
        <v>0</v>
      </c>
      <c r="T36" s="37">
        <v>9</v>
      </c>
      <c r="U36" s="37">
        <v>0</v>
      </c>
      <c r="V36" s="37">
        <v>0</v>
      </c>
      <c r="W36" s="37">
        <v>15</v>
      </c>
      <c r="X36" s="37">
        <v>45</v>
      </c>
      <c r="Y36" s="37">
        <v>12</v>
      </c>
      <c r="Z36" s="39">
        <f t="shared" si="1"/>
        <v>171</v>
      </c>
      <c r="AA36" s="40">
        <f t="shared" si="0"/>
        <v>5.3176602294990206E-3</v>
      </c>
      <c r="AB36" s="17"/>
      <c r="AC36" s="44">
        <f t="shared" si="2"/>
        <v>26433</v>
      </c>
    </row>
    <row r="37" spans="1:29" ht="12.75" customHeight="1" x14ac:dyDescent="0.2">
      <c r="A37" s="38">
        <v>37092</v>
      </c>
      <c r="B37" s="37">
        <v>6</v>
      </c>
      <c r="C37" s="37">
        <v>3</v>
      </c>
      <c r="D37" s="37">
        <v>15</v>
      </c>
      <c r="E37" s="37">
        <v>15</v>
      </c>
      <c r="F37" s="37">
        <v>12</v>
      </c>
      <c r="G37" s="37">
        <v>6</v>
      </c>
      <c r="H37" s="37">
        <v>0</v>
      </c>
      <c r="I37" s="37">
        <v>9</v>
      </c>
      <c r="J37" s="37">
        <v>3</v>
      </c>
      <c r="K37" s="37">
        <v>0</v>
      </c>
      <c r="L37" s="37">
        <v>-6</v>
      </c>
      <c r="M37" s="37">
        <v>0</v>
      </c>
      <c r="N37" s="37">
        <v>0</v>
      </c>
      <c r="O37" s="37">
        <v>0</v>
      </c>
      <c r="P37" s="37">
        <v>15</v>
      </c>
      <c r="Q37" s="37">
        <v>0</v>
      </c>
      <c r="R37" s="37">
        <v>0</v>
      </c>
      <c r="S37" s="37">
        <v>18</v>
      </c>
      <c r="T37" s="37">
        <v>30</v>
      </c>
      <c r="U37" s="37">
        <v>117</v>
      </c>
      <c r="V37" s="37">
        <v>216</v>
      </c>
      <c r="W37" s="37">
        <v>129</v>
      </c>
      <c r="X37" s="37">
        <v>174</v>
      </c>
      <c r="Y37" s="37">
        <v>93</v>
      </c>
      <c r="Z37" s="39">
        <f t="shared" si="1"/>
        <v>855</v>
      </c>
      <c r="AA37" s="40">
        <f t="shared" si="0"/>
        <v>2.6588301147495101E-2</v>
      </c>
      <c r="AB37" s="17"/>
      <c r="AC37" s="44">
        <f t="shared" si="2"/>
        <v>27288</v>
      </c>
    </row>
    <row r="38" spans="1:29" ht="12.75" customHeight="1" x14ac:dyDescent="0.2">
      <c r="A38" s="38">
        <v>37093</v>
      </c>
      <c r="B38" s="37">
        <v>378</v>
      </c>
      <c r="C38" s="37">
        <v>126</v>
      </c>
      <c r="D38" s="37">
        <v>156</v>
      </c>
      <c r="E38" s="37">
        <v>147</v>
      </c>
      <c r="F38" s="37">
        <v>75</v>
      </c>
      <c r="G38" s="37">
        <v>78</v>
      </c>
      <c r="H38" s="37">
        <v>9</v>
      </c>
      <c r="I38" s="37">
        <v>36</v>
      </c>
      <c r="J38" s="37">
        <v>6</v>
      </c>
      <c r="K38" s="37">
        <v>0</v>
      </c>
      <c r="L38" s="37">
        <v>12</v>
      </c>
      <c r="M38" s="37">
        <v>3</v>
      </c>
      <c r="N38" s="37">
        <v>0</v>
      </c>
      <c r="O38" s="37">
        <v>0</v>
      </c>
      <c r="P38" s="37">
        <v>6</v>
      </c>
      <c r="Q38" s="37">
        <v>18</v>
      </c>
      <c r="R38" s="37">
        <v>3</v>
      </c>
      <c r="S38" s="37">
        <v>0</v>
      </c>
      <c r="T38" s="37">
        <v>0</v>
      </c>
      <c r="U38" s="37">
        <v>0</v>
      </c>
      <c r="V38" s="37">
        <v>18</v>
      </c>
      <c r="W38" s="37">
        <v>30</v>
      </c>
      <c r="X38" s="37">
        <v>27</v>
      </c>
      <c r="Y38" s="37">
        <v>21</v>
      </c>
      <c r="Z38" s="39">
        <f t="shared" si="1"/>
        <v>1149</v>
      </c>
      <c r="AA38" s="40">
        <f t="shared" si="0"/>
        <v>3.5730945050844294E-2</v>
      </c>
      <c r="AB38" s="17"/>
      <c r="AC38" s="44">
        <f t="shared" si="2"/>
        <v>28437</v>
      </c>
    </row>
    <row r="39" spans="1:29" ht="12.75" customHeight="1" x14ac:dyDescent="0.2">
      <c r="A39" s="38">
        <v>37094</v>
      </c>
      <c r="B39" s="37">
        <v>72</v>
      </c>
      <c r="C39" s="37">
        <v>45</v>
      </c>
      <c r="D39" s="37">
        <v>9</v>
      </c>
      <c r="E39" s="37">
        <v>3</v>
      </c>
      <c r="F39" s="37">
        <v>0</v>
      </c>
      <c r="G39" s="37">
        <v>6</v>
      </c>
      <c r="H39" s="37">
        <v>0</v>
      </c>
      <c r="I39" s="37">
        <v>0</v>
      </c>
      <c r="J39" s="37">
        <v>3</v>
      </c>
      <c r="K39" s="37">
        <v>0</v>
      </c>
      <c r="L39" s="37">
        <v>0</v>
      </c>
      <c r="M39" s="37">
        <v>0</v>
      </c>
      <c r="N39" s="37">
        <v>0</v>
      </c>
      <c r="O39" s="37">
        <v>3</v>
      </c>
      <c r="P39" s="37">
        <v>0</v>
      </c>
      <c r="Q39" s="37">
        <v>0</v>
      </c>
      <c r="R39" s="37">
        <v>0</v>
      </c>
      <c r="S39" s="37">
        <v>0</v>
      </c>
      <c r="T39" s="37">
        <v>18</v>
      </c>
      <c r="U39" s="37">
        <v>45</v>
      </c>
      <c r="V39" s="37">
        <v>60</v>
      </c>
      <c r="W39" s="37">
        <v>81</v>
      </c>
      <c r="X39" s="37">
        <v>129</v>
      </c>
      <c r="Y39" s="37">
        <v>81</v>
      </c>
      <c r="Z39" s="39">
        <f t="shared" si="1"/>
        <v>555</v>
      </c>
      <c r="AA39" s="40">
        <f t="shared" si="0"/>
        <v>1.7259072674689804E-2</v>
      </c>
      <c r="AB39" s="17"/>
      <c r="AC39" s="44">
        <f t="shared" si="2"/>
        <v>28992</v>
      </c>
    </row>
    <row r="40" spans="1:29" ht="12.75" customHeight="1" x14ac:dyDescent="0.2">
      <c r="A40" s="38">
        <v>37095</v>
      </c>
      <c r="B40" s="37">
        <v>120</v>
      </c>
      <c r="C40" s="37">
        <v>75</v>
      </c>
      <c r="D40" s="37">
        <v>12</v>
      </c>
      <c r="E40" s="37">
        <v>30</v>
      </c>
      <c r="F40" s="37">
        <v>9</v>
      </c>
      <c r="G40" s="37">
        <v>27</v>
      </c>
      <c r="H40" s="37">
        <v>33</v>
      </c>
      <c r="I40" s="37">
        <v>3</v>
      </c>
      <c r="J40" s="37">
        <v>0</v>
      </c>
      <c r="K40" s="37">
        <v>3</v>
      </c>
      <c r="L40" s="37">
        <v>0</v>
      </c>
      <c r="M40" s="37">
        <v>6</v>
      </c>
      <c r="N40" s="37">
        <v>63</v>
      </c>
      <c r="O40" s="37">
        <v>63</v>
      </c>
      <c r="P40" s="37">
        <v>3</v>
      </c>
      <c r="Q40" s="37">
        <v>0</v>
      </c>
      <c r="R40" s="37">
        <v>3</v>
      </c>
      <c r="S40" s="37">
        <v>0</v>
      </c>
      <c r="T40" s="37">
        <v>27</v>
      </c>
      <c r="U40" s="37">
        <v>12</v>
      </c>
      <c r="V40" s="37">
        <v>54</v>
      </c>
      <c r="W40" s="37">
        <v>27</v>
      </c>
      <c r="X40" s="37">
        <v>51</v>
      </c>
      <c r="Y40" s="37">
        <v>12</v>
      </c>
      <c r="Z40" s="39">
        <f t="shared" si="1"/>
        <v>633</v>
      </c>
      <c r="AA40" s="40">
        <f t="shared" si="0"/>
        <v>1.9684672077619182E-2</v>
      </c>
      <c r="AB40" s="17"/>
      <c r="AC40" s="44">
        <f t="shared" si="2"/>
        <v>29625</v>
      </c>
    </row>
    <row r="41" spans="1:29" ht="12.75" customHeight="1" x14ac:dyDescent="0.2">
      <c r="A41" s="38">
        <v>37096</v>
      </c>
      <c r="B41" s="37">
        <v>33</v>
      </c>
      <c r="C41" s="37">
        <v>48</v>
      </c>
      <c r="D41" s="37">
        <v>57</v>
      </c>
      <c r="E41" s="37">
        <v>42</v>
      </c>
      <c r="F41" s="37">
        <v>3</v>
      </c>
      <c r="G41" s="37">
        <v>0</v>
      </c>
      <c r="H41" s="37">
        <v>0</v>
      </c>
      <c r="I41" s="37">
        <v>0</v>
      </c>
      <c r="J41" s="37">
        <v>-3</v>
      </c>
      <c r="K41" s="37">
        <v>3</v>
      </c>
      <c r="L41" s="37">
        <v>0</v>
      </c>
      <c r="M41" s="37">
        <v>-3</v>
      </c>
      <c r="N41" s="37">
        <v>0</v>
      </c>
      <c r="O41" s="37">
        <v>3</v>
      </c>
      <c r="P41" s="37">
        <v>-6</v>
      </c>
      <c r="Q41" s="37">
        <v>12</v>
      </c>
      <c r="R41" s="37">
        <v>3</v>
      </c>
      <c r="S41" s="37">
        <v>0</v>
      </c>
      <c r="T41" s="37">
        <v>0</v>
      </c>
      <c r="U41" s="37">
        <v>0</v>
      </c>
      <c r="V41" s="37">
        <v>0</v>
      </c>
      <c r="W41" s="37">
        <v>15</v>
      </c>
      <c r="X41" s="37">
        <v>87</v>
      </c>
      <c r="Y41" s="37">
        <v>30</v>
      </c>
      <c r="Z41" s="39">
        <f t="shared" si="1"/>
        <v>324</v>
      </c>
      <c r="AA41" s="40">
        <f t="shared" si="0"/>
        <v>1.0075566750629723E-2</v>
      </c>
      <c r="AB41" s="17"/>
      <c r="AC41" s="44">
        <f t="shared" si="2"/>
        <v>29949</v>
      </c>
    </row>
    <row r="42" spans="1:29" ht="12.75" customHeight="1" x14ac:dyDescent="0.2">
      <c r="A42" s="38">
        <v>37097</v>
      </c>
      <c r="B42" s="37">
        <v>51</v>
      </c>
      <c r="C42" s="37">
        <v>75</v>
      </c>
      <c r="D42" s="37">
        <v>87</v>
      </c>
      <c r="E42" s="37">
        <v>66</v>
      </c>
      <c r="F42" s="37">
        <v>9</v>
      </c>
      <c r="G42" s="37">
        <v>12</v>
      </c>
      <c r="H42" s="37">
        <v>12</v>
      </c>
      <c r="I42" s="37">
        <v>0</v>
      </c>
      <c r="J42" s="37">
        <v>3</v>
      </c>
      <c r="K42" s="37">
        <v>0</v>
      </c>
      <c r="L42" s="37">
        <v>3</v>
      </c>
      <c r="M42" s="37">
        <v>0</v>
      </c>
      <c r="N42" s="37">
        <v>0</v>
      </c>
      <c r="O42" s="37">
        <v>-3</v>
      </c>
      <c r="P42" s="37">
        <v>0</v>
      </c>
      <c r="Q42" s="37">
        <v>0</v>
      </c>
      <c r="R42" s="37">
        <v>0</v>
      </c>
      <c r="S42" s="37">
        <v>12</v>
      </c>
      <c r="T42" s="37">
        <v>0</v>
      </c>
      <c r="U42" s="37">
        <v>0</v>
      </c>
      <c r="V42" s="37">
        <v>0</v>
      </c>
      <c r="W42" s="37">
        <v>9</v>
      </c>
      <c r="X42" s="37">
        <v>12</v>
      </c>
      <c r="Y42" s="37">
        <v>0</v>
      </c>
      <c r="Z42" s="39">
        <f t="shared" si="1"/>
        <v>348</v>
      </c>
      <c r="AA42" s="40">
        <f t="shared" si="0"/>
        <v>1.0821905028454147E-2</v>
      </c>
      <c r="AB42" s="17"/>
      <c r="AC42" s="44">
        <f t="shared" si="2"/>
        <v>30297</v>
      </c>
    </row>
    <row r="43" spans="1:29" ht="12.75" customHeight="1" x14ac:dyDescent="0.2">
      <c r="A43" s="38">
        <v>37098</v>
      </c>
      <c r="B43" s="37">
        <v>3</v>
      </c>
      <c r="C43" s="37">
        <v>9</v>
      </c>
      <c r="D43" s="37">
        <v>36</v>
      </c>
      <c r="E43" s="37">
        <v>3</v>
      </c>
      <c r="F43" s="37">
        <v>6</v>
      </c>
      <c r="G43" s="37">
        <v>9</v>
      </c>
      <c r="H43" s="37">
        <v>24</v>
      </c>
      <c r="I43" s="37">
        <v>9</v>
      </c>
      <c r="J43" s="37">
        <v>3</v>
      </c>
      <c r="K43" s="37">
        <v>6</v>
      </c>
      <c r="L43" s="37">
        <v>3</v>
      </c>
      <c r="M43" s="37">
        <v>6</v>
      </c>
      <c r="N43" s="37">
        <v>0</v>
      </c>
      <c r="O43" s="37">
        <v>-3</v>
      </c>
      <c r="P43" s="37">
        <v>21</v>
      </c>
      <c r="Q43" s="37">
        <v>3</v>
      </c>
      <c r="R43" s="37">
        <v>3</v>
      </c>
      <c r="S43" s="37">
        <v>0</v>
      </c>
      <c r="T43" s="37">
        <v>15</v>
      </c>
      <c r="U43" s="37">
        <v>0</v>
      </c>
      <c r="V43" s="37">
        <v>15</v>
      </c>
      <c r="W43" s="37">
        <v>219</v>
      </c>
      <c r="X43" s="37">
        <v>39</v>
      </c>
      <c r="Y43" s="37">
        <v>69</v>
      </c>
      <c r="Z43" s="39">
        <f t="shared" si="1"/>
        <v>498</v>
      </c>
      <c r="AA43" s="40">
        <f t="shared" si="0"/>
        <v>1.5486519264856797E-2</v>
      </c>
      <c r="AB43" s="17"/>
      <c r="AC43" s="44">
        <f t="shared" si="2"/>
        <v>30795</v>
      </c>
    </row>
    <row r="44" spans="1:29" ht="12.75" customHeight="1" x14ac:dyDescent="0.2">
      <c r="A44" s="38">
        <v>37099</v>
      </c>
      <c r="B44" s="37">
        <v>21</v>
      </c>
      <c r="C44" s="37">
        <v>42</v>
      </c>
      <c r="D44" s="37">
        <v>0</v>
      </c>
      <c r="E44" s="37">
        <v>0</v>
      </c>
      <c r="F44" s="37">
        <v>0</v>
      </c>
      <c r="G44" s="37">
        <v>0</v>
      </c>
      <c r="H44" s="37">
        <v>3</v>
      </c>
      <c r="I44" s="37">
        <v>0</v>
      </c>
      <c r="J44" s="37">
        <v>0</v>
      </c>
      <c r="K44" s="37">
        <v>6</v>
      </c>
      <c r="L44" s="37">
        <v>9</v>
      </c>
      <c r="M44" s="37">
        <v>0</v>
      </c>
      <c r="N44" s="37">
        <v>0</v>
      </c>
      <c r="O44" s="37">
        <v>-3</v>
      </c>
      <c r="P44" s="37">
        <v>9</v>
      </c>
      <c r="Q44" s="37">
        <v>9</v>
      </c>
      <c r="R44" s="37">
        <v>0</v>
      </c>
      <c r="S44" s="37">
        <v>6</v>
      </c>
      <c r="T44" s="37">
        <v>15</v>
      </c>
      <c r="U44" s="37">
        <v>18</v>
      </c>
      <c r="V44" s="37">
        <v>18</v>
      </c>
      <c r="W44" s="37">
        <v>0</v>
      </c>
      <c r="X44" s="37">
        <v>0</v>
      </c>
      <c r="Y44" s="37">
        <v>42</v>
      </c>
      <c r="Z44" s="39">
        <f t="shared" si="1"/>
        <v>195</v>
      </c>
      <c r="AA44" s="40">
        <f t="shared" si="0"/>
        <v>6.0639985073234447E-3</v>
      </c>
      <c r="AB44" s="17"/>
      <c r="AC44" s="44">
        <f t="shared" si="2"/>
        <v>30990</v>
      </c>
    </row>
    <row r="45" spans="1:29" ht="12.75" customHeight="1" x14ac:dyDescent="0.2">
      <c r="A45" s="38">
        <v>37100</v>
      </c>
      <c r="B45" s="37">
        <v>6</v>
      </c>
      <c r="C45" s="37">
        <v>6</v>
      </c>
      <c r="D45" s="37">
        <v>3</v>
      </c>
      <c r="E45" s="37">
        <v>3</v>
      </c>
      <c r="F45" s="37">
        <v>0</v>
      </c>
      <c r="G45" s="37">
        <v>3</v>
      </c>
      <c r="H45" s="37">
        <v>0</v>
      </c>
      <c r="I45" s="37">
        <v>0</v>
      </c>
      <c r="J45" s="37">
        <v>0</v>
      </c>
      <c r="K45" s="37">
        <v>3</v>
      </c>
      <c r="L45" s="37">
        <v>0</v>
      </c>
      <c r="M45" s="37">
        <v>-3</v>
      </c>
      <c r="N45" s="37">
        <v>0</v>
      </c>
      <c r="O45" s="37">
        <v>-3</v>
      </c>
      <c r="P45" s="37">
        <v>0</v>
      </c>
      <c r="Q45" s="37">
        <v>0</v>
      </c>
      <c r="R45" s="37">
        <v>3</v>
      </c>
      <c r="S45" s="37">
        <v>0</v>
      </c>
      <c r="T45" s="37">
        <v>30</v>
      </c>
      <c r="U45" s="37">
        <v>30</v>
      </c>
      <c r="V45" s="37">
        <v>9</v>
      </c>
      <c r="W45" s="37">
        <v>45</v>
      </c>
      <c r="X45" s="37">
        <v>9</v>
      </c>
      <c r="Y45" s="37">
        <v>0</v>
      </c>
      <c r="Z45" s="39">
        <f t="shared" si="1"/>
        <v>144</v>
      </c>
      <c r="AA45" s="40">
        <f t="shared" si="0"/>
        <v>4.4780296669465437E-3</v>
      </c>
      <c r="AB45" s="17"/>
      <c r="AC45" s="44">
        <f t="shared" si="2"/>
        <v>31134</v>
      </c>
    </row>
    <row r="46" spans="1:29" ht="12.75" customHeight="1" x14ac:dyDescent="0.2">
      <c r="A46" s="38">
        <v>37101</v>
      </c>
      <c r="B46" s="37">
        <v>3</v>
      </c>
      <c r="C46" s="37">
        <v>33</v>
      </c>
      <c r="D46" s="37">
        <v>81</v>
      </c>
      <c r="E46" s="37">
        <v>33</v>
      </c>
      <c r="F46" s="37">
        <v>9</v>
      </c>
      <c r="G46" s="37">
        <v>6</v>
      </c>
      <c r="H46" s="37">
        <v>0</v>
      </c>
      <c r="I46" s="37">
        <v>0</v>
      </c>
      <c r="J46" s="37">
        <v>0</v>
      </c>
      <c r="K46" s="37">
        <v>0</v>
      </c>
      <c r="L46" s="37">
        <v>3</v>
      </c>
      <c r="M46" s="37">
        <v>0</v>
      </c>
      <c r="N46" s="37">
        <v>0</v>
      </c>
      <c r="O46" s="37">
        <v>-3</v>
      </c>
      <c r="P46" s="37">
        <v>3</v>
      </c>
      <c r="Q46" s="37">
        <v>15</v>
      </c>
      <c r="R46" s="37">
        <v>0</v>
      </c>
      <c r="S46" s="37">
        <v>0</v>
      </c>
      <c r="T46" s="37">
        <v>0</v>
      </c>
      <c r="U46" s="37">
        <v>9</v>
      </c>
      <c r="V46" s="37">
        <v>0</v>
      </c>
      <c r="W46" s="37">
        <v>3</v>
      </c>
      <c r="X46" s="37">
        <v>0</v>
      </c>
      <c r="Y46" s="37">
        <v>0</v>
      </c>
      <c r="Z46" s="39">
        <f t="shared" si="1"/>
        <v>195</v>
      </c>
      <c r="AA46" s="40">
        <f t="shared" si="0"/>
        <v>6.0639985073234447E-3</v>
      </c>
      <c r="AB46" s="17"/>
      <c r="AC46" s="44">
        <f t="shared" si="2"/>
        <v>31329</v>
      </c>
    </row>
    <row r="47" spans="1:29" ht="12.75" customHeight="1" x14ac:dyDescent="0.2">
      <c r="A47" s="38">
        <v>37102</v>
      </c>
      <c r="B47" s="37">
        <v>6</v>
      </c>
      <c r="C47" s="37">
        <v>24</v>
      </c>
      <c r="D47" s="37">
        <v>0</v>
      </c>
      <c r="E47" s="37">
        <v>3</v>
      </c>
      <c r="F47" s="37">
        <v>3</v>
      </c>
      <c r="G47" s="37">
        <v>0</v>
      </c>
      <c r="H47" s="37">
        <v>0</v>
      </c>
      <c r="I47" s="37">
        <v>3</v>
      </c>
      <c r="J47" s="37">
        <v>3</v>
      </c>
      <c r="K47" s="37">
        <v>6</v>
      </c>
      <c r="L47" s="37">
        <v>0</v>
      </c>
      <c r="M47" s="37">
        <v>0</v>
      </c>
      <c r="N47" s="37">
        <v>12</v>
      </c>
      <c r="O47" s="37">
        <v>0</v>
      </c>
      <c r="P47" s="37">
        <v>12</v>
      </c>
      <c r="Q47" s="37">
        <v>0</v>
      </c>
      <c r="R47" s="37">
        <v>0</v>
      </c>
      <c r="S47" s="37">
        <v>3</v>
      </c>
      <c r="T47" s="37">
        <v>3</v>
      </c>
      <c r="U47" s="37">
        <v>3</v>
      </c>
      <c r="V47" s="37">
        <v>6</v>
      </c>
      <c r="W47" s="37">
        <v>0</v>
      </c>
      <c r="X47" s="37">
        <v>45</v>
      </c>
      <c r="Y47" s="37">
        <v>15</v>
      </c>
      <c r="Z47" s="39">
        <f t="shared" si="1"/>
        <v>147</v>
      </c>
      <c r="AA47" s="40">
        <f t="shared" si="0"/>
        <v>4.5713219516745965E-3</v>
      </c>
      <c r="AB47" s="17"/>
      <c r="AC47" s="44">
        <f t="shared" si="2"/>
        <v>31476</v>
      </c>
    </row>
    <row r="48" spans="1:29" ht="12.75" customHeight="1" x14ac:dyDescent="0.2">
      <c r="A48" s="38">
        <v>37103</v>
      </c>
      <c r="B48" s="37">
        <v>9</v>
      </c>
      <c r="C48" s="37">
        <v>15</v>
      </c>
      <c r="D48" s="37">
        <v>3</v>
      </c>
      <c r="E48" s="37">
        <v>27</v>
      </c>
      <c r="F48" s="37">
        <v>9</v>
      </c>
      <c r="G48" s="37">
        <v>3</v>
      </c>
      <c r="H48" s="37">
        <v>12</v>
      </c>
      <c r="I48" s="37">
        <v>0</v>
      </c>
      <c r="J48" s="37">
        <v>0</v>
      </c>
      <c r="K48" s="37">
        <v>0</v>
      </c>
      <c r="L48" s="37">
        <v>18</v>
      </c>
      <c r="M48" s="37">
        <v>-3</v>
      </c>
      <c r="N48" s="37">
        <v>9</v>
      </c>
      <c r="O48" s="37">
        <v>0</v>
      </c>
      <c r="P48" s="37">
        <v>-3</v>
      </c>
      <c r="Q48" s="37">
        <v>0</v>
      </c>
      <c r="R48" s="37">
        <v>0</v>
      </c>
      <c r="S48" s="37">
        <v>3</v>
      </c>
      <c r="T48" s="37">
        <v>0</v>
      </c>
      <c r="U48" s="37">
        <v>3</v>
      </c>
      <c r="V48" s="37">
        <v>3</v>
      </c>
      <c r="W48" s="37">
        <v>6</v>
      </c>
      <c r="X48" s="37">
        <v>12</v>
      </c>
      <c r="Y48" s="37">
        <v>27</v>
      </c>
      <c r="Z48" s="39">
        <f t="shared" si="1"/>
        <v>153</v>
      </c>
      <c r="AA48" s="40">
        <f t="shared" si="0"/>
        <v>4.7579065211307021E-3</v>
      </c>
      <c r="AB48" s="17"/>
      <c r="AC48" s="44">
        <f t="shared" si="2"/>
        <v>31629</v>
      </c>
    </row>
    <row r="49" spans="1:29" ht="12.75" customHeight="1" x14ac:dyDescent="0.2">
      <c r="A49" s="38">
        <v>37104</v>
      </c>
      <c r="B49" s="37">
        <v>0</v>
      </c>
      <c r="C49" s="37">
        <v>21</v>
      </c>
      <c r="D49" s="37">
        <v>15</v>
      </c>
      <c r="E49" s="37">
        <v>18</v>
      </c>
      <c r="F49" s="37">
        <v>3</v>
      </c>
      <c r="G49" s="37">
        <v>3</v>
      </c>
      <c r="H49" s="37">
        <v>3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3</v>
      </c>
      <c r="R49" s="37">
        <v>6</v>
      </c>
      <c r="S49" s="37">
        <v>0</v>
      </c>
      <c r="T49" s="37">
        <v>0</v>
      </c>
      <c r="U49" s="37">
        <v>0</v>
      </c>
      <c r="V49" s="37">
        <v>0</v>
      </c>
      <c r="W49" s="37">
        <v>3</v>
      </c>
      <c r="X49" s="37">
        <v>0</v>
      </c>
      <c r="Y49" s="37">
        <v>9</v>
      </c>
      <c r="Z49" s="39">
        <f t="shared" si="1"/>
        <v>84</v>
      </c>
      <c r="AA49" s="40">
        <f t="shared" si="0"/>
        <v>2.6121839723854839E-3</v>
      </c>
      <c r="AB49" s="17"/>
      <c r="AC49" s="44">
        <f t="shared" si="2"/>
        <v>31713</v>
      </c>
    </row>
    <row r="50" spans="1:29" ht="12.75" customHeight="1" thickBot="1" x14ac:dyDescent="0.25">
      <c r="A50" s="38">
        <v>37105</v>
      </c>
      <c r="B50" s="37">
        <v>3</v>
      </c>
      <c r="C50" s="37">
        <v>0</v>
      </c>
      <c r="D50" s="37">
        <v>6</v>
      </c>
      <c r="E50" s="37">
        <v>0</v>
      </c>
      <c r="F50" s="37">
        <v>3</v>
      </c>
      <c r="G50" s="37">
        <v>3</v>
      </c>
      <c r="H50" s="37">
        <v>0</v>
      </c>
      <c r="I50" s="37">
        <v>0</v>
      </c>
      <c r="J50" s="37">
        <v>3</v>
      </c>
      <c r="K50" s="37">
        <v>0</v>
      </c>
      <c r="L50" s="37">
        <v>0</v>
      </c>
      <c r="M50" s="37">
        <v>-3</v>
      </c>
      <c r="N50" s="37">
        <v>0</v>
      </c>
      <c r="O50" s="37">
        <v>0</v>
      </c>
      <c r="P50" s="37">
        <v>0</v>
      </c>
      <c r="Q50" s="37">
        <v>3</v>
      </c>
      <c r="R50" s="37">
        <v>0</v>
      </c>
      <c r="S50" s="37">
        <v>0</v>
      </c>
      <c r="T50" s="37">
        <v>0</v>
      </c>
      <c r="U50" s="37">
        <v>0</v>
      </c>
      <c r="V50" s="37">
        <v>6</v>
      </c>
      <c r="W50" s="37">
        <v>0</v>
      </c>
      <c r="X50" s="37">
        <v>0</v>
      </c>
      <c r="Y50" s="37">
        <v>0</v>
      </c>
      <c r="Z50" s="39">
        <f t="shared" si="1"/>
        <v>24</v>
      </c>
      <c r="AA50" s="40">
        <f t="shared" si="0"/>
        <v>7.4633827782442388E-4</v>
      </c>
      <c r="AB50" s="17"/>
      <c r="AC50" s="44">
        <f t="shared" si="2"/>
        <v>31737</v>
      </c>
    </row>
    <row r="51" spans="1:29" ht="12.75" customHeight="1" thickTop="1" thickBot="1" x14ac:dyDescent="0.25">
      <c r="A51" s="38">
        <v>37106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86"/>
      <c r="M51" s="8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9">
        <f t="shared" si="1"/>
        <v>0</v>
      </c>
      <c r="AA51" s="40">
        <f t="shared" si="0"/>
        <v>0</v>
      </c>
      <c r="AB51" s="17"/>
      <c r="AC51" s="44">
        <f t="shared" si="2"/>
        <v>31737</v>
      </c>
    </row>
    <row r="52" spans="1:29" ht="12.75" customHeight="1" thickTop="1" x14ac:dyDescent="0.2">
      <c r="A52" s="38">
        <v>37107</v>
      </c>
      <c r="B52" s="37">
        <v>3</v>
      </c>
      <c r="C52" s="37">
        <v>9</v>
      </c>
      <c r="D52" s="37">
        <v>18</v>
      </c>
      <c r="E52" s="37">
        <v>27</v>
      </c>
      <c r="F52" s="37">
        <v>9</v>
      </c>
      <c r="G52" s="37">
        <v>3</v>
      </c>
      <c r="H52" s="37">
        <v>3</v>
      </c>
      <c r="I52" s="37">
        <v>0</v>
      </c>
      <c r="J52" s="37">
        <v>6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15</v>
      </c>
      <c r="Q52" s="37">
        <v>3</v>
      </c>
      <c r="R52" s="37">
        <v>0</v>
      </c>
      <c r="S52" s="37">
        <v>9</v>
      </c>
      <c r="T52" s="37">
        <v>0</v>
      </c>
      <c r="U52" s="37">
        <v>0</v>
      </c>
      <c r="V52" s="37">
        <v>3</v>
      </c>
      <c r="W52" s="37">
        <v>6</v>
      </c>
      <c r="X52" s="37">
        <v>9</v>
      </c>
      <c r="Y52" s="37">
        <v>0</v>
      </c>
      <c r="Z52" s="39">
        <f t="shared" si="1"/>
        <v>123</v>
      </c>
      <c r="AA52" s="40">
        <f t="shared" si="0"/>
        <v>3.8249836738501724E-3</v>
      </c>
      <c r="AB52" s="17"/>
      <c r="AC52" s="44">
        <f t="shared" si="2"/>
        <v>31860</v>
      </c>
    </row>
    <row r="53" spans="1:29" ht="12.75" customHeight="1" x14ac:dyDescent="0.2">
      <c r="A53" s="38">
        <v>37108</v>
      </c>
      <c r="B53" s="37">
        <v>6</v>
      </c>
      <c r="C53" s="37">
        <v>9</v>
      </c>
      <c r="D53" s="37">
        <v>3</v>
      </c>
      <c r="E53" s="37">
        <v>9</v>
      </c>
      <c r="F53" s="37">
        <v>0</v>
      </c>
      <c r="G53" s="37">
        <v>0</v>
      </c>
      <c r="H53" s="37">
        <v>0</v>
      </c>
      <c r="I53" s="37">
        <v>-3</v>
      </c>
      <c r="J53" s="37">
        <v>0</v>
      </c>
      <c r="K53" s="37">
        <v>3</v>
      </c>
      <c r="L53" s="37">
        <v>0</v>
      </c>
      <c r="M53" s="37">
        <v>-6</v>
      </c>
      <c r="N53" s="37">
        <v>3</v>
      </c>
      <c r="O53" s="37">
        <v>0</v>
      </c>
      <c r="P53" s="37">
        <v>0</v>
      </c>
      <c r="Q53" s="37">
        <v>6</v>
      </c>
      <c r="R53" s="37">
        <v>3</v>
      </c>
      <c r="S53" s="37">
        <v>0</v>
      </c>
      <c r="T53" s="37">
        <v>0</v>
      </c>
      <c r="U53" s="37">
        <v>0</v>
      </c>
      <c r="V53" s="37">
        <v>9</v>
      </c>
      <c r="W53" s="37">
        <v>0</v>
      </c>
      <c r="X53" s="37">
        <v>3</v>
      </c>
      <c r="Y53" s="37">
        <v>3</v>
      </c>
      <c r="Z53" s="39">
        <f t="shared" si="1"/>
        <v>48</v>
      </c>
      <c r="AA53" s="40">
        <f t="shared" si="0"/>
        <v>1.4926765556488478E-3</v>
      </c>
      <c r="AB53" s="17"/>
      <c r="AC53" s="44">
        <f t="shared" si="2"/>
        <v>31908</v>
      </c>
    </row>
    <row r="54" spans="1:29" ht="12.75" customHeight="1" x14ac:dyDescent="0.2">
      <c r="A54" s="38">
        <v>37109</v>
      </c>
      <c r="B54" s="37">
        <v>3</v>
      </c>
      <c r="C54" s="37">
        <v>9</v>
      </c>
      <c r="D54" s="37">
        <v>6</v>
      </c>
      <c r="E54" s="37">
        <v>9</v>
      </c>
      <c r="F54" s="37">
        <v>15</v>
      </c>
      <c r="G54" s="37">
        <v>6</v>
      </c>
      <c r="H54" s="37">
        <v>6</v>
      </c>
      <c r="I54" s="37">
        <v>3</v>
      </c>
      <c r="J54" s="37">
        <v>3</v>
      </c>
      <c r="K54" s="37">
        <v>-9</v>
      </c>
      <c r="L54" s="37">
        <v>3</v>
      </c>
      <c r="M54" s="37">
        <v>0</v>
      </c>
      <c r="N54" s="37">
        <v>9</v>
      </c>
      <c r="O54" s="37">
        <v>3</v>
      </c>
      <c r="P54" s="37">
        <v>3</v>
      </c>
      <c r="Q54" s="37">
        <v>3</v>
      </c>
      <c r="R54" s="37">
        <v>0</v>
      </c>
      <c r="S54" s="37">
        <v>3</v>
      </c>
      <c r="T54" s="37">
        <v>0</v>
      </c>
      <c r="U54" s="37">
        <v>0</v>
      </c>
      <c r="V54" s="37">
        <v>3</v>
      </c>
      <c r="W54" s="37">
        <v>3</v>
      </c>
      <c r="X54" s="37">
        <v>6</v>
      </c>
      <c r="Y54" s="37">
        <v>3</v>
      </c>
      <c r="Z54" s="39">
        <f t="shared" si="1"/>
        <v>90</v>
      </c>
      <c r="AA54" s="40">
        <f t="shared" si="0"/>
        <v>2.7987685418415899E-3</v>
      </c>
      <c r="AB54" s="17"/>
      <c r="AC54" s="44">
        <f t="shared" si="2"/>
        <v>31998</v>
      </c>
    </row>
    <row r="55" spans="1:29" ht="12.75" customHeight="1" x14ac:dyDescent="0.2">
      <c r="A55" s="38">
        <v>37110</v>
      </c>
      <c r="B55" s="37">
        <v>3</v>
      </c>
      <c r="C55" s="37">
        <v>0</v>
      </c>
      <c r="D55" s="37">
        <v>6</v>
      </c>
      <c r="E55" s="37">
        <v>0</v>
      </c>
      <c r="F55" s="37">
        <v>3</v>
      </c>
      <c r="G55" s="37">
        <v>0</v>
      </c>
      <c r="H55" s="37">
        <v>0</v>
      </c>
      <c r="I55" s="37">
        <v>3</v>
      </c>
      <c r="J55" s="37">
        <v>0</v>
      </c>
      <c r="K55" s="37">
        <v>0</v>
      </c>
      <c r="L55" s="37">
        <v>0</v>
      </c>
      <c r="M55" s="37">
        <v>0</v>
      </c>
      <c r="N55" s="37">
        <v>3</v>
      </c>
      <c r="O55" s="37">
        <v>-3</v>
      </c>
      <c r="P55" s="37">
        <v>0</v>
      </c>
      <c r="Q55" s="37">
        <v>-3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9">
        <f t="shared" si="1"/>
        <v>12</v>
      </c>
      <c r="AA55" s="40">
        <f t="shared" si="0"/>
        <v>3.7316913891221194E-4</v>
      </c>
      <c r="AB55" s="17"/>
      <c r="AC55" s="44">
        <f t="shared" si="2"/>
        <v>32010</v>
      </c>
    </row>
    <row r="56" spans="1:29" ht="12.75" customHeight="1" x14ac:dyDescent="0.2">
      <c r="A56" s="38">
        <v>37111</v>
      </c>
      <c r="B56" s="37">
        <v>3</v>
      </c>
      <c r="C56" s="37">
        <v>15</v>
      </c>
      <c r="D56" s="37">
        <v>3</v>
      </c>
      <c r="E56" s="37">
        <v>6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3</v>
      </c>
      <c r="L56" s="37">
        <v>0</v>
      </c>
      <c r="M56" s="37">
        <v>9</v>
      </c>
      <c r="N56" s="37">
        <v>0</v>
      </c>
      <c r="O56" s="37">
        <v>0</v>
      </c>
      <c r="P56" s="37">
        <v>3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3</v>
      </c>
      <c r="W56" s="37">
        <v>0</v>
      </c>
      <c r="X56" s="37">
        <v>0</v>
      </c>
      <c r="Y56" s="37">
        <v>0</v>
      </c>
      <c r="Z56" s="39">
        <f t="shared" si="1"/>
        <v>45</v>
      </c>
      <c r="AA56" s="40">
        <f t="shared" si="0"/>
        <v>1.399384270920795E-3</v>
      </c>
      <c r="AB56" s="17"/>
      <c r="AC56" s="44">
        <f t="shared" si="2"/>
        <v>32055</v>
      </c>
    </row>
    <row r="57" spans="1:29" ht="12.75" customHeight="1" x14ac:dyDescent="0.2">
      <c r="A57" s="38">
        <v>37112</v>
      </c>
      <c r="B57" s="37">
        <v>-3</v>
      </c>
      <c r="C57" s="37">
        <v>0</v>
      </c>
      <c r="D57" s="37">
        <v>0</v>
      </c>
      <c r="E57" s="37">
        <v>3</v>
      </c>
      <c r="F57" s="37">
        <v>6</v>
      </c>
      <c r="G57" s="37">
        <v>3</v>
      </c>
      <c r="H57" s="37">
        <v>6</v>
      </c>
      <c r="I57" s="37">
        <v>3</v>
      </c>
      <c r="J57" s="37">
        <v>0</v>
      </c>
      <c r="K57" s="37">
        <v>-3</v>
      </c>
      <c r="L57" s="37">
        <v>3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3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9">
        <f t="shared" si="1"/>
        <v>21</v>
      </c>
      <c r="AA57" s="40">
        <f t="shared" si="0"/>
        <v>6.5304599309637097E-4</v>
      </c>
      <c r="AB57" s="17"/>
      <c r="AC57" s="44">
        <f t="shared" si="2"/>
        <v>32076</v>
      </c>
    </row>
    <row r="58" spans="1:29" ht="12.75" customHeight="1" x14ac:dyDescent="0.2">
      <c r="A58" s="38">
        <v>37113</v>
      </c>
      <c r="B58" s="37">
        <v>3</v>
      </c>
      <c r="C58" s="37">
        <v>3</v>
      </c>
      <c r="D58" s="37">
        <v>6</v>
      </c>
      <c r="E58" s="37">
        <v>3</v>
      </c>
      <c r="F58" s="37">
        <v>0</v>
      </c>
      <c r="G58" s="37">
        <v>0</v>
      </c>
      <c r="H58" s="37">
        <v>3</v>
      </c>
      <c r="I58" s="37">
        <v>0</v>
      </c>
      <c r="J58" s="37">
        <v>6</v>
      </c>
      <c r="K58" s="37">
        <v>0</v>
      </c>
      <c r="L58" s="37">
        <v>-3</v>
      </c>
      <c r="M58" s="37">
        <v>-3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9">
        <f t="shared" si="1"/>
        <v>18</v>
      </c>
      <c r="AA58" s="40">
        <f t="shared" si="0"/>
        <v>5.5975370836831796E-4</v>
      </c>
      <c r="AB58" s="17"/>
      <c r="AC58" s="44">
        <f t="shared" si="2"/>
        <v>32094</v>
      </c>
    </row>
    <row r="59" spans="1:29" ht="12.75" customHeight="1" x14ac:dyDescent="0.2">
      <c r="A59" s="38">
        <v>37114</v>
      </c>
      <c r="B59" s="37">
        <v>3</v>
      </c>
      <c r="C59" s="37">
        <v>3</v>
      </c>
      <c r="D59" s="37">
        <v>6</v>
      </c>
      <c r="E59" s="37">
        <v>0</v>
      </c>
      <c r="F59" s="37">
        <v>9</v>
      </c>
      <c r="G59" s="37">
        <v>3</v>
      </c>
      <c r="H59" s="37">
        <v>-3</v>
      </c>
      <c r="I59" s="37">
        <v>0</v>
      </c>
      <c r="J59" s="37">
        <v>0</v>
      </c>
      <c r="K59" s="37">
        <v>0</v>
      </c>
      <c r="L59" s="37">
        <v>-3</v>
      </c>
      <c r="M59" s="37">
        <v>3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9">
        <f t="shared" si="1"/>
        <v>21</v>
      </c>
      <c r="AA59" s="40">
        <f t="shared" si="0"/>
        <v>6.5304599309637097E-4</v>
      </c>
      <c r="AB59" s="17"/>
      <c r="AC59" s="44">
        <f t="shared" si="2"/>
        <v>32115</v>
      </c>
    </row>
    <row r="60" spans="1:29" ht="12.75" customHeight="1" x14ac:dyDescent="0.2">
      <c r="A60" s="38">
        <v>37115</v>
      </c>
      <c r="B60" s="37">
        <v>0</v>
      </c>
      <c r="C60" s="37">
        <v>0</v>
      </c>
      <c r="D60" s="37">
        <v>3</v>
      </c>
      <c r="E60" s="37">
        <v>9</v>
      </c>
      <c r="F60" s="37">
        <v>0</v>
      </c>
      <c r="G60" s="37">
        <v>0</v>
      </c>
      <c r="H60" s="37">
        <v>0</v>
      </c>
      <c r="I60" s="37">
        <v>3</v>
      </c>
      <c r="J60" s="37">
        <v>0</v>
      </c>
      <c r="K60" s="37">
        <v>-3</v>
      </c>
      <c r="L60" s="37">
        <v>0</v>
      </c>
      <c r="M60" s="37">
        <v>3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9">
        <f t="shared" si="1"/>
        <v>15</v>
      </c>
      <c r="AA60" s="40">
        <f t="shared" si="0"/>
        <v>4.6646142364026495E-4</v>
      </c>
      <c r="AB60" s="17"/>
      <c r="AC60" s="44">
        <f t="shared" si="2"/>
        <v>32130</v>
      </c>
    </row>
    <row r="61" spans="1:29" ht="12.75" customHeight="1" x14ac:dyDescent="0.2">
      <c r="A61" s="38">
        <v>37116</v>
      </c>
      <c r="B61" s="37">
        <v>0</v>
      </c>
      <c r="C61" s="37">
        <v>3</v>
      </c>
      <c r="D61" s="37">
        <v>0</v>
      </c>
      <c r="E61" s="37">
        <v>-3</v>
      </c>
      <c r="F61" s="37">
        <v>0</v>
      </c>
      <c r="G61" s="37">
        <v>0</v>
      </c>
      <c r="H61" s="37">
        <v>0</v>
      </c>
      <c r="I61" s="37">
        <v>-3</v>
      </c>
      <c r="J61" s="37">
        <v>-3</v>
      </c>
      <c r="K61" s="37">
        <v>0</v>
      </c>
      <c r="L61" s="37">
        <v>0</v>
      </c>
      <c r="M61" s="37">
        <v>9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9">
        <f t="shared" si="1"/>
        <v>3</v>
      </c>
      <c r="AA61" s="40">
        <f t="shared" si="0"/>
        <v>9.3292284728052984E-5</v>
      </c>
      <c r="AB61" s="17"/>
      <c r="AC61" s="44">
        <f t="shared" si="2"/>
        <v>32133</v>
      </c>
    </row>
    <row r="62" spans="1:29" ht="12.75" customHeight="1" x14ac:dyDescent="0.2">
      <c r="A62" s="38">
        <v>37117</v>
      </c>
      <c r="B62" s="37">
        <v>0</v>
      </c>
      <c r="C62" s="37">
        <v>0</v>
      </c>
      <c r="D62" s="37">
        <v>0</v>
      </c>
      <c r="E62" s="37">
        <v>3</v>
      </c>
      <c r="F62" s="37">
        <v>3</v>
      </c>
      <c r="G62" s="37">
        <v>0</v>
      </c>
      <c r="H62" s="37">
        <v>0</v>
      </c>
      <c r="I62" s="37">
        <v>0</v>
      </c>
      <c r="J62" s="37">
        <v>0</v>
      </c>
      <c r="K62" s="37">
        <v>6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9">
        <f t="shared" si="1"/>
        <v>12</v>
      </c>
      <c r="AA62" s="40">
        <f t="shared" si="0"/>
        <v>3.7316913891221194E-4</v>
      </c>
      <c r="AB62" s="17"/>
      <c r="AC62" s="44">
        <f t="shared" si="2"/>
        <v>32145</v>
      </c>
    </row>
    <row r="63" spans="1:29" ht="12.75" customHeight="1" x14ac:dyDescent="0.2">
      <c r="A63" s="38">
        <v>37118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-3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9">
        <f t="shared" si="1"/>
        <v>-3</v>
      </c>
      <c r="AA63" s="40">
        <f t="shared" si="0"/>
        <v>-9.3292284728052984E-5</v>
      </c>
      <c r="AB63" s="17"/>
      <c r="AC63" s="44">
        <f t="shared" si="2"/>
        <v>32142</v>
      </c>
    </row>
    <row r="64" spans="1:29" ht="12.75" customHeight="1" x14ac:dyDescent="0.2">
      <c r="A64" s="38">
        <v>37119</v>
      </c>
      <c r="B64" s="37">
        <v>0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3</v>
      </c>
      <c r="L64" s="37">
        <v>3</v>
      </c>
      <c r="M64" s="37">
        <v>-6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9">
        <f t="shared" si="1"/>
        <v>0</v>
      </c>
      <c r="AA64" s="40">
        <f t="shared" si="0"/>
        <v>0</v>
      </c>
      <c r="AB64" s="17"/>
      <c r="AC64" s="44">
        <f t="shared" si="2"/>
        <v>32142</v>
      </c>
    </row>
    <row r="65" spans="1:29" ht="12.75" customHeight="1" x14ac:dyDescent="0.2">
      <c r="A65" s="38">
        <v>37120</v>
      </c>
      <c r="B65" s="37">
        <v>0</v>
      </c>
      <c r="C65" s="37">
        <v>3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-3</v>
      </c>
      <c r="K65" s="37">
        <v>-3</v>
      </c>
      <c r="L65" s="37">
        <v>0</v>
      </c>
      <c r="M65" s="37">
        <v>0</v>
      </c>
      <c r="N65" s="37">
        <v>-3</v>
      </c>
      <c r="O65" s="37">
        <v>0</v>
      </c>
      <c r="P65" s="37">
        <v>-3</v>
      </c>
      <c r="Q65" s="37">
        <v>0</v>
      </c>
      <c r="R65" s="37">
        <v>0</v>
      </c>
      <c r="S65" s="37">
        <v>3</v>
      </c>
      <c r="T65" s="37">
        <v>0</v>
      </c>
      <c r="U65" s="37">
        <v>0</v>
      </c>
      <c r="V65" s="37">
        <v>3</v>
      </c>
      <c r="W65" s="37">
        <v>0</v>
      </c>
      <c r="X65" s="37">
        <v>0</v>
      </c>
      <c r="Y65" s="37">
        <v>0</v>
      </c>
      <c r="Z65" s="39">
        <f t="shared" si="1"/>
        <v>-3</v>
      </c>
      <c r="AA65" s="40">
        <f t="shared" si="0"/>
        <v>-9.3292284728052984E-5</v>
      </c>
      <c r="AB65" s="17"/>
      <c r="AC65" s="44">
        <f t="shared" si="2"/>
        <v>32139</v>
      </c>
    </row>
    <row r="66" spans="1:29" ht="12.75" customHeight="1" x14ac:dyDescent="0.2">
      <c r="A66" s="38">
        <v>37121</v>
      </c>
      <c r="B66" s="37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-3</v>
      </c>
      <c r="L66" s="37">
        <v>-3</v>
      </c>
      <c r="M66" s="37">
        <v>0</v>
      </c>
      <c r="N66" s="37">
        <v>-9</v>
      </c>
      <c r="O66" s="37">
        <v>0</v>
      </c>
      <c r="P66" s="37">
        <v>3</v>
      </c>
      <c r="Q66" s="37">
        <v>-3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3</v>
      </c>
      <c r="X66" s="37">
        <v>0</v>
      </c>
      <c r="Y66" s="37">
        <v>0</v>
      </c>
      <c r="Z66" s="39">
        <f t="shared" si="1"/>
        <v>-12</v>
      </c>
      <c r="AA66" s="40">
        <f t="shared" si="0"/>
        <v>-3.7316913891221194E-4</v>
      </c>
      <c r="AB66" s="17"/>
      <c r="AC66" s="44">
        <f t="shared" si="2"/>
        <v>32127</v>
      </c>
    </row>
    <row r="67" spans="1:29" ht="12.75" customHeight="1" x14ac:dyDescent="0.2">
      <c r="A67" s="38">
        <v>37122</v>
      </c>
      <c r="B67" s="37">
        <v>0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3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3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9">
        <f t="shared" si="1"/>
        <v>6</v>
      </c>
      <c r="AA67" s="40">
        <f t="shared" si="0"/>
        <v>1.8658456945610597E-4</v>
      </c>
      <c r="AB67" s="17"/>
      <c r="AC67" s="44">
        <f t="shared" si="2"/>
        <v>32133</v>
      </c>
    </row>
    <row r="68" spans="1:29" ht="12.75" customHeight="1" x14ac:dyDescent="0.2">
      <c r="A68" s="38">
        <v>37123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9">
        <f t="shared" si="1"/>
        <v>0</v>
      </c>
      <c r="AA68" s="40">
        <f t="shared" si="0"/>
        <v>0</v>
      </c>
      <c r="AB68" s="17"/>
      <c r="AC68" s="44">
        <f t="shared" si="2"/>
        <v>32133</v>
      </c>
    </row>
    <row r="69" spans="1:29" ht="12.75" customHeight="1" x14ac:dyDescent="0.2">
      <c r="A69" s="38">
        <v>37124</v>
      </c>
      <c r="B69" s="37">
        <v>0</v>
      </c>
      <c r="C69" s="37">
        <v>0</v>
      </c>
      <c r="D69" s="37">
        <v>3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-3</v>
      </c>
      <c r="L69" s="37">
        <v>0</v>
      </c>
      <c r="M69" s="37">
        <v>0</v>
      </c>
      <c r="N69" s="37">
        <v>0</v>
      </c>
      <c r="O69" s="37">
        <v>0</v>
      </c>
      <c r="P69" s="37">
        <v>-3</v>
      </c>
      <c r="Q69" s="37">
        <v>0</v>
      </c>
      <c r="R69" s="37">
        <v>0</v>
      </c>
      <c r="S69" s="37">
        <v>0</v>
      </c>
      <c r="T69" s="37">
        <v>3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9">
        <f t="shared" si="1"/>
        <v>0</v>
      </c>
      <c r="AA69" s="40">
        <f t="shared" si="0"/>
        <v>0</v>
      </c>
      <c r="AB69" s="17"/>
      <c r="AC69" s="44">
        <f t="shared" si="2"/>
        <v>32133</v>
      </c>
    </row>
    <row r="70" spans="1:29" ht="12.75" customHeight="1" x14ac:dyDescent="0.2">
      <c r="A70" s="38">
        <v>37125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-3</v>
      </c>
      <c r="L70" s="37">
        <v>0</v>
      </c>
      <c r="M70" s="37">
        <v>0</v>
      </c>
      <c r="N70" s="37">
        <v>3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9">
        <f t="shared" si="1"/>
        <v>0</v>
      </c>
      <c r="AA70" s="40">
        <f t="shared" si="0"/>
        <v>0</v>
      </c>
      <c r="AB70" s="17"/>
      <c r="AC70" s="44">
        <f t="shared" si="2"/>
        <v>32133</v>
      </c>
    </row>
    <row r="71" spans="1:29" ht="12.75" customHeight="1" x14ac:dyDescent="0.2">
      <c r="A71" s="38">
        <v>37126</v>
      </c>
      <c r="B71" s="37">
        <v>0</v>
      </c>
      <c r="C71" s="37">
        <v>3</v>
      </c>
      <c r="D71" s="37">
        <v>0</v>
      </c>
      <c r="E71" s="37">
        <v>3</v>
      </c>
      <c r="F71" s="37">
        <v>0</v>
      </c>
      <c r="G71" s="37">
        <v>3</v>
      </c>
      <c r="H71" s="37">
        <v>0</v>
      </c>
      <c r="I71" s="37">
        <v>0</v>
      </c>
      <c r="J71" s="37">
        <v>0</v>
      </c>
      <c r="K71" s="37">
        <v>-3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3</v>
      </c>
      <c r="V71" s="37">
        <v>0</v>
      </c>
      <c r="W71" s="37">
        <v>0</v>
      </c>
      <c r="X71" s="37">
        <v>0</v>
      </c>
      <c r="Y71" s="37">
        <v>0</v>
      </c>
      <c r="Z71" s="39">
        <f t="shared" si="1"/>
        <v>9</v>
      </c>
      <c r="AA71" s="40">
        <f t="shared" ref="AA71:AA90" si="3">Z71/Z$93</f>
        <v>2.7987685418415898E-4</v>
      </c>
      <c r="AB71" s="17"/>
      <c r="AC71" s="44">
        <f t="shared" si="2"/>
        <v>32142</v>
      </c>
    </row>
    <row r="72" spans="1:29" ht="12.75" customHeight="1" x14ac:dyDescent="0.2">
      <c r="A72" s="38">
        <v>37127</v>
      </c>
      <c r="B72" s="37">
        <v>0</v>
      </c>
      <c r="C72" s="37">
        <v>3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9">
        <f t="shared" si="1"/>
        <v>3</v>
      </c>
      <c r="AA72" s="40">
        <f t="shared" si="3"/>
        <v>9.3292284728052984E-5</v>
      </c>
      <c r="AB72" s="17"/>
      <c r="AC72" s="44">
        <f t="shared" si="2"/>
        <v>32145</v>
      </c>
    </row>
    <row r="73" spans="1:29" ht="12.75" customHeight="1" x14ac:dyDescent="0.2">
      <c r="A73" s="38">
        <v>37128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9">
        <f t="shared" si="1"/>
        <v>0</v>
      </c>
      <c r="AA73" s="40">
        <f t="shared" si="3"/>
        <v>0</v>
      </c>
      <c r="AB73" s="17"/>
      <c r="AC73" s="44">
        <f t="shared" si="2"/>
        <v>32145</v>
      </c>
    </row>
    <row r="74" spans="1:29" ht="12.75" customHeight="1" x14ac:dyDescent="0.2">
      <c r="A74" s="38">
        <v>37129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3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9">
        <f t="shared" si="1"/>
        <v>3</v>
      </c>
      <c r="AA74" s="40">
        <f t="shared" si="3"/>
        <v>9.3292284728052984E-5</v>
      </c>
      <c r="AB74" s="17"/>
      <c r="AC74" s="44">
        <f t="shared" si="2"/>
        <v>32148</v>
      </c>
    </row>
    <row r="75" spans="1:29" ht="12.75" customHeight="1" x14ac:dyDescent="0.2">
      <c r="A75" s="38">
        <v>37130</v>
      </c>
      <c r="B75" s="37">
        <v>0</v>
      </c>
      <c r="C75" s="37">
        <v>0</v>
      </c>
      <c r="D75" s="37">
        <v>0</v>
      </c>
      <c r="E75" s="37">
        <v>0</v>
      </c>
      <c r="F75" s="37">
        <v>0</v>
      </c>
      <c r="G75" s="37">
        <v>3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-6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9">
        <f t="shared" si="1"/>
        <v>-3</v>
      </c>
      <c r="AA75" s="40">
        <f t="shared" si="3"/>
        <v>-9.3292284728052984E-5</v>
      </c>
      <c r="AB75" s="17"/>
      <c r="AC75" s="44">
        <f t="shared" si="2"/>
        <v>32145</v>
      </c>
    </row>
    <row r="76" spans="1:29" ht="12.75" customHeight="1" x14ac:dyDescent="0.2">
      <c r="A76" s="38">
        <v>37131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9">
        <f t="shared" ref="Z76:Z86" si="4">SUM(B76:Y76)</f>
        <v>0</v>
      </c>
      <c r="AA76" s="40">
        <f t="shared" si="3"/>
        <v>0</v>
      </c>
      <c r="AB76" s="17"/>
      <c r="AC76" s="44">
        <f t="shared" si="2"/>
        <v>32145</v>
      </c>
    </row>
    <row r="77" spans="1:29" ht="12.75" customHeight="1" x14ac:dyDescent="0.2">
      <c r="A77" s="38">
        <v>37132</v>
      </c>
      <c r="B77" s="37">
        <v>0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9">
        <f t="shared" si="4"/>
        <v>0</v>
      </c>
      <c r="AA77" s="40">
        <f t="shared" si="3"/>
        <v>0</v>
      </c>
      <c r="AB77" s="17"/>
      <c r="AC77" s="44">
        <f t="shared" ref="AC77:AC86" si="5">AC76+Z77</f>
        <v>32145</v>
      </c>
    </row>
    <row r="78" spans="1:29" ht="12.75" customHeight="1" x14ac:dyDescent="0.2">
      <c r="A78" s="38">
        <v>37133</v>
      </c>
      <c r="B78" s="37">
        <v>3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9">
        <f t="shared" si="4"/>
        <v>3</v>
      </c>
      <c r="AA78" s="40">
        <f t="shared" si="3"/>
        <v>9.3292284728052984E-5</v>
      </c>
      <c r="AB78" s="17"/>
      <c r="AC78" s="44">
        <f t="shared" si="5"/>
        <v>32148</v>
      </c>
    </row>
    <row r="79" spans="1:29" ht="12.75" customHeight="1" x14ac:dyDescent="0.2">
      <c r="A79" s="38">
        <v>37134</v>
      </c>
      <c r="B79" s="37">
        <v>0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3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9">
        <f t="shared" si="4"/>
        <v>3</v>
      </c>
      <c r="AA79" s="40">
        <f t="shared" si="3"/>
        <v>9.3292284728052984E-5</v>
      </c>
      <c r="AB79" s="17"/>
      <c r="AC79" s="44">
        <f t="shared" si="5"/>
        <v>32151</v>
      </c>
    </row>
    <row r="80" spans="1:29" ht="12.75" customHeight="1" x14ac:dyDescent="0.2">
      <c r="A80" s="38">
        <v>37135</v>
      </c>
      <c r="B80" s="37">
        <v>0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3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9">
        <f t="shared" si="4"/>
        <v>3</v>
      </c>
      <c r="AA80" s="40">
        <f t="shared" si="3"/>
        <v>9.3292284728052984E-5</v>
      </c>
      <c r="AB80" s="17"/>
      <c r="AC80" s="44">
        <f t="shared" si="5"/>
        <v>32154</v>
      </c>
    </row>
    <row r="81" spans="1:29" ht="12.75" customHeight="1" x14ac:dyDescent="0.2">
      <c r="A81" s="38">
        <v>37136</v>
      </c>
      <c r="B81" s="37">
        <v>0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9">
        <f t="shared" si="4"/>
        <v>0</v>
      </c>
      <c r="AA81" s="40">
        <f t="shared" si="3"/>
        <v>0</v>
      </c>
      <c r="AB81" s="17"/>
      <c r="AC81" s="44">
        <f t="shared" si="5"/>
        <v>32154</v>
      </c>
    </row>
    <row r="82" spans="1:29" ht="12.75" customHeight="1" x14ac:dyDescent="0.2">
      <c r="A82" s="38">
        <v>37137</v>
      </c>
      <c r="B82" s="37">
        <v>0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9">
        <f t="shared" si="4"/>
        <v>0</v>
      </c>
      <c r="AA82" s="40">
        <f t="shared" si="3"/>
        <v>0</v>
      </c>
      <c r="AB82" s="17"/>
      <c r="AC82" s="44">
        <f t="shared" si="5"/>
        <v>32154</v>
      </c>
    </row>
    <row r="83" spans="1:29" ht="12.75" customHeight="1" x14ac:dyDescent="0.2">
      <c r="A83" s="38">
        <v>37138</v>
      </c>
      <c r="B83" s="37">
        <v>0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-3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9">
        <f t="shared" si="4"/>
        <v>-3</v>
      </c>
      <c r="AA83" s="40">
        <f t="shared" si="3"/>
        <v>-9.3292284728052984E-5</v>
      </c>
      <c r="AB83" s="17"/>
      <c r="AC83" s="44">
        <f t="shared" si="5"/>
        <v>32151</v>
      </c>
    </row>
    <row r="84" spans="1:29" ht="12.75" customHeight="1" x14ac:dyDescent="0.2">
      <c r="A84" s="38">
        <v>37139</v>
      </c>
      <c r="B84" s="37">
        <v>0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3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3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9">
        <f t="shared" si="4"/>
        <v>6</v>
      </c>
      <c r="AA84" s="40">
        <f t="shared" si="3"/>
        <v>1.8658456945610597E-4</v>
      </c>
      <c r="AB84" s="17"/>
      <c r="AC84" s="44">
        <f t="shared" si="5"/>
        <v>32157</v>
      </c>
    </row>
    <row r="85" spans="1:29" ht="12.75" customHeight="1" x14ac:dyDescent="0.2">
      <c r="A85" s="38">
        <v>37140</v>
      </c>
      <c r="B85" s="37">
        <v>0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9">
        <f t="shared" si="4"/>
        <v>0</v>
      </c>
      <c r="AA85" s="40">
        <f t="shared" si="3"/>
        <v>0</v>
      </c>
      <c r="AB85" s="17"/>
      <c r="AC85" s="44">
        <f t="shared" si="5"/>
        <v>32157</v>
      </c>
    </row>
    <row r="86" spans="1:29" ht="12.75" customHeight="1" x14ac:dyDescent="0.2">
      <c r="A86" s="38">
        <v>37141</v>
      </c>
      <c r="B86" s="37">
        <v>0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-3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9">
        <f t="shared" si="4"/>
        <v>-3</v>
      </c>
      <c r="AA86" s="40">
        <f t="shared" si="3"/>
        <v>-9.3292284728052984E-5</v>
      </c>
      <c r="AB86" s="17"/>
      <c r="AC86" s="44">
        <f t="shared" si="5"/>
        <v>32154</v>
      </c>
    </row>
    <row r="87" spans="1:29" ht="12.75" customHeight="1" x14ac:dyDescent="0.2">
      <c r="A87" s="38">
        <v>37142</v>
      </c>
      <c r="B87" s="37">
        <v>0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9">
        <f>SUM(B87:Y87)</f>
        <v>0</v>
      </c>
      <c r="AA87" s="40">
        <f t="shared" si="3"/>
        <v>0</v>
      </c>
      <c r="AB87" s="17"/>
      <c r="AC87" s="44">
        <f>AC86+Z87</f>
        <v>32154</v>
      </c>
    </row>
    <row r="88" spans="1:29" ht="12.75" customHeight="1" x14ac:dyDescent="0.2">
      <c r="A88" s="38">
        <v>37143</v>
      </c>
      <c r="B88" s="37">
        <v>3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9">
        <f>SUM(B88:Y88)</f>
        <v>3</v>
      </c>
      <c r="AA88" s="40">
        <f t="shared" si="3"/>
        <v>9.3292284728052984E-5</v>
      </c>
      <c r="AB88" s="17"/>
      <c r="AC88" s="44">
        <f>AC87+Z88</f>
        <v>32157</v>
      </c>
    </row>
    <row r="89" spans="1:29" ht="12.75" customHeight="1" x14ac:dyDescent="0.2">
      <c r="A89" s="38">
        <v>37144</v>
      </c>
      <c r="B89" s="37">
        <v>0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9">
        <f>SUM(B89:Y89)</f>
        <v>0</v>
      </c>
      <c r="AA89" s="40">
        <f t="shared" si="3"/>
        <v>0</v>
      </c>
      <c r="AB89" s="17"/>
      <c r="AC89" s="44">
        <f>AC88+Z89</f>
        <v>32157</v>
      </c>
    </row>
    <row r="90" spans="1:29" ht="12.75" customHeight="1" x14ac:dyDescent="0.2">
      <c r="A90" s="38">
        <v>37145</v>
      </c>
      <c r="B90" s="37">
        <v>0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9">
        <f>SUM(B90:Y90)</f>
        <v>0</v>
      </c>
      <c r="AA90" s="40">
        <f t="shared" si="3"/>
        <v>0</v>
      </c>
      <c r="AB90" s="17"/>
      <c r="AC90" s="44">
        <f>AC89+Z90</f>
        <v>32157</v>
      </c>
    </row>
    <row r="91" spans="1:29" ht="25.5" customHeight="1" thickBot="1" x14ac:dyDescent="0.25"/>
    <row r="92" spans="1:29" ht="12.75" customHeight="1" x14ac:dyDescent="0.2">
      <c r="B92" s="88" t="s">
        <v>1</v>
      </c>
      <c r="C92" s="89" t="s">
        <v>2</v>
      </c>
      <c r="D92" s="89" t="s">
        <v>3</v>
      </c>
      <c r="E92" s="89" t="s">
        <v>4</v>
      </c>
      <c r="F92" s="98" t="s">
        <v>5</v>
      </c>
      <c r="G92" s="98" t="s">
        <v>6</v>
      </c>
      <c r="H92" s="90" t="s">
        <v>21</v>
      </c>
      <c r="I92" s="90" t="s">
        <v>22</v>
      </c>
      <c r="J92" s="90" t="s">
        <v>23</v>
      </c>
      <c r="K92" s="90" t="s">
        <v>24</v>
      </c>
      <c r="L92" s="90" t="s">
        <v>25</v>
      </c>
      <c r="M92" s="90" t="s">
        <v>26</v>
      </c>
      <c r="N92" s="90" t="s">
        <v>7</v>
      </c>
      <c r="O92" s="90" t="s">
        <v>8</v>
      </c>
      <c r="P92" s="90" t="s">
        <v>9</v>
      </c>
      <c r="Q92" s="90" t="s">
        <v>10</v>
      </c>
      <c r="R92" s="90" t="s">
        <v>11</v>
      </c>
      <c r="S92" s="90" t="s">
        <v>12</v>
      </c>
      <c r="T92" s="89" t="s">
        <v>13</v>
      </c>
      <c r="U92" s="89" t="s">
        <v>14</v>
      </c>
      <c r="V92" s="89" t="s">
        <v>15</v>
      </c>
      <c r="W92" s="89" t="s">
        <v>16</v>
      </c>
      <c r="X92" s="89" t="s">
        <v>17</v>
      </c>
      <c r="Y92" s="91" t="s">
        <v>18</v>
      </c>
      <c r="Z92" s="7" t="s">
        <v>19</v>
      </c>
    </row>
    <row r="93" spans="1:29" ht="12.75" customHeight="1" x14ac:dyDescent="0.2">
      <c r="A93" s="41" t="s">
        <v>19</v>
      </c>
      <c r="B93" s="92">
        <f t="shared" ref="B93:AA93" si="6">SUM(B7:B90)</f>
        <v>2598</v>
      </c>
      <c r="C93" s="84">
        <f t="shared" si="6"/>
        <v>2631</v>
      </c>
      <c r="D93" s="84">
        <f t="shared" si="6"/>
        <v>1269</v>
      </c>
      <c r="E93" s="84">
        <f t="shared" si="6"/>
        <v>1428</v>
      </c>
      <c r="F93" s="99">
        <f t="shared" si="6"/>
        <v>573</v>
      </c>
      <c r="G93" s="99">
        <f t="shared" si="6"/>
        <v>363</v>
      </c>
      <c r="H93" s="39">
        <f t="shared" si="6"/>
        <v>378</v>
      </c>
      <c r="I93" s="39">
        <f t="shared" si="6"/>
        <v>291</v>
      </c>
      <c r="J93" s="39">
        <f t="shared" si="6"/>
        <v>18</v>
      </c>
      <c r="K93" s="39">
        <f t="shared" si="6"/>
        <v>15</v>
      </c>
      <c r="L93" s="39">
        <f t="shared" si="6"/>
        <v>171</v>
      </c>
      <c r="M93" s="39">
        <f t="shared" si="6"/>
        <v>39</v>
      </c>
      <c r="N93" s="39">
        <f t="shared" si="6"/>
        <v>27</v>
      </c>
      <c r="O93" s="39">
        <f t="shared" si="6"/>
        <v>81</v>
      </c>
      <c r="P93" s="39">
        <f t="shared" si="6"/>
        <v>258</v>
      </c>
      <c r="Q93" s="39">
        <f t="shared" si="6"/>
        <v>954</v>
      </c>
      <c r="R93" s="39">
        <f t="shared" si="6"/>
        <v>1329</v>
      </c>
      <c r="S93" s="39">
        <f t="shared" si="6"/>
        <v>1299</v>
      </c>
      <c r="T93" s="84">
        <f t="shared" si="6"/>
        <v>1383</v>
      </c>
      <c r="U93" s="84">
        <f t="shared" si="6"/>
        <v>2970</v>
      </c>
      <c r="V93" s="84">
        <f t="shared" si="6"/>
        <v>5028</v>
      </c>
      <c r="W93" s="84">
        <f t="shared" si="6"/>
        <v>4065</v>
      </c>
      <c r="X93" s="84">
        <f t="shared" si="6"/>
        <v>2562</v>
      </c>
      <c r="Y93" s="93">
        <f t="shared" si="6"/>
        <v>2427</v>
      </c>
      <c r="Z93" s="39">
        <f t="shared" si="6"/>
        <v>32157</v>
      </c>
      <c r="AA93" s="42">
        <f t="shared" si="6"/>
        <v>1</v>
      </c>
    </row>
    <row r="94" spans="1:29" ht="12.75" customHeight="1" thickBot="1" x14ac:dyDescent="0.25">
      <c r="A94" s="43"/>
      <c r="B94" s="94">
        <f t="shared" ref="B94:Y94" si="7">B93/$Z93</f>
        <v>8.0791118574493892E-2</v>
      </c>
      <c r="C94" s="95">
        <f t="shared" si="7"/>
        <v>8.1817333706502474E-2</v>
      </c>
      <c r="D94" s="95">
        <f t="shared" si="7"/>
        <v>3.9462636439966413E-2</v>
      </c>
      <c r="E94" s="95">
        <f t="shared" si="7"/>
        <v>4.4407127530553224E-2</v>
      </c>
      <c r="F94" s="100">
        <f t="shared" si="7"/>
        <v>1.7818826383058119E-2</v>
      </c>
      <c r="G94" s="100">
        <f t="shared" si="7"/>
        <v>1.1288366452094412E-2</v>
      </c>
      <c r="H94" s="96">
        <f t="shared" si="7"/>
        <v>1.1754827875734676E-2</v>
      </c>
      <c r="I94" s="96">
        <f t="shared" si="7"/>
        <v>9.0493516186211393E-3</v>
      </c>
      <c r="J94" s="96">
        <f t="shared" si="7"/>
        <v>5.5975370836831796E-4</v>
      </c>
      <c r="K94" s="96">
        <f t="shared" si="7"/>
        <v>4.6646142364026495E-4</v>
      </c>
      <c r="L94" s="96">
        <f t="shared" si="7"/>
        <v>5.3176602294990206E-3</v>
      </c>
      <c r="M94" s="96">
        <f t="shared" si="7"/>
        <v>1.2127997014646889E-3</v>
      </c>
      <c r="N94" s="96">
        <f t="shared" si="7"/>
        <v>8.3963056255247689E-4</v>
      </c>
      <c r="O94" s="96">
        <f t="shared" si="7"/>
        <v>2.5188916876574307E-3</v>
      </c>
      <c r="P94" s="96">
        <f t="shared" si="7"/>
        <v>8.0231364866125577E-3</v>
      </c>
      <c r="Q94" s="96">
        <f t="shared" si="7"/>
        <v>2.9666946543520849E-2</v>
      </c>
      <c r="R94" s="96">
        <f t="shared" si="7"/>
        <v>4.1328482134527472E-2</v>
      </c>
      <c r="S94" s="96">
        <f t="shared" si="7"/>
        <v>4.0395559287246946E-2</v>
      </c>
      <c r="T94" s="95">
        <f t="shared" si="7"/>
        <v>4.3007743259632428E-2</v>
      </c>
      <c r="U94" s="95">
        <f t="shared" si="7"/>
        <v>9.2359361880772456E-2</v>
      </c>
      <c r="V94" s="95">
        <f t="shared" si="7"/>
        <v>0.15635786920421682</v>
      </c>
      <c r="W94" s="95">
        <f t="shared" si="7"/>
        <v>0.1264110458065118</v>
      </c>
      <c r="X94" s="95">
        <f t="shared" si="7"/>
        <v>7.9671611157757255E-2</v>
      </c>
      <c r="Y94" s="97">
        <f t="shared" si="7"/>
        <v>7.5473458344994873E-2</v>
      </c>
      <c r="Z94" s="42">
        <f>SUM(B94:Y94)</f>
        <v>1</v>
      </c>
      <c r="AA94" s="43"/>
    </row>
    <row r="97" spans="2:7" ht="12.75" customHeight="1" x14ac:dyDescent="0.2">
      <c r="B97" s="10" t="s">
        <v>33</v>
      </c>
      <c r="F97" s="161">
        <f>SUM(B94:E94,T94:Y94)</f>
        <v>0.81975930590540158</v>
      </c>
      <c r="G97" s="161"/>
    </row>
  </sheetData>
  <mergeCells count="1">
    <mergeCell ref="F97:G97"/>
  </mergeCells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>
    <pageSetUpPr fitToPage="1"/>
  </sheetPr>
  <dimension ref="A1:BB99"/>
  <sheetViews>
    <sheetView topLeftCell="E1" zoomScale="80" zoomScaleNormal="80" zoomScaleSheetLayoutView="75" workbookViewId="0">
      <pane ySplit="6" topLeftCell="A28" activePane="bottomLeft" state="frozen"/>
      <selection pane="bottomLeft" activeCell="W87" sqref="W87"/>
    </sheetView>
  </sheetViews>
  <sheetFormatPr defaultColWidth="9.140625" defaultRowHeight="12.75" customHeight="1" x14ac:dyDescent="0.2"/>
  <cols>
    <col min="1" max="1" width="6.7109375" style="8" customWidth="1"/>
    <col min="2" max="10" width="6.28515625" style="8" customWidth="1"/>
    <col min="11" max="19" width="5.7109375" style="8" customWidth="1"/>
    <col min="20" max="25" width="6.28515625" style="8" customWidth="1"/>
    <col min="26" max="26" width="6.7109375" style="8" customWidth="1"/>
    <col min="27" max="27" width="6.7109375" style="133" customWidth="1"/>
    <col min="28" max="28" width="9.140625" style="8"/>
    <col min="29" max="16384" width="9.140625" style="6"/>
  </cols>
  <sheetData>
    <row r="1" spans="1:54" s="5" customFormat="1" ht="12.75" customHeight="1" x14ac:dyDescent="0.2">
      <c r="A1" s="78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26"/>
      <c r="AB1" s="10"/>
      <c r="AD1" s="5">
        <v>24</v>
      </c>
    </row>
    <row r="2" spans="1:54" ht="12.75" customHeight="1" thickBot="1" x14ac:dyDescent="0.25">
      <c r="A2" s="10"/>
      <c r="B2" s="47"/>
      <c r="C2" s="47"/>
      <c r="D2" s="47"/>
      <c r="E2" s="47"/>
      <c r="F2" s="47"/>
      <c r="G2" s="47"/>
      <c r="H2" s="47"/>
      <c r="I2" s="47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54" ht="12.75" customHeight="1" thickTop="1" thickBot="1" x14ac:dyDescent="0.25">
      <c r="A3" s="12"/>
      <c r="B3" s="48"/>
      <c r="C3" s="49" t="s">
        <v>27</v>
      </c>
      <c r="D3" s="49"/>
      <c r="E3" s="49"/>
      <c r="F3" s="49"/>
      <c r="G3" s="49"/>
      <c r="H3" s="49"/>
      <c r="I3" s="13"/>
      <c r="J3" s="5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54" ht="12.75" customHeight="1" thickTop="1" x14ac:dyDescent="0.2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4"/>
      <c r="AB4" s="51"/>
    </row>
    <row r="5" spans="1:54" ht="12.75" customHeight="1" x14ac:dyDescent="0.2">
      <c r="A5" s="7" t="s">
        <v>0</v>
      </c>
      <c r="B5" s="51" t="s">
        <v>1</v>
      </c>
      <c r="C5" s="51" t="s">
        <v>2</v>
      </c>
      <c r="D5" s="51" t="s">
        <v>3</v>
      </c>
      <c r="E5" s="51" t="s">
        <v>4</v>
      </c>
      <c r="F5" s="51" t="s">
        <v>5</v>
      </c>
      <c r="G5" s="51" t="s">
        <v>6</v>
      </c>
      <c r="H5" s="51" t="s">
        <v>21</v>
      </c>
      <c r="I5" s="51" t="s">
        <v>22</v>
      </c>
      <c r="J5" s="51" t="s">
        <v>23</v>
      </c>
      <c r="K5" s="51" t="s">
        <v>24</v>
      </c>
      <c r="L5" s="51" t="s">
        <v>25</v>
      </c>
      <c r="M5" s="51" t="s">
        <v>26</v>
      </c>
      <c r="N5" s="51" t="s">
        <v>7</v>
      </c>
      <c r="O5" s="51" t="s">
        <v>8</v>
      </c>
      <c r="P5" s="51" t="s">
        <v>9</v>
      </c>
      <c r="Q5" s="51" t="s">
        <v>10</v>
      </c>
      <c r="R5" s="51" t="s">
        <v>11</v>
      </c>
      <c r="S5" s="51" t="s">
        <v>12</v>
      </c>
      <c r="T5" s="51" t="s">
        <v>13</v>
      </c>
      <c r="U5" s="51" t="s">
        <v>14</v>
      </c>
      <c r="V5" s="51" t="s">
        <v>15</v>
      </c>
      <c r="W5" s="51" t="s">
        <v>16</v>
      </c>
      <c r="X5" s="51" t="s">
        <v>17</v>
      </c>
      <c r="Y5" s="51" t="s">
        <v>18</v>
      </c>
      <c r="Z5" s="7" t="s">
        <v>19</v>
      </c>
      <c r="AA5" s="135"/>
      <c r="AB5" s="53"/>
      <c r="AC5" s="54"/>
      <c r="AF5" s="6" t="s">
        <v>35</v>
      </c>
      <c r="AG5" s="6" t="s">
        <v>35</v>
      </c>
      <c r="AH5" s="6" t="s">
        <v>35</v>
      </c>
      <c r="AI5" s="6" t="s">
        <v>35</v>
      </c>
      <c r="AJ5" s="6" t="s">
        <v>35</v>
      </c>
      <c r="AK5" s="6" t="s">
        <v>35</v>
      </c>
      <c r="AL5" s="6" t="s">
        <v>35</v>
      </c>
      <c r="AM5" s="6" t="s">
        <v>35</v>
      </c>
      <c r="AN5" s="6" t="s">
        <v>35</v>
      </c>
      <c r="AO5" s="6" t="s">
        <v>35</v>
      </c>
      <c r="AP5" s="6" t="s">
        <v>35</v>
      </c>
      <c r="AQ5" s="6" t="s">
        <v>35</v>
      </c>
      <c r="AR5" s="6" t="s">
        <v>35</v>
      </c>
      <c r="AS5" s="6" t="s">
        <v>35</v>
      </c>
      <c r="AT5" s="6" t="s">
        <v>35</v>
      </c>
      <c r="AU5" s="6" t="s">
        <v>35</v>
      </c>
      <c r="AV5" s="6" t="s">
        <v>35</v>
      </c>
      <c r="AW5" s="6" t="s">
        <v>35</v>
      </c>
      <c r="AX5" s="6" t="s">
        <v>35</v>
      </c>
      <c r="AY5" s="6" t="s">
        <v>35</v>
      </c>
      <c r="AZ5" s="6" t="s">
        <v>35</v>
      </c>
      <c r="BA5" s="6" t="s">
        <v>35</v>
      </c>
      <c r="BB5" s="6" t="s">
        <v>35</v>
      </c>
    </row>
    <row r="6" spans="1:54" ht="12.75" customHeight="1" x14ac:dyDescent="0.2">
      <c r="A6" s="55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6"/>
      <c r="W6" s="56"/>
      <c r="X6" s="56"/>
      <c r="Y6" s="56"/>
      <c r="Z6" s="55"/>
      <c r="AA6" s="136" t="s">
        <v>36</v>
      </c>
      <c r="AB6" s="53" t="s">
        <v>37</v>
      </c>
      <c r="AC6" s="54"/>
      <c r="AD6" s="6" t="s">
        <v>38</v>
      </c>
      <c r="AE6" s="6" t="s">
        <v>35</v>
      </c>
      <c r="AF6" s="6">
        <v>100</v>
      </c>
      <c r="AG6" s="6">
        <f t="shared" ref="AG6:BB6" si="0">AF6+100</f>
        <v>200</v>
      </c>
      <c r="AH6" s="6">
        <f t="shared" si="0"/>
        <v>300</v>
      </c>
      <c r="AI6" s="6">
        <f t="shared" si="0"/>
        <v>400</v>
      </c>
      <c r="AJ6" s="6">
        <f t="shared" si="0"/>
        <v>500</v>
      </c>
      <c r="AK6" s="6">
        <f t="shared" si="0"/>
        <v>600</v>
      </c>
      <c r="AL6" s="6">
        <f t="shared" si="0"/>
        <v>700</v>
      </c>
      <c r="AM6" s="6">
        <f t="shared" si="0"/>
        <v>800</v>
      </c>
      <c r="AN6" s="6">
        <f t="shared" si="0"/>
        <v>900</v>
      </c>
      <c r="AO6" s="6">
        <f t="shared" si="0"/>
        <v>1000</v>
      </c>
      <c r="AP6" s="6">
        <f t="shared" si="0"/>
        <v>1100</v>
      </c>
      <c r="AQ6" s="6">
        <f t="shared" si="0"/>
        <v>1200</v>
      </c>
      <c r="AR6" s="6">
        <f t="shared" si="0"/>
        <v>1300</v>
      </c>
      <c r="AS6" s="6">
        <f t="shared" si="0"/>
        <v>1400</v>
      </c>
      <c r="AT6" s="6">
        <f t="shared" si="0"/>
        <v>1500</v>
      </c>
      <c r="AU6" s="6">
        <f t="shared" si="0"/>
        <v>1600</v>
      </c>
      <c r="AV6" s="6">
        <f t="shared" si="0"/>
        <v>1700</v>
      </c>
      <c r="AW6" s="6">
        <f t="shared" si="0"/>
        <v>1800</v>
      </c>
      <c r="AX6" s="6">
        <f t="shared" si="0"/>
        <v>1900</v>
      </c>
      <c r="AY6" s="6">
        <f t="shared" si="0"/>
        <v>2000</v>
      </c>
      <c r="AZ6" s="6">
        <f t="shared" si="0"/>
        <v>2100</v>
      </c>
      <c r="BA6" s="6">
        <f t="shared" si="0"/>
        <v>2200</v>
      </c>
      <c r="BB6" s="6">
        <f t="shared" si="0"/>
        <v>2300</v>
      </c>
    </row>
    <row r="7" spans="1:54" ht="12.75" customHeight="1" x14ac:dyDescent="0.2">
      <c r="A7" s="76">
        <v>40714</v>
      </c>
      <c r="B7" s="37"/>
      <c r="C7" s="37"/>
      <c r="D7" s="37"/>
      <c r="E7" s="37"/>
      <c r="F7" s="37"/>
      <c r="G7" s="37"/>
      <c r="H7" s="37"/>
      <c r="I7" s="37"/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9">
        <f>SUM(B7:Y7)</f>
        <v>0</v>
      </c>
      <c r="AA7" s="137">
        <f>SUM(B7:Y7)</f>
        <v>0</v>
      </c>
      <c r="AB7" s="53">
        <f>(1-AD7/72)*72^2*(AE7/AD7)</f>
        <v>0</v>
      </c>
      <c r="AC7" s="44"/>
      <c r="AD7" s="6">
        <f>AD$1</f>
        <v>24</v>
      </c>
      <c r="AE7" s="6">
        <f>SUM(AF7:BB7)/(2*(AD7-1))</f>
        <v>0</v>
      </c>
      <c r="AF7" s="6">
        <f>(C7/3 - D7/3)^2</f>
        <v>0</v>
      </c>
      <c r="AG7" s="6">
        <f t="shared" ref="AG7:AV18" si="1">(D7/3 - E7/3)^2</f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0</v>
      </c>
      <c r="AN7" s="6">
        <f t="shared" si="1"/>
        <v>0</v>
      </c>
      <c r="AO7" s="6">
        <f t="shared" si="1"/>
        <v>0</v>
      </c>
      <c r="AP7" s="6">
        <f t="shared" si="1"/>
        <v>0</v>
      </c>
      <c r="AQ7" s="6">
        <f t="shared" si="1"/>
        <v>0</v>
      </c>
      <c r="AR7" s="6">
        <f t="shared" si="1"/>
        <v>0</v>
      </c>
      <c r="AS7" s="6">
        <f t="shared" si="1"/>
        <v>0</v>
      </c>
      <c r="AT7" s="6">
        <f t="shared" si="1"/>
        <v>0</v>
      </c>
      <c r="AU7" s="6">
        <f t="shared" si="1"/>
        <v>0</v>
      </c>
      <c r="AV7" s="6">
        <f t="shared" si="1"/>
        <v>0</v>
      </c>
      <c r="AW7" s="6">
        <f t="shared" ref="AT7:BB22" si="2">(T7/3 - U7/3)^2</f>
        <v>0</v>
      </c>
      <c r="AX7" s="6">
        <f t="shared" si="2"/>
        <v>0</v>
      </c>
      <c r="AY7" s="6">
        <f t="shared" si="2"/>
        <v>0</v>
      </c>
      <c r="AZ7" s="6">
        <f t="shared" si="2"/>
        <v>0</v>
      </c>
      <c r="BA7" s="6">
        <f t="shared" si="2"/>
        <v>0</v>
      </c>
      <c r="BB7" s="6">
        <f t="shared" si="2"/>
        <v>0</v>
      </c>
    </row>
    <row r="8" spans="1:54" ht="12.75" customHeight="1" x14ac:dyDescent="0.2">
      <c r="A8" s="76">
        <v>40715</v>
      </c>
      <c r="B8" s="37">
        <v>0</v>
      </c>
      <c r="C8" s="37">
        <v>21</v>
      </c>
      <c r="D8" s="37">
        <v>0</v>
      </c>
      <c r="E8" s="37">
        <v>-12</v>
      </c>
      <c r="F8" s="37">
        <v>12</v>
      </c>
      <c r="G8" s="37">
        <v>3</v>
      </c>
      <c r="H8" s="37">
        <v>0</v>
      </c>
      <c r="I8" s="37">
        <v>0</v>
      </c>
      <c r="J8" s="37">
        <v>0</v>
      </c>
      <c r="K8" s="37">
        <v>0</v>
      </c>
      <c r="L8" s="37">
        <v>9</v>
      </c>
      <c r="M8" s="37">
        <v>0</v>
      </c>
      <c r="N8" s="37">
        <v>0</v>
      </c>
      <c r="O8" s="37">
        <v>12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3</v>
      </c>
      <c r="V8" s="37">
        <v>0</v>
      </c>
      <c r="W8" s="37">
        <v>0</v>
      </c>
      <c r="X8" s="37">
        <v>0</v>
      </c>
      <c r="Y8" s="37">
        <v>0</v>
      </c>
      <c r="Z8" s="39">
        <f>SUM(B8:Y8)</f>
        <v>48</v>
      </c>
      <c r="AA8" s="137">
        <f t="shared" ref="AA8:AA71" si="3">SUM(B8:Y8)</f>
        <v>48</v>
      </c>
      <c r="AB8" s="53">
        <f t="shared" ref="AB8:AB71" si="4">(1-AD8/72)*72^2*(AE8/AD8)</f>
        <v>1399.3043478260872</v>
      </c>
      <c r="AC8" s="44"/>
      <c r="AD8" s="6">
        <f t="shared" ref="AD8:AD71" si="5">AD$1</f>
        <v>24</v>
      </c>
      <c r="AE8" s="6">
        <f t="shared" ref="AE8:AE71" si="6">SUM(AF8:BB8)/(2*(AD8-1))</f>
        <v>9.7173913043478262</v>
      </c>
      <c r="AF8" s="6">
        <f t="shared" ref="AF8:AU36" si="7">(C8/3 - D8/3)^2</f>
        <v>49</v>
      </c>
      <c r="AG8" s="6">
        <f t="shared" si="1"/>
        <v>16</v>
      </c>
      <c r="AH8" s="6">
        <f t="shared" si="1"/>
        <v>64</v>
      </c>
      <c r="AI8" s="6">
        <f t="shared" si="1"/>
        <v>9</v>
      </c>
      <c r="AJ8" s="6">
        <f t="shared" si="1"/>
        <v>1</v>
      </c>
      <c r="AK8" s="6">
        <f t="shared" si="1"/>
        <v>0</v>
      </c>
      <c r="AL8" s="6">
        <f t="shared" si="1"/>
        <v>0</v>
      </c>
      <c r="AM8" s="6">
        <f t="shared" si="1"/>
        <v>0</v>
      </c>
      <c r="AN8" s="6">
        <f t="shared" si="1"/>
        <v>9</v>
      </c>
      <c r="AO8" s="6">
        <f t="shared" si="1"/>
        <v>9</v>
      </c>
      <c r="AP8" s="6">
        <f t="shared" si="1"/>
        <v>0</v>
      </c>
      <c r="AQ8" s="6">
        <f t="shared" si="1"/>
        <v>16</v>
      </c>
      <c r="AR8" s="6">
        <f t="shared" si="1"/>
        <v>16</v>
      </c>
      <c r="AS8" s="6">
        <f t="shared" si="1"/>
        <v>0</v>
      </c>
      <c r="AT8" s="6">
        <f t="shared" si="1"/>
        <v>0</v>
      </c>
      <c r="AU8" s="6">
        <f t="shared" si="1"/>
        <v>0</v>
      </c>
      <c r="AV8" s="6">
        <f t="shared" si="1"/>
        <v>0</v>
      </c>
      <c r="AW8" s="6">
        <f t="shared" si="2"/>
        <v>1</v>
      </c>
      <c r="AX8" s="6">
        <f t="shared" si="2"/>
        <v>1</v>
      </c>
      <c r="AY8" s="6">
        <f t="shared" si="2"/>
        <v>0</v>
      </c>
      <c r="AZ8" s="6">
        <f t="shared" si="2"/>
        <v>0</v>
      </c>
      <c r="BA8" s="6">
        <f t="shared" si="2"/>
        <v>0</v>
      </c>
      <c r="BB8" s="6">
        <f t="shared" si="2"/>
        <v>256</v>
      </c>
    </row>
    <row r="9" spans="1:54" ht="12.75" customHeight="1" x14ac:dyDescent="0.2">
      <c r="A9" s="76">
        <v>40716</v>
      </c>
      <c r="B9" s="37">
        <v>0</v>
      </c>
      <c r="C9" s="37">
        <v>-27</v>
      </c>
      <c r="D9" s="37">
        <v>-6</v>
      </c>
      <c r="E9" s="37">
        <v>-24</v>
      </c>
      <c r="F9" s="37">
        <v>0</v>
      </c>
      <c r="G9" s="37">
        <v>-33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123</v>
      </c>
      <c r="Z9" s="39">
        <f>SUM(B9:Y9)</f>
        <v>33</v>
      </c>
      <c r="AA9" s="137">
        <f t="shared" si="3"/>
        <v>33</v>
      </c>
      <c r="AB9" s="53">
        <f t="shared" si="4"/>
        <v>9303.652173913044</v>
      </c>
      <c r="AC9" s="44"/>
      <c r="AD9" s="6">
        <f t="shared" si="5"/>
        <v>24</v>
      </c>
      <c r="AE9" s="6">
        <f t="shared" si="6"/>
        <v>64.608695652173907</v>
      </c>
      <c r="AF9" s="6">
        <f t="shared" si="7"/>
        <v>49</v>
      </c>
      <c r="AG9" s="6">
        <f t="shared" si="1"/>
        <v>36</v>
      </c>
      <c r="AH9" s="6">
        <f t="shared" si="1"/>
        <v>64</v>
      </c>
      <c r="AI9" s="6">
        <f t="shared" si="1"/>
        <v>121</v>
      </c>
      <c r="AJ9" s="6">
        <f t="shared" si="1"/>
        <v>121</v>
      </c>
      <c r="AK9" s="6">
        <f t="shared" si="1"/>
        <v>0</v>
      </c>
      <c r="AL9" s="6">
        <f t="shared" si="1"/>
        <v>0</v>
      </c>
      <c r="AM9" s="6">
        <f t="shared" si="1"/>
        <v>0</v>
      </c>
      <c r="AN9" s="6">
        <f t="shared" si="1"/>
        <v>0</v>
      </c>
      <c r="AO9" s="6">
        <f t="shared" si="1"/>
        <v>0</v>
      </c>
      <c r="AP9" s="6">
        <f t="shared" si="1"/>
        <v>0</v>
      </c>
      <c r="AQ9" s="6">
        <f t="shared" si="1"/>
        <v>0</v>
      </c>
      <c r="AR9" s="6">
        <f t="shared" si="1"/>
        <v>0</v>
      </c>
      <c r="AS9" s="6">
        <f t="shared" si="1"/>
        <v>0</v>
      </c>
      <c r="AT9" s="6">
        <f t="shared" si="1"/>
        <v>0</v>
      </c>
      <c r="AU9" s="6">
        <f t="shared" si="1"/>
        <v>0</v>
      </c>
      <c r="AV9" s="6">
        <f t="shared" si="1"/>
        <v>0</v>
      </c>
      <c r="AW9" s="6">
        <f t="shared" si="2"/>
        <v>0</v>
      </c>
      <c r="AX9" s="6">
        <f t="shared" si="2"/>
        <v>0</v>
      </c>
      <c r="AY9" s="6">
        <f t="shared" si="2"/>
        <v>0</v>
      </c>
      <c r="AZ9" s="6">
        <f t="shared" si="2"/>
        <v>0</v>
      </c>
      <c r="BA9" s="6">
        <f t="shared" si="2"/>
        <v>1681</v>
      </c>
      <c r="BB9" s="6">
        <f t="shared" si="2"/>
        <v>900</v>
      </c>
    </row>
    <row r="10" spans="1:54" ht="12.75" customHeight="1" x14ac:dyDescent="0.2">
      <c r="A10" s="76">
        <v>40717</v>
      </c>
      <c r="B10" s="37">
        <v>186</v>
      </c>
      <c r="C10" s="37">
        <v>114</v>
      </c>
      <c r="D10" s="37">
        <v>33</v>
      </c>
      <c r="E10" s="37">
        <v>108</v>
      </c>
      <c r="F10" s="37">
        <v>-6</v>
      </c>
      <c r="G10" s="37">
        <v>-9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-3</v>
      </c>
      <c r="W10" s="37">
        <v>0</v>
      </c>
      <c r="X10" s="37">
        <v>0</v>
      </c>
      <c r="Y10" s="37">
        <v>-39</v>
      </c>
      <c r="Z10" s="39">
        <f>SUM(B10:Y10)</f>
        <v>384</v>
      </c>
      <c r="AA10" s="137">
        <f t="shared" si="3"/>
        <v>384</v>
      </c>
      <c r="AB10" s="53">
        <f t="shared" si="4"/>
        <v>71561.739130434784</v>
      </c>
      <c r="AC10" s="44"/>
      <c r="AD10" s="6">
        <f t="shared" si="5"/>
        <v>24</v>
      </c>
      <c r="AE10" s="6">
        <f t="shared" si="6"/>
        <v>496.95652173913044</v>
      </c>
      <c r="AF10" s="6">
        <f t="shared" si="7"/>
        <v>729</v>
      </c>
      <c r="AG10" s="6">
        <f t="shared" si="1"/>
        <v>625</v>
      </c>
      <c r="AH10" s="6">
        <f t="shared" si="1"/>
        <v>1444</v>
      </c>
      <c r="AI10" s="6">
        <f t="shared" si="1"/>
        <v>1</v>
      </c>
      <c r="AJ10" s="6">
        <f t="shared" si="1"/>
        <v>9</v>
      </c>
      <c r="AK10" s="6">
        <f t="shared" si="1"/>
        <v>0</v>
      </c>
      <c r="AL10" s="6">
        <f t="shared" si="1"/>
        <v>0</v>
      </c>
      <c r="AM10" s="6">
        <f t="shared" si="1"/>
        <v>0</v>
      </c>
      <c r="AN10" s="6">
        <f t="shared" si="1"/>
        <v>0</v>
      </c>
      <c r="AO10" s="6">
        <f t="shared" si="1"/>
        <v>0</v>
      </c>
      <c r="AP10" s="6">
        <f t="shared" si="1"/>
        <v>0</v>
      </c>
      <c r="AQ10" s="6">
        <f t="shared" si="1"/>
        <v>0</v>
      </c>
      <c r="AR10" s="6">
        <f t="shared" si="1"/>
        <v>0</v>
      </c>
      <c r="AS10" s="6">
        <f t="shared" si="1"/>
        <v>0</v>
      </c>
      <c r="AT10" s="6">
        <f t="shared" si="1"/>
        <v>0</v>
      </c>
      <c r="AU10" s="6">
        <f t="shared" si="1"/>
        <v>0</v>
      </c>
      <c r="AV10" s="6">
        <f t="shared" si="1"/>
        <v>0</v>
      </c>
      <c r="AW10" s="6">
        <f t="shared" si="2"/>
        <v>0</v>
      </c>
      <c r="AX10" s="6">
        <f t="shared" si="2"/>
        <v>1</v>
      </c>
      <c r="AY10" s="6">
        <f t="shared" si="2"/>
        <v>1</v>
      </c>
      <c r="AZ10" s="6">
        <f t="shared" si="2"/>
        <v>0</v>
      </c>
      <c r="BA10" s="6">
        <f t="shared" si="2"/>
        <v>169</v>
      </c>
      <c r="BB10" s="6">
        <f t="shared" si="2"/>
        <v>19881</v>
      </c>
    </row>
    <row r="11" spans="1:54" ht="12.75" customHeight="1" x14ac:dyDescent="0.2">
      <c r="A11" s="76">
        <v>40718</v>
      </c>
      <c r="B11" s="37">
        <v>0</v>
      </c>
      <c r="C11" s="37">
        <v>-21</v>
      </c>
      <c r="D11" s="37">
        <v>-57</v>
      </c>
      <c r="E11" s="37">
        <v>-63</v>
      </c>
      <c r="F11" s="37">
        <v>-9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-39</v>
      </c>
      <c r="U11" s="37">
        <v>0</v>
      </c>
      <c r="V11" s="37">
        <v>0</v>
      </c>
      <c r="W11" s="37">
        <v>0</v>
      </c>
      <c r="X11" s="37">
        <v>0</v>
      </c>
      <c r="Y11" s="37">
        <v>93</v>
      </c>
      <c r="Z11" s="39">
        <f>SUM(B11:Y11)</f>
        <v>-96</v>
      </c>
      <c r="AA11" s="137">
        <f t="shared" si="3"/>
        <v>-96</v>
      </c>
      <c r="AB11" s="53">
        <f t="shared" si="4"/>
        <v>17996.869565217392</v>
      </c>
      <c r="AC11" s="44"/>
      <c r="AD11" s="6">
        <f t="shared" si="5"/>
        <v>24</v>
      </c>
      <c r="AE11" s="6">
        <f t="shared" si="6"/>
        <v>124.97826086956522</v>
      </c>
      <c r="AF11" s="6">
        <f t="shared" si="7"/>
        <v>144</v>
      </c>
      <c r="AG11" s="6">
        <f t="shared" si="1"/>
        <v>4</v>
      </c>
      <c r="AH11" s="6">
        <f t="shared" si="1"/>
        <v>324</v>
      </c>
      <c r="AI11" s="6">
        <f t="shared" si="1"/>
        <v>9</v>
      </c>
      <c r="AJ11" s="6">
        <f t="shared" si="1"/>
        <v>0</v>
      </c>
      <c r="AK11" s="6">
        <f t="shared" si="1"/>
        <v>0</v>
      </c>
      <c r="AL11" s="6">
        <f t="shared" si="1"/>
        <v>0</v>
      </c>
      <c r="AM11" s="6">
        <f t="shared" si="1"/>
        <v>0</v>
      </c>
      <c r="AN11" s="6">
        <f t="shared" si="1"/>
        <v>0</v>
      </c>
      <c r="AO11" s="6">
        <f t="shared" si="1"/>
        <v>0</v>
      </c>
      <c r="AP11" s="6">
        <f t="shared" si="1"/>
        <v>0</v>
      </c>
      <c r="AQ11" s="6">
        <f t="shared" si="1"/>
        <v>0</v>
      </c>
      <c r="AR11" s="6">
        <f t="shared" si="1"/>
        <v>0</v>
      </c>
      <c r="AS11" s="6">
        <f t="shared" si="1"/>
        <v>0</v>
      </c>
      <c r="AT11" s="6">
        <f t="shared" si="1"/>
        <v>0</v>
      </c>
      <c r="AU11" s="6">
        <f t="shared" si="1"/>
        <v>0</v>
      </c>
      <c r="AV11" s="6">
        <f t="shared" si="1"/>
        <v>169</v>
      </c>
      <c r="AW11" s="6">
        <f t="shared" si="2"/>
        <v>169</v>
      </c>
      <c r="AX11" s="6">
        <f t="shared" si="2"/>
        <v>0</v>
      </c>
      <c r="AY11" s="6">
        <f t="shared" si="2"/>
        <v>0</v>
      </c>
      <c r="AZ11" s="6">
        <f t="shared" si="2"/>
        <v>0</v>
      </c>
      <c r="BA11" s="6">
        <f t="shared" si="2"/>
        <v>961</v>
      </c>
      <c r="BB11" s="6">
        <f t="shared" si="2"/>
        <v>3969</v>
      </c>
    </row>
    <row r="12" spans="1:54" ht="12.75" customHeight="1" x14ac:dyDescent="0.2">
      <c r="A12" s="38">
        <v>37432</v>
      </c>
      <c r="B12" s="37">
        <v>3</v>
      </c>
      <c r="C12" s="37">
        <v>63</v>
      </c>
      <c r="D12" s="37">
        <v>0</v>
      </c>
      <c r="E12" s="37">
        <v>177</v>
      </c>
      <c r="F12" s="37">
        <v>147</v>
      </c>
      <c r="G12" s="37">
        <v>51</v>
      </c>
      <c r="H12" s="37">
        <v>21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36</v>
      </c>
      <c r="R12" s="37">
        <v>51</v>
      </c>
      <c r="S12" s="37">
        <v>204</v>
      </c>
      <c r="T12" s="37">
        <v>327</v>
      </c>
      <c r="U12" s="37">
        <v>-3</v>
      </c>
      <c r="V12" s="37">
        <v>-6</v>
      </c>
      <c r="W12" s="37">
        <v>-6</v>
      </c>
      <c r="X12" s="37">
        <v>9</v>
      </c>
      <c r="Y12" s="37">
        <v>3</v>
      </c>
      <c r="Z12" s="39">
        <f t="shared" ref="Z12:Z75" si="8">SUM(B12:Y12)</f>
        <v>1077</v>
      </c>
      <c r="AA12" s="137">
        <f t="shared" si="3"/>
        <v>1077</v>
      </c>
      <c r="AB12" s="8">
        <f t="shared" si="4"/>
        <v>469377.3913043479</v>
      </c>
      <c r="AC12" s="44"/>
      <c r="AD12" s="6">
        <f t="shared" si="5"/>
        <v>24</v>
      </c>
      <c r="AE12" s="6">
        <f t="shared" si="6"/>
        <v>3259.5652173913045</v>
      </c>
      <c r="AF12" s="6">
        <f t="shared" si="7"/>
        <v>441</v>
      </c>
      <c r="AG12" s="6">
        <f t="shared" si="1"/>
        <v>3481</v>
      </c>
      <c r="AH12" s="6">
        <f t="shared" si="1"/>
        <v>100</v>
      </c>
      <c r="AI12" s="6">
        <f t="shared" si="1"/>
        <v>1024</v>
      </c>
      <c r="AJ12" s="6">
        <f t="shared" si="1"/>
        <v>100</v>
      </c>
      <c r="AK12" s="6">
        <f t="shared" si="1"/>
        <v>49</v>
      </c>
      <c r="AL12" s="6">
        <f t="shared" si="1"/>
        <v>0</v>
      </c>
      <c r="AM12" s="6">
        <f t="shared" si="1"/>
        <v>0</v>
      </c>
      <c r="AN12" s="6">
        <f t="shared" si="1"/>
        <v>0</v>
      </c>
      <c r="AO12" s="6">
        <f t="shared" si="1"/>
        <v>0</v>
      </c>
      <c r="AP12" s="6">
        <f t="shared" si="1"/>
        <v>0</v>
      </c>
      <c r="AQ12" s="6">
        <f t="shared" si="1"/>
        <v>0</v>
      </c>
      <c r="AR12" s="6">
        <f t="shared" si="1"/>
        <v>0</v>
      </c>
      <c r="AS12" s="6">
        <f t="shared" si="1"/>
        <v>144</v>
      </c>
      <c r="AT12" s="6">
        <f t="shared" si="1"/>
        <v>25</v>
      </c>
      <c r="AU12" s="6">
        <f t="shared" si="1"/>
        <v>2601</v>
      </c>
      <c r="AV12" s="6">
        <f t="shared" si="1"/>
        <v>1681</v>
      </c>
      <c r="AW12" s="6">
        <f t="shared" si="2"/>
        <v>12100</v>
      </c>
      <c r="AX12" s="6">
        <f t="shared" si="2"/>
        <v>1</v>
      </c>
      <c r="AY12" s="6">
        <f t="shared" si="2"/>
        <v>0</v>
      </c>
      <c r="AZ12" s="6">
        <f t="shared" si="2"/>
        <v>25</v>
      </c>
      <c r="BA12" s="6">
        <f t="shared" si="2"/>
        <v>4</v>
      </c>
      <c r="BB12" s="6">
        <f t="shared" si="2"/>
        <v>128164</v>
      </c>
    </row>
    <row r="13" spans="1:54" ht="12.75" customHeight="1" x14ac:dyDescent="0.2">
      <c r="A13" s="38">
        <v>37433</v>
      </c>
      <c r="B13" s="37">
        <v>-12</v>
      </c>
      <c r="C13" s="37">
        <v>3</v>
      </c>
      <c r="D13" s="37">
        <v>-6</v>
      </c>
      <c r="E13" s="37">
        <v>0</v>
      </c>
      <c r="F13" s="37">
        <v>-3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3</v>
      </c>
      <c r="S13" s="37">
        <v>3</v>
      </c>
      <c r="T13" s="37">
        <v>3</v>
      </c>
      <c r="U13" s="37">
        <v>0</v>
      </c>
      <c r="V13" s="37">
        <v>12</v>
      </c>
      <c r="W13" s="37">
        <v>0</v>
      </c>
      <c r="X13" s="37">
        <v>0</v>
      </c>
      <c r="Y13" s="37">
        <v>132</v>
      </c>
      <c r="Z13" s="39">
        <f t="shared" si="8"/>
        <v>135</v>
      </c>
      <c r="AA13" s="137">
        <f t="shared" si="3"/>
        <v>135</v>
      </c>
      <c r="AB13" s="8">
        <f t="shared" si="4"/>
        <v>6217.04347826087</v>
      </c>
      <c r="AC13" s="44"/>
      <c r="AD13" s="6">
        <f t="shared" si="5"/>
        <v>24</v>
      </c>
      <c r="AE13" s="6">
        <f t="shared" si="6"/>
        <v>43.173913043478258</v>
      </c>
      <c r="AF13" s="6">
        <f t="shared" si="7"/>
        <v>9</v>
      </c>
      <c r="AG13" s="6">
        <f t="shared" si="1"/>
        <v>4</v>
      </c>
      <c r="AH13" s="6">
        <f t="shared" si="1"/>
        <v>1</v>
      </c>
      <c r="AI13" s="6">
        <f t="shared" si="1"/>
        <v>1</v>
      </c>
      <c r="AJ13" s="6">
        <f t="shared" si="1"/>
        <v>0</v>
      </c>
      <c r="AK13" s="6">
        <f t="shared" si="1"/>
        <v>0</v>
      </c>
      <c r="AL13" s="6">
        <f t="shared" si="1"/>
        <v>0</v>
      </c>
      <c r="AM13" s="6">
        <f t="shared" si="1"/>
        <v>0</v>
      </c>
      <c r="AN13" s="6">
        <f t="shared" si="1"/>
        <v>0</v>
      </c>
      <c r="AO13" s="6">
        <f t="shared" si="1"/>
        <v>0</v>
      </c>
      <c r="AP13" s="6">
        <f t="shared" si="1"/>
        <v>0</v>
      </c>
      <c r="AQ13" s="6">
        <f t="shared" si="1"/>
        <v>0</v>
      </c>
      <c r="AR13" s="6">
        <f t="shared" si="1"/>
        <v>0</v>
      </c>
      <c r="AS13" s="6">
        <f t="shared" si="1"/>
        <v>0</v>
      </c>
      <c r="AT13" s="6">
        <f t="shared" si="1"/>
        <v>1</v>
      </c>
      <c r="AU13" s="6">
        <f t="shared" si="1"/>
        <v>0</v>
      </c>
      <c r="AV13" s="6">
        <f t="shared" si="1"/>
        <v>0</v>
      </c>
      <c r="AW13" s="6">
        <f t="shared" si="2"/>
        <v>1</v>
      </c>
      <c r="AX13" s="6">
        <f t="shared" si="2"/>
        <v>16</v>
      </c>
      <c r="AY13" s="6">
        <f t="shared" si="2"/>
        <v>16</v>
      </c>
      <c r="AZ13" s="6">
        <f t="shared" si="2"/>
        <v>0</v>
      </c>
      <c r="BA13" s="6">
        <f t="shared" si="2"/>
        <v>1936</v>
      </c>
      <c r="BB13" s="6">
        <f t="shared" si="2"/>
        <v>1</v>
      </c>
    </row>
    <row r="14" spans="1:54" ht="12.75" customHeight="1" x14ac:dyDescent="0.2">
      <c r="A14" s="38">
        <v>37069</v>
      </c>
      <c r="B14" s="37">
        <v>180</v>
      </c>
      <c r="C14" s="37">
        <v>294</v>
      </c>
      <c r="D14" s="37">
        <v>150</v>
      </c>
      <c r="E14" s="37">
        <v>114</v>
      </c>
      <c r="F14" s="37">
        <v>42</v>
      </c>
      <c r="G14" s="37">
        <v>15</v>
      </c>
      <c r="H14" s="37">
        <v>33</v>
      </c>
      <c r="I14" s="37">
        <v>0</v>
      </c>
      <c r="J14" s="37">
        <v>3</v>
      </c>
      <c r="K14" s="37">
        <v>18</v>
      </c>
      <c r="L14" s="37">
        <v>57</v>
      </c>
      <c r="M14" s="37">
        <v>21</v>
      </c>
      <c r="N14" s="37">
        <v>6</v>
      </c>
      <c r="O14" s="37">
        <v>0</v>
      </c>
      <c r="P14" s="37">
        <v>105</v>
      </c>
      <c r="Q14" s="37">
        <v>24</v>
      </c>
      <c r="R14" s="37">
        <v>6</v>
      </c>
      <c r="S14" s="37">
        <v>30</v>
      </c>
      <c r="T14" s="37">
        <v>69</v>
      </c>
      <c r="U14" s="37">
        <v>612</v>
      </c>
      <c r="V14" s="37">
        <v>456</v>
      </c>
      <c r="W14" s="37">
        <v>447</v>
      </c>
      <c r="X14" s="37">
        <v>42</v>
      </c>
      <c r="Y14" s="37">
        <v>0</v>
      </c>
      <c r="Z14" s="39">
        <f t="shared" si="8"/>
        <v>2724</v>
      </c>
      <c r="AA14" s="137">
        <f t="shared" si="3"/>
        <v>2724</v>
      </c>
      <c r="AB14" s="8">
        <f t="shared" si="4"/>
        <v>2767968.0000000005</v>
      </c>
      <c r="AC14" s="44"/>
      <c r="AD14" s="6">
        <f t="shared" si="5"/>
        <v>24</v>
      </c>
      <c r="AE14" s="6">
        <f t="shared" si="6"/>
        <v>19222</v>
      </c>
      <c r="AF14" s="6">
        <f t="shared" si="7"/>
        <v>2304</v>
      </c>
      <c r="AG14" s="6">
        <f t="shared" si="1"/>
        <v>144</v>
      </c>
      <c r="AH14" s="6">
        <f t="shared" si="1"/>
        <v>576</v>
      </c>
      <c r="AI14" s="6">
        <f t="shared" si="1"/>
        <v>81</v>
      </c>
      <c r="AJ14" s="6">
        <f t="shared" si="1"/>
        <v>36</v>
      </c>
      <c r="AK14" s="6">
        <f t="shared" si="1"/>
        <v>121</v>
      </c>
      <c r="AL14" s="6">
        <f t="shared" si="1"/>
        <v>1</v>
      </c>
      <c r="AM14" s="6">
        <f t="shared" si="1"/>
        <v>25</v>
      </c>
      <c r="AN14" s="6">
        <f t="shared" si="1"/>
        <v>169</v>
      </c>
      <c r="AO14" s="6">
        <f t="shared" si="1"/>
        <v>144</v>
      </c>
      <c r="AP14" s="6">
        <f t="shared" si="1"/>
        <v>25</v>
      </c>
      <c r="AQ14" s="6">
        <f t="shared" si="1"/>
        <v>4</v>
      </c>
      <c r="AR14" s="6">
        <f t="shared" si="1"/>
        <v>1225</v>
      </c>
      <c r="AS14" s="6">
        <f t="shared" si="1"/>
        <v>729</v>
      </c>
      <c r="AT14" s="6">
        <f t="shared" si="1"/>
        <v>36</v>
      </c>
      <c r="AU14" s="6">
        <f t="shared" si="1"/>
        <v>64</v>
      </c>
      <c r="AV14" s="6">
        <f t="shared" si="1"/>
        <v>169</v>
      </c>
      <c r="AW14" s="6">
        <f t="shared" si="2"/>
        <v>32761</v>
      </c>
      <c r="AX14" s="6">
        <f t="shared" si="2"/>
        <v>2704</v>
      </c>
      <c r="AY14" s="6">
        <f t="shared" si="2"/>
        <v>9</v>
      </c>
      <c r="AZ14" s="6">
        <f t="shared" si="2"/>
        <v>18225</v>
      </c>
      <c r="BA14" s="6">
        <f t="shared" si="2"/>
        <v>196</v>
      </c>
      <c r="BB14" s="6">
        <f t="shared" si="2"/>
        <v>824464</v>
      </c>
    </row>
    <row r="15" spans="1:54" ht="12.75" customHeight="1" x14ac:dyDescent="0.2">
      <c r="A15" s="38">
        <v>37070</v>
      </c>
      <c r="B15" s="37">
        <v>15</v>
      </c>
      <c r="C15" s="37">
        <v>6</v>
      </c>
      <c r="D15" s="37">
        <v>57</v>
      </c>
      <c r="E15" s="37">
        <v>0</v>
      </c>
      <c r="F15" s="37">
        <v>0</v>
      </c>
      <c r="G15" s="37">
        <v>3</v>
      </c>
      <c r="H15" s="37">
        <v>3</v>
      </c>
      <c r="I15" s="37">
        <v>0</v>
      </c>
      <c r="J15" s="37">
        <v>3</v>
      </c>
      <c r="K15" s="37">
        <v>3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15</v>
      </c>
      <c r="W15" s="37">
        <v>0</v>
      </c>
      <c r="X15" s="37">
        <v>15</v>
      </c>
      <c r="Y15" s="37">
        <v>12</v>
      </c>
      <c r="Z15" s="39">
        <f t="shared" si="8"/>
        <v>132</v>
      </c>
      <c r="AA15" s="137">
        <f t="shared" si="3"/>
        <v>132</v>
      </c>
      <c r="AB15" s="17">
        <f t="shared" si="4"/>
        <v>7293.9130434782619</v>
      </c>
      <c r="AC15" s="44"/>
      <c r="AD15" s="6">
        <f t="shared" si="5"/>
        <v>24</v>
      </c>
      <c r="AE15" s="6">
        <f t="shared" si="6"/>
        <v>50.652173913043477</v>
      </c>
      <c r="AF15" s="6">
        <f t="shared" si="7"/>
        <v>289</v>
      </c>
      <c r="AG15" s="6">
        <f t="shared" si="1"/>
        <v>361</v>
      </c>
      <c r="AH15" s="6">
        <f t="shared" si="1"/>
        <v>0</v>
      </c>
      <c r="AI15" s="6">
        <f t="shared" si="1"/>
        <v>1</v>
      </c>
      <c r="AJ15" s="6">
        <f t="shared" si="1"/>
        <v>0</v>
      </c>
      <c r="AK15" s="6">
        <f t="shared" si="1"/>
        <v>1</v>
      </c>
      <c r="AL15" s="6">
        <f t="shared" si="1"/>
        <v>1</v>
      </c>
      <c r="AM15" s="6">
        <f t="shared" si="1"/>
        <v>0</v>
      </c>
      <c r="AN15" s="6">
        <f t="shared" si="1"/>
        <v>1</v>
      </c>
      <c r="AO15" s="6">
        <f t="shared" si="1"/>
        <v>0</v>
      </c>
      <c r="AP15" s="6">
        <f t="shared" si="1"/>
        <v>0</v>
      </c>
      <c r="AQ15" s="6">
        <f t="shared" si="1"/>
        <v>0</v>
      </c>
      <c r="AR15" s="6">
        <f t="shared" si="1"/>
        <v>0</v>
      </c>
      <c r="AS15" s="6">
        <f t="shared" si="1"/>
        <v>0</v>
      </c>
      <c r="AT15" s="6">
        <f t="shared" si="1"/>
        <v>0</v>
      </c>
      <c r="AU15" s="6">
        <f t="shared" si="1"/>
        <v>0</v>
      </c>
      <c r="AV15" s="6">
        <f t="shared" si="1"/>
        <v>0</v>
      </c>
      <c r="AW15" s="6">
        <f t="shared" si="2"/>
        <v>0</v>
      </c>
      <c r="AX15" s="6">
        <f t="shared" si="2"/>
        <v>25</v>
      </c>
      <c r="AY15" s="6">
        <f t="shared" si="2"/>
        <v>25</v>
      </c>
      <c r="AZ15" s="6">
        <f t="shared" si="2"/>
        <v>25</v>
      </c>
      <c r="BA15" s="6">
        <f t="shared" si="2"/>
        <v>1</v>
      </c>
      <c r="BB15" s="6">
        <f t="shared" si="2"/>
        <v>1600</v>
      </c>
    </row>
    <row r="16" spans="1:54" ht="12.75" customHeight="1" x14ac:dyDescent="0.2">
      <c r="A16" s="38">
        <v>37071</v>
      </c>
      <c r="B16" s="37">
        <v>411</v>
      </c>
      <c r="C16" s="37">
        <v>762</v>
      </c>
      <c r="D16" s="37">
        <v>72</v>
      </c>
      <c r="E16" s="37">
        <v>24</v>
      </c>
      <c r="F16" s="37">
        <v>-12</v>
      </c>
      <c r="G16" s="37">
        <v>0</v>
      </c>
      <c r="H16" s="37">
        <v>3</v>
      </c>
      <c r="I16" s="37">
        <v>0</v>
      </c>
      <c r="J16" s="37">
        <v>9</v>
      </c>
      <c r="K16" s="37">
        <v>3</v>
      </c>
      <c r="L16" s="37">
        <v>12</v>
      </c>
      <c r="M16" s="37">
        <v>6</v>
      </c>
      <c r="N16" s="37">
        <v>-9</v>
      </c>
      <c r="O16" s="37">
        <v>6</v>
      </c>
      <c r="P16" s="37">
        <v>3</v>
      </c>
      <c r="Q16" s="37">
        <v>60</v>
      </c>
      <c r="R16" s="37">
        <v>117</v>
      </c>
      <c r="S16" s="37">
        <v>63</v>
      </c>
      <c r="T16" s="37">
        <v>6</v>
      </c>
      <c r="U16" s="37">
        <v>9</v>
      </c>
      <c r="V16" s="37">
        <v>390</v>
      </c>
      <c r="W16" s="37">
        <v>36</v>
      </c>
      <c r="X16" s="37">
        <v>126</v>
      </c>
      <c r="Y16" s="37">
        <v>36</v>
      </c>
      <c r="Z16" s="39">
        <f t="shared" si="8"/>
        <v>2133</v>
      </c>
      <c r="AA16" s="137">
        <f t="shared" si="3"/>
        <v>2133</v>
      </c>
      <c r="AB16" s="17">
        <f t="shared" si="4"/>
        <v>1800804.5217391308</v>
      </c>
      <c r="AC16" s="44"/>
      <c r="AD16" s="6">
        <f t="shared" si="5"/>
        <v>24</v>
      </c>
      <c r="AE16" s="6">
        <f t="shared" si="6"/>
        <v>12505.58695652174</v>
      </c>
      <c r="AF16" s="6">
        <f t="shared" si="7"/>
        <v>52900</v>
      </c>
      <c r="AG16" s="6">
        <f t="shared" si="1"/>
        <v>256</v>
      </c>
      <c r="AH16" s="6">
        <f t="shared" si="1"/>
        <v>144</v>
      </c>
      <c r="AI16" s="6">
        <f t="shared" si="1"/>
        <v>16</v>
      </c>
      <c r="AJ16" s="6">
        <f t="shared" si="1"/>
        <v>1</v>
      </c>
      <c r="AK16" s="6">
        <f t="shared" si="1"/>
        <v>1</v>
      </c>
      <c r="AL16" s="6">
        <f t="shared" si="1"/>
        <v>9</v>
      </c>
      <c r="AM16" s="6">
        <f t="shared" si="1"/>
        <v>4</v>
      </c>
      <c r="AN16" s="6">
        <f t="shared" si="1"/>
        <v>9</v>
      </c>
      <c r="AO16" s="6">
        <f t="shared" si="1"/>
        <v>4</v>
      </c>
      <c r="AP16" s="6">
        <f t="shared" si="1"/>
        <v>25</v>
      </c>
      <c r="AQ16" s="6">
        <f t="shared" si="1"/>
        <v>25</v>
      </c>
      <c r="AR16" s="6">
        <f t="shared" si="1"/>
        <v>1</v>
      </c>
      <c r="AS16" s="6">
        <f t="shared" si="1"/>
        <v>361</v>
      </c>
      <c r="AT16" s="6">
        <f t="shared" si="1"/>
        <v>361</v>
      </c>
      <c r="AU16" s="6">
        <f t="shared" si="1"/>
        <v>324</v>
      </c>
      <c r="AV16" s="6">
        <f t="shared" si="1"/>
        <v>361</v>
      </c>
      <c r="AW16" s="6">
        <f t="shared" si="2"/>
        <v>1</v>
      </c>
      <c r="AX16" s="6">
        <f t="shared" si="2"/>
        <v>16129</v>
      </c>
      <c r="AY16" s="6">
        <f t="shared" si="2"/>
        <v>13924</v>
      </c>
      <c r="AZ16" s="6">
        <f t="shared" si="2"/>
        <v>900</v>
      </c>
      <c r="BA16" s="6">
        <f t="shared" si="2"/>
        <v>900</v>
      </c>
      <c r="BB16" s="6">
        <f t="shared" si="2"/>
        <v>488601</v>
      </c>
    </row>
    <row r="17" spans="1:54" ht="12.75" customHeight="1" x14ac:dyDescent="0.2">
      <c r="A17" s="38">
        <v>37072</v>
      </c>
      <c r="B17" s="37">
        <v>24</v>
      </c>
      <c r="C17" s="37">
        <v>0</v>
      </c>
      <c r="D17" s="37">
        <v>3</v>
      </c>
      <c r="E17" s="37">
        <v>3</v>
      </c>
      <c r="F17" s="37">
        <v>0</v>
      </c>
      <c r="G17" s="37">
        <v>0</v>
      </c>
      <c r="H17" s="37">
        <v>0</v>
      </c>
      <c r="I17" s="37">
        <v>0</v>
      </c>
      <c r="J17" s="37">
        <v>3</v>
      </c>
      <c r="K17" s="37">
        <v>0</v>
      </c>
      <c r="L17" s="37">
        <v>3</v>
      </c>
      <c r="M17" s="37">
        <v>0</v>
      </c>
      <c r="N17" s="37">
        <v>0</v>
      </c>
      <c r="O17" s="37">
        <v>0</v>
      </c>
      <c r="P17" s="37">
        <v>3</v>
      </c>
      <c r="Q17" s="37">
        <v>267</v>
      </c>
      <c r="R17" s="37">
        <v>57</v>
      </c>
      <c r="S17" s="37">
        <v>15</v>
      </c>
      <c r="T17" s="37">
        <v>6</v>
      </c>
      <c r="U17" s="37">
        <v>6</v>
      </c>
      <c r="V17" s="37">
        <v>3</v>
      </c>
      <c r="W17" s="37">
        <v>3</v>
      </c>
      <c r="X17" s="37">
        <v>9</v>
      </c>
      <c r="Y17" s="37">
        <v>120</v>
      </c>
      <c r="Z17" s="39">
        <f t="shared" si="8"/>
        <v>525</v>
      </c>
      <c r="AA17" s="137">
        <f t="shared" si="3"/>
        <v>525</v>
      </c>
      <c r="AB17" s="17">
        <f t="shared" si="4"/>
        <v>101598.26086956525</v>
      </c>
      <c r="AC17" s="44"/>
      <c r="AD17" s="6">
        <f t="shared" si="5"/>
        <v>24</v>
      </c>
      <c r="AE17" s="6">
        <f t="shared" si="6"/>
        <v>705.54347826086962</v>
      </c>
      <c r="AF17" s="6">
        <f t="shared" si="7"/>
        <v>1</v>
      </c>
      <c r="AG17" s="6">
        <f t="shared" si="1"/>
        <v>0</v>
      </c>
      <c r="AH17" s="6">
        <f t="shared" si="1"/>
        <v>1</v>
      </c>
      <c r="AI17" s="6">
        <f t="shared" si="1"/>
        <v>0</v>
      </c>
      <c r="AJ17" s="6">
        <f t="shared" si="1"/>
        <v>0</v>
      </c>
      <c r="AK17" s="6">
        <f t="shared" si="1"/>
        <v>0</v>
      </c>
      <c r="AL17" s="6">
        <f t="shared" si="1"/>
        <v>1</v>
      </c>
      <c r="AM17" s="6">
        <f t="shared" si="1"/>
        <v>1</v>
      </c>
      <c r="AN17" s="6">
        <f t="shared" si="1"/>
        <v>1</v>
      </c>
      <c r="AO17" s="6">
        <f t="shared" si="1"/>
        <v>1</v>
      </c>
      <c r="AP17" s="6">
        <f t="shared" si="1"/>
        <v>0</v>
      </c>
      <c r="AQ17" s="6">
        <f t="shared" si="1"/>
        <v>0</v>
      </c>
      <c r="AR17" s="6">
        <f t="shared" si="1"/>
        <v>1</v>
      </c>
      <c r="AS17" s="6">
        <f t="shared" si="1"/>
        <v>7744</v>
      </c>
      <c r="AT17" s="6">
        <f t="shared" si="1"/>
        <v>4900</v>
      </c>
      <c r="AU17" s="6">
        <f t="shared" si="1"/>
        <v>196</v>
      </c>
      <c r="AV17" s="6">
        <f t="shared" si="1"/>
        <v>9</v>
      </c>
      <c r="AW17" s="6">
        <f t="shared" si="2"/>
        <v>0</v>
      </c>
      <c r="AX17" s="6">
        <f t="shared" si="2"/>
        <v>1</v>
      </c>
      <c r="AY17" s="6">
        <f t="shared" si="2"/>
        <v>0</v>
      </c>
      <c r="AZ17" s="6">
        <f t="shared" si="2"/>
        <v>4</v>
      </c>
      <c r="BA17" s="6">
        <f t="shared" si="2"/>
        <v>1369</v>
      </c>
      <c r="BB17" s="6">
        <f t="shared" si="2"/>
        <v>18225</v>
      </c>
    </row>
    <row r="18" spans="1:54" ht="12.75" customHeight="1" x14ac:dyDescent="0.2">
      <c r="A18" s="38">
        <v>37073</v>
      </c>
      <c r="B18" s="37">
        <v>0</v>
      </c>
      <c r="C18" s="37">
        <v>12</v>
      </c>
      <c r="D18" s="37">
        <v>-3</v>
      </c>
      <c r="E18" s="37">
        <v>3</v>
      </c>
      <c r="F18" s="37">
        <v>3</v>
      </c>
      <c r="G18" s="37">
        <v>0</v>
      </c>
      <c r="H18" s="37">
        <v>0</v>
      </c>
      <c r="I18" s="37">
        <v>-15</v>
      </c>
      <c r="J18" s="37">
        <v>0</v>
      </c>
      <c r="K18" s="37">
        <v>0</v>
      </c>
      <c r="L18" s="37">
        <v>3</v>
      </c>
      <c r="M18" s="37">
        <v>-3</v>
      </c>
      <c r="N18" s="37">
        <v>-18</v>
      </c>
      <c r="O18" s="37">
        <v>0</v>
      </c>
      <c r="P18" s="37">
        <v>-3</v>
      </c>
      <c r="Q18" s="37">
        <v>-6</v>
      </c>
      <c r="R18" s="37">
        <v>3</v>
      </c>
      <c r="S18" s="37">
        <v>3</v>
      </c>
      <c r="T18" s="37">
        <v>-3</v>
      </c>
      <c r="U18" s="37">
        <v>0</v>
      </c>
      <c r="V18" s="37">
        <v>3</v>
      </c>
      <c r="W18" s="37">
        <v>3</v>
      </c>
      <c r="X18" s="37">
        <v>51</v>
      </c>
      <c r="Y18" s="37">
        <v>0</v>
      </c>
      <c r="Z18" s="39">
        <f t="shared" si="8"/>
        <v>33</v>
      </c>
      <c r="AA18" s="137">
        <f t="shared" si="3"/>
        <v>33</v>
      </c>
      <c r="AB18" s="17">
        <f t="shared" si="4"/>
        <v>2595.130434782609</v>
      </c>
      <c r="AC18" s="44"/>
      <c r="AD18" s="6">
        <f t="shared" si="5"/>
        <v>24</v>
      </c>
      <c r="AE18" s="6">
        <f t="shared" si="6"/>
        <v>18.021739130434781</v>
      </c>
      <c r="AF18" s="6">
        <f t="shared" si="7"/>
        <v>25</v>
      </c>
      <c r="AG18" s="6">
        <f t="shared" si="1"/>
        <v>4</v>
      </c>
      <c r="AH18" s="6">
        <f t="shared" si="1"/>
        <v>0</v>
      </c>
      <c r="AI18" s="6">
        <f t="shared" si="1"/>
        <v>1</v>
      </c>
      <c r="AJ18" s="6">
        <f t="shared" si="1"/>
        <v>0</v>
      </c>
      <c r="AK18" s="6">
        <f t="shared" si="1"/>
        <v>25</v>
      </c>
      <c r="AL18" s="6">
        <f t="shared" si="1"/>
        <v>25</v>
      </c>
      <c r="AM18" s="6">
        <f t="shared" si="1"/>
        <v>0</v>
      </c>
      <c r="AN18" s="6">
        <f t="shared" si="1"/>
        <v>1</v>
      </c>
      <c r="AO18" s="6">
        <f t="shared" si="1"/>
        <v>4</v>
      </c>
      <c r="AP18" s="6">
        <f t="shared" si="1"/>
        <v>25</v>
      </c>
      <c r="AQ18" s="6">
        <f t="shared" si="1"/>
        <v>36</v>
      </c>
      <c r="AR18" s="6">
        <f t="shared" si="1"/>
        <v>1</v>
      </c>
      <c r="AS18" s="6">
        <f t="shared" si="1"/>
        <v>1</v>
      </c>
      <c r="AT18" s="6">
        <f t="shared" si="1"/>
        <v>9</v>
      </c>
      <c r="AU18" s="6">
        <f t="shared" si="1"/>
        <v>0</v>
      </c>
      <c r="AV18" s="6">
        <f t="shared" si="1"/>
        <v>4</v>
      </c>
      <c r="AW18" s="6">
        <f t="shared" si="2"/>
        <v>1</v>
      </c>
      <c r="AX18" s="6">
        <f t="shared" si="2"/>
        <v>1</v>
      </c>
      <c r="AY18" s="6">
        <f t="shared" si="2"/>
        <v>0</v>
      </c>
      <c r="AZ18" s="6">
        <f t="shared" si="2"/>
        <v>256</v>
      </c>
      <c r="BA18" s="6">
        <f t="shared" si="2"/>
        <v>289</v>
      </c>
      <c r="BB18" s="6">
        <f t="shared" si="2"/>
        <v>121</v>
      </c>
    </row>
    <row r="19" spans="1:54" ht="12.75" customHeight="1" x14ac:dyDescent="0.2">
      <c r="A19" s="38">
        <v>37074</v>
      </c>
      <c r="B19" s="37">
        <v>0</v>
      </c>
      <c r="C19" s="37">
        <v>-12</v>
      </c>
      <c r="D19" s="37">
        <v>-105</v>
      </c>
      <c r="E19" s="37">
        <v>0</v>
      </c>
      <c r="F19" s="37">
        <v>0</v>
      </c>
      <c r="G19" s="37">
        <v>12</v>
      </c>
      <c r="H19" s="37">
        <v>0</v>
      </c>
      <c r="I19" s="37">
        <v>0</v>
      </c>
      <c r="J19" s="37">
        <v>-3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-3</v>
      </c>
      <c r="R19" s="37">
        <v>0</v>
      </c>
      <c r="S19" s="37">
        <v>501</v>
      </c>
      <c r="T19" s="37">
        <v>534</v>
      </c>
      <c r="U19" s="37">
        <v>528</v>
      </c>
      <c r="V19" s="37">
        <v>843</v>
      </c>
      <c r="W19" s="37">
        <v>114</v>
      </c>
      <c r="X19" s="37">
        <v>210</v>
      </c>
      <c r="Y19" s="37">
        <v>30</v>
      </c>
      <c r="Z19" s="39">
        <f t="shared" si="8"/>
        <v>2649</v>
      </c>
      <c r="AA19" s="137">
        <f t="shared" si="3"/>
        <v>2649</v>
      </c>
      <c r="AB19" s="17">
        <f t="shared" si="4"/>
        <v>2714284.1739130439</v>
      </c>
      <c r="AC19" s="44"/>
      <c r="AD19" s="6">
        <f t="shared" si="5"/>
        <v>24</v>
      </c>
      <c r="AE19" s="6">
        <f t="shared" si="6"/>
        <v>18849.195652173912</v>
      </c>
      <c r="AF19" s="6">
        <f t="shared" si="7"/>
        <v>961</v>
      </c>
      <c r="AG19" s="6">
        <f t="shared" si="7"/>
        <v>1225</v>
      </c>
      <c r="AH19" s="6">
        <f t="shared" si="7"/>
        <v>0</v>
      </c>
      <c r="AI19" s="6">
        <f t="shared" si="7"/>
        <v>16</v>
      </c>
      <c r="AJ19" s="6">
        <f t="shared" si="7"/>
        <v>16</v>
      </c>
      <c r="AK19" s="6">
        <f t="shared" si="7"/>
        <v>0</v>
      </c>
      <c r="AL19" s="6">
        <f t="shared" si="7"/>
        <v>1</v>
      </c>
      <c r="AM19" s="6">
        <f t="shared" si="7"/>
        <v>1</v>
      </c>
      <c r="AN19" s="6">
        <f t="shared" si="7"/>
        <v>0</v>
      </c>
      <c r="AO19" s="6">
        <f t="shared" si="7"/>
        <v>0</v>
      </c>
      <c r="AP19" s="6">
        <f t="shared" si="7"/>
        <v>0</v>
      </c>
      <c r="AQ19" s="6">
        <f t="shared" si="7"/>
        <v>0</v>
      </c>
      <c r="AR19" s="6">
        <f t="shared" si="7"/>
        <v>0</v>
      </c>
      <c r="AS19" s="6">
        <f t="shared" si="7"/>
        <v>1</v>
      </c>
      <c r="AT19" s="6">
        <f t="shared" si="2"/>
        <v>1</v>
      </c>
      <c r="AU19" s="6">
        <f t="shared" si="2"/>
        <v>27889</v>
      </c>
      <c r="AV19" s="6">
        <f t="shared" si="2"/>
        <v>121</v>
      </c>
      <c r="AW19" s="6">
        <f t="shared" si="2"/>
        <v>4</v>
      </c>
      <c r="AX19" s="6">
        <f t="shared" si="2"/>
        <v>11025</v>
      </c>
      <c r="AY19" s="6">
        <f t="shared" si="2"/>
        <v>59049</v>
      </c>
      <c r="AZ19" s="6">
        <f t="shared" si="2"/>
        <v>1024</v>
      </c>
      <c r="BA19" s="6">
        <f t="shared" si="2"/>
        <v>3600</v>
      </c>
      <c r="BB19" s="6">
        <f t="shared" si="2"/>
        <v>762129</v>
      </c>
    </row>
    <row r="20" spans="1:54" ht="12.75" customHeight="1" x14ac:dyDescent="0.2">
      <c r="A20" s="38">
        <v>37075</v>
      </c>
      <c r="B20" s="37">
        <v>0</v>
      </c>
      <c r="C20" s="37">
        <v>-3</v>
      </c>
      <c r="D20" s="37">
        <v>-9</v>
      </c>
      <c r="E20" s="37">
        <v>-12</v>
      </c>
      <c r="F20" s="37">
        <v>-6</v>
      </c>
      <c r="G20" s="37">
        <v>0</v>
      </c>
      <c r="H20" s="37">
        <v>0</v>
      </c>
      <c r="I20" s="37">
        <v>0</v>
      </c>
      <c r="J20" s="37">
        <v>-3</v>
      </c>
      <c r="K20" s="37">
        <v>-3</v>
      </c>
      <c r="L20" s="37">
        <v>3</v>
      </c>
      <c r="M20" s="37">
        <v>-6</v>
      </c>
      <c r="N20" s="37">
        <v>3</v>
      </c>
      <c r="O20" s="37">
        <v>-3</v>
      </c>
      <c r="P20" s="37">
        <v>-3</v>
      </c>
      <c r="Q20" s="37">
        <v>0</v>
      </c>
      <c r="R20" s="37">
        <v>6</v>
      </c>
      <c r="S20" s="37">
        <v>0</v>
      </c>
      <c r="T20" s="37">
        <v>0</v>
      </c>
      <c r="U20" s="37">
        <v>-9</v>
      </c>
      <c r="V20" s="37">
        <v>-15</v>
      </c>
      <c r="W20" s="37">
        <v>3</v>
      </c>
      <c r="X20" s="37">
        <v>6</v>
      </c>
      <c r="Y20" s="37">
        <v>96</v>
      </c>
      <c r="Z20" s="39">
        <f t="shared" si="8"/>
        <v>45</v>
      </c>
      <c r="AA20" s="137">
        <f t="shared" si="3"/>
        <v>45</v>
      </c>
      <c r="AB20" s="17">
        <f t="shared" si="4"/>
        <v>4032.0000000000009</v>
      </c>
      <c r="AC20" s="44"/>
      <c r="AD20" s="6">
        <f t="shared" si="5"/>
        <v>24</v>
      </c>
      <c r="AE20" s="6">
        <f t="shared" si="6"/>
        <v>28</v>
      </c>
      <c r="AF20" s="6">
        <f t="shared" si="7"/>
        <v>4</v>
      </c>
      <c r="AG20" s="6">
        <f t="shared" si="7"/>
        <v>1</v>
      </c>
      <c r="AH20" s="6">
        <f t="shared" si="7"/>
        <v>4</v>
      </c>
      <c r="AI20" s="6">
        <f t="shared" si="7"/>
        <v>4</v>
      </c>
      <c r="AJ20" s="6">
        <f t="shared" si="7"/>
        <v>0</v>
      </c>
      <c r="AK20" s="6">
        <f t="shared" si="7"/>
        <v>0</v>
      </c>
      <c r="AL20" s="6">
        <f t="shared" si="7"/>
        <v>1</v>
      </c>
      <c r="AM20" s="6">
        <f t="shared" si="7"/>
        <v>0</v>
      </c>
      <c r="AN20" s="6">
        <f t="shared" si="7"/>
        <v>4</v>
      </c>
      <c r="AO20" s="6">
        <f t="shared" si="7"/>
        <v>9</v>
      </c>
      <c r="AP20" s="6">
        <f t="shared" si="7"/>
        <v>9</v>
      </c>
      <c r="AQ20" s="6">
        <f t="shared" si="7"/>
        <v>4</v>
      </c>
      <c r="AR20" s="6">
        <f t="shared" si="7"/>
        <v>0</v>
      </c>
      <c r="AS20" s="6">
        <f t="shared" si="7"/>
        <v>1</v>
      </c>
      <c r="AT20" s="6">
        <f t="shared" si="2"/>
        <v>4</v>
      </c>
      <c r="AU20" s="6">
        <f t="shared" si="2"/>
        <v>4</v>
      </c>
      <c r="AV20" s="6">
        <f t="shared" si="2"/>
        <v>0</v>
      </c>
      <c r="AW20" s="6">
        <f t="shared" si="2"/>
        <v>9</v>
      </c>
      <c r="AX20" s="6">
        <f t="shared" si="2"/>
        <v>4</v>
      </c>
      <c r="AY20" s="6">
        <f t="shared" si="2"/>
        <v>36</v>
      </c>
      <c r="AZ20" s="6">
        <f t="shared" si="2"/>
        <v>1</v>
      </c>
      <c r="BA20" s="6">
        <f t="shared" si="2"/>
        <v>900</v>
      </c>
      <c r="BB20" s="6">
        <f t="shared" si="2"/>
        <v>289</v>
      </c>
    </row>
    <row r="21" spans="1:54" ht="12.75" customHeight="1" x14ac:dyDescent="0.2">
      <c r="A21" s="38">
        <v>37076</v>
      </c>
      <c r="B21" s="37">
        <v>9</v>
      </c>
      <c r="C21" s="37">
        <v>-12</v>
      </c>
      <c r="D21" s="37">
        <v>-126</v>
      </c>
      <c r="E21" s="37">
        <v>0</v>
      </c>
      <c r="F21" s="37">
        <v>-18</v>
      </c>
      <c r="G21" s="37">
        <v>-15</v>
      </c>
      <c r="H21" s="37">
        <v>-3</v>
      </c>
      <c r="I21" s="37">
        <v>0</v>
      </c>
      <c r="J21" s="37">
        <v>-48</v>
      </c>
      <c r="K21" s="37">
        <v>-21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24</v>
      </c>
      <c r="R21" s="37">
        <v>387</v>
      </c>
      <c r="S21" s="37">
        <v>18</v>
      </c>
      <c r="T21" s="37">
        <v>-3</v>
      </c>
      <c r="U21" s="37">
        <v>873</v>
      </c>
      <c r="V21" s="37">
        <v>1149</v>
      </c>
      <c r="W21" s="37">
        <v>450</v>
      </c>
      <c r="X21" s="37">
        <v>546</v>
      </c>
      <c r="Y21" s="37">
        <v>69</v>
      </c>
      <c r="Z21" s="39">
        <f t="shared" si="8"/>
        <v>3279</v>
      </c>
      <c r="AA21" s="137">
        <f t="shared" si="3"/>
        <v>3279</v>
      </c>
      <c r="AB21" s="17">
        <f t="shared" si="4"/>
        <v>4234705.0434782617</v>
      </c>
      <c r="AC21" s="44"/>
      <c r="AD21" s="6">
        <f t="shared" si="5"/>
        <v>24</v>
      </c>
      <c r="AE21" s="6">
        <f t="shared" si="6"/>
        <v>29407.67391304348</v>
      </c>
      <c r="AF21" s="6">
        <f t="shared" si="7"/>
        <v>1444</v>
      </c>
      <c r="AG21" s="6">
        <f t="shared" si="7"/>
        <v>1764</v>
      </c>
      <c r="AH21" s="6">
        <f t="shared" si="7"/>
        <v>36</v>
      </c>
      <c r="AI21" s="6">
        <f t="shared" si="7"/>
        <v>1</v>
      </c>
      <c r="AJ21" s="6">
        <f t="shared" si="7"/>
        <v>16</v>
      </c>
      <c r="AK21" s="6">
        <f t="shared" si="7"/>
        <v>1</v>
      </c>
      <c r="AL21" s="6">
        <f t="shared" si="7"/>
        <v>256</v>
      </c>
      <c r="AM21" s="6">
        <f t="shared" si="7"/>
        <v>81</v>
      </c>
      <c r="AN21" s="6">
        <f t="shared" si="7"/>
        <v>49</v>
      </c>
      <c r="AO21" s="6">
        <f t="shared" si="7"/>
        <v>0</v>
      </c>
      <c r="AP21" s="6">
        <f t="shared" si="7"/>
        <v>0</v>
      </c>
      <c r="AQ21" s="6">
        <f t="shared" si="7"/>
        <v>0</v>
      </c>
      <c r="AR21" s="6">
        <f t="shared" si="7"/>
        <v>0</v>
      </c>
      <c r="AS21" s="6">
        <f t="shared" si="7"/>
        <v>64</v>
      </c>
      <c r="AT21" s="6">
        <f t="shared" si="2"/>
        <v>14641</v>
      </c>
      <c r="AU21" s="6">
        <f t="shared" si="2"/>
        <v>15129</v>
      </c>
      <c r="AV21" s="6">
        <f t="shared" si="2"/>
        <v>49</v>
      </c>
      <c r="AW21" s="6">
        <f t="shared" si="2"/>
        <v>85264</v>
      </c>
      <c r="AX21" s="6">
        <f t="shared" si="2"/>
        <v>8464</v>
      </c>
      <c r="AY21" s="6">
        <f t="shared" si="2"/>
        <v>54289</v>
      </c>
      <c r="AZ21" s="6">
        <f t="shared" si="2"/>
        <v>1024</v>
      </c>
      <c r="BA21" s="6">
        <f t="shared" si="2"/>
        <v>25281</v>
      </c>
      <c r="BB21" s="6">
        <f t="shared" si="2"/>
        <v>1144900</v>
      </c>
    </row>
    <row r="22" spans="1:54" ht="12.75" customHeight="1" x14ac:dyDescent="0.2">
      <c r="A22" s="38">
        <v>37077</v>
      </c>
      <c r="B22" s="37">
        <v>69</v>
      </c>
      <c r="C22" s="37">
        <v>54</v>
      </c>
      <c r="D22" s="37">
        <v>0</v>
      </c>
      <c r="E22" s="37">
        <v>12</v>
      </c>
      <c r="F22" s="37">
        <v>0</v>
      </c>
      <c r="G22" s="37">
        <v>-3</v>
      </c>
      <c r="H22" s="37">
        <v>0</v>
      </c>
      <c r="I22" s="37">
        <v>0</v>
      </c>
      <c r="J22" s="37">
        <v>-3</v>
      </c>
      <c r="K22" s="37">
        <v>-3</v>
      </c>
      <c r="L22" s="37">
        <v>3</v>
      </c>
      <c r="M22" s="37">
        <v>3</v>
      </c>
      <c r="N22" s="37">
        <v>0</v>
      </c>
      <c r="O22" s="37">
        <v>-12</v>
      </c>
      <c r="P22" s="37">
        <v>0</v>
      </c>
      <c r="Q22" s="37">
        <v>36</v>
      </c>
      <c r="R22" s="37">
        <v>3</v>
      </c>
      <c r="S22" s="37">
        <v>-30</v>
      </c>
      <c r="T22" s="37">
        <v>9</v>
      </c>
      <c r="U22" s="37">
        <v>3</v>
      </c>
      <c r="V22" s="37">
        <v>0</v>
      </c>
      <c r="W22" s="37">
        <v>696</v>
      </c>
      <c r="X22" s="37">
        <v>39</v>
      </c>
      <c r="Y22" s="37">
        <v>162</v>
      </c>
      <c r="Z22" s="39">
        <f t="shared" si="8"/>
        <v>1038</v>
      </c>
      <c r="AA22" s="137">
        <f t="shared" si="3"/>
        <v>1038</v>
      </c>
      <c r="AB22" s="17">
        <f t="shared" si="4"/>
        <v>593799.65217391308</v>
      </c>
      <c r="AC22" s="44"/>
      <c r="AD22" s="6">
        <f t="shared" si="5"/>
        <v>24</v>
      </c>
      <c r="AE22" s="6">
        <f t="shared" si="6"/>
        <v>4123.608695652174</v>
      </c>
      <c r="AF22" s="6">
        <f t="shared" si="7"/>
        <v>324</v>
      </c>
      <c r="AG22" s="6">
        <f t="shared" si="7"/>
        <v>16</v>
      </c>
      <c r="AH22" s="6">
        <f t="shared" si="7"/>
        <v>16</v>
      </c>
      <c r="AI22" s="6">
        <f t="shared" si="7"/>
        <v>1</v>
      </c>
      <c r="AJ22" s="6">
        <f t="shared" si="7"/>
        <v>1</v>
      </c>
      <c r="AK22" s="6">
        <f t="shared" si="7"/>
        <v>0</v>
      </c>
      <c r="AL22" s="6">
        <f t="shared" si="7"/>
        <v>1</v>
      </c>
      <c r="AM22" s="6">
        <f t="shared" si="7"/>
        <v>0</v>
      </c>
      <c r="AN22" s="6">
        <f t="shared" si="7"/>
        <v>4</v>
      </c>
      <c r="AO22" s="6">
        <f t="shared" si="7"/>
        <v>0</v>
      </c>
      <c r="AP22" s="6">
        <f t="shared" si="7"/>
        <v>1</v>
      </c>
      <c r="AQ22" s="6">
        <f t="shared" si="7"/>
        <v>16</v>
      </c>
      <c r="AR22" s="6">
        <f t="shared" si="7"/>
        <v>16</v>
      </c>
      <c r="AS22" s="6">
        <f t="shared" si="7"/>
        <v>144</v>
      </c>
      <c r="AT22" s="6">
        <f t="shared" si="2"/>
        <v>121</v>
      </c>
      <c r="AU22" s="6">
        <f t="shared" si="2"/>
        <v>121</v>
      </c>
      <c r="AV22" s="6">
        <f t="shared" si="2"/>
        <v>169</v>
      </c>
      <c r="AW22" s="6">
        <f t="shared" si="2"/>
        <v>4</v>
      </c>
      <c r="AX22" s="6">
        <f t="shared" si="2"/>
        <v>1</v>
      </c>
      <c r="AY22" s="6">
        <f t="shared" si="2"/>
        <v>53824</v>
      </c>
      <c r="AZ22" s="6">
        <f t="shared" si="2"/>
        <v>47961</v>
      </c>
      <c r="BA22" s="6">
        <f t="shared" si="2"/>
        <v>1681</v>
      </c>
      <c r="BB22" s="6">
        <f t="shared" si="2"/>
        <v>85264</v>
      </c>
    </row>
    <row r="23" spans="1:54" ht="12.75" customHeight="1" x14ac:dyDescent="0.2">
      <c r="A23" s="38">
        <v>37078</v>
      </c>
      <c r="B23" s="37">
        <v>0</v>
      </c>
      <c r="C23" s="37">
        <v>21</v>
      </c>
      <c r="D23" s="37">
        <v>-12</v>
      </c>
      <c r="E23" s="37">
        <v>177</v>
      </c>
      <c r="F23" s="37">
        <v>0</v>
      </c>
      <c r="G23" s="37">
        <v>24</v>
      </c>
      <c r="H23" s="37">
        <v>3</v>
      </c>
      <c r="I23" s="37">
        <v>15</v>
      </c>
      <c r="J23" s="37">
        <v>-45</v>
      </c>
      <c r="K23" s="37">
        <v>-6</v>
      </c>
      <c r="L23" s="37">
        <v>-15</v>
      </c>
      <c r="M23" s="37">
        <v>-21</v>
      </c>
      <c r="N23" s="37">
        <v>-6</v>
      </c>
      <c r="O23" s="37">
        <v>-3</v>
      </c>
      <c r="P23" s="37">
        <v>18</v>
      </c>
      <c r="Q23" s="37">
        <v>213</v>
      </c>
      <c r="R23" s="37">
        <v>21</v>
      </c>
      <c r="S23" s="37">
        <v>30</v>
      </c>
      <c r="T23" s="37">
        <v>45</v>
      </c>
      <c r="U23" s="37">
        <v>6</v>
      </c>
      <c r="V23" s="37">
        <v>72</v>
      </c>
      <c r="W23" s="37">
        <v>75</v>
      </c>
      <c r="X23" s="37">
        <v>39</v>
      </c>
      <c r="Y23" s="37">
        <v>147</v>
      </c>
      <c r="Z23" s="39">
        <f t="shared" si="8"/>
        <v>798</v>
      </c>
      <c r="AA23" s="137">
        <f t="shared" si="3"/>
        <v>798</v>
      </c>
      <c r="AB23" s="17">
        <f t="shared" si="4"/>
        <v>206280.00000000003</v>
      </c>
      <c r="AC23" s="44"/>
      <c r="AD23" s="6">
        <f t="shared" si="5"/>
        <v>24</v>
      </c>
      <c r="AE23" s="6">
        <f t="shared" si="6"/>
        <v>1432.5</v>
      </c>
      <c r="AF23" s="6">
        <f t="shared" si="7"/>
        <v>121</v>
      </c>
      <c r="AG23" s="6">
        <f t="shared" si="7"/>
        <v>3969</v>
      </c>
      <c r="AH23" s="6">
        <f t="shared" si="7"/>
        <v>3481</v>
      </c>
      <c r="AI23" s="6">
        <f t="shared" si="7"/>
        <v>64</v>
      </c>
      <c r="AJ23" s="6">
        <f t="shared" si="7"/>
        <v>49</v>
      </c>
      <c r="AK23" s="6">
        <f t="shared" si="7"/>
        <v>16</v>
      </c>
      <c r="AL23" s="6">
        <f t="shared" si="7"/>
        <v>400</v>
      </c>
      <c r="AM23" s="6">
        <f t="shared" si="7"/>
        <v>169</v>
      </c>
      <c r="AN23" s="6">
        <f t="shared" si="7"/>
        <v>9</v>
      </c>
      <c r="AO23" s="6">
        <f t="shared" si="7"/>
        <v>4</v>
      </c>
      <c r="AP23" s="6">
        <f t="shared" si="7"/>
        <v>25</v>
      </c>
      <c r="AQ23" s="6">
        <f t="shared" si="7"/>
        <v>1</v>
      </c>
      <c r="AR23" s="6">
        <f t="shared" si="7"/>
        <v>49</v>
      </c>
      <c r="AS23" s="6">
        <f t="shared" si="7"/>
        <v>4225</v>
      </c>
      <c r="AT23" s="6">
        <f t="shared" si="7"/>
        <v>4096</v>
      </c>
      <c r="AU23" s="6">
        <f t="shared" si="7"/>
        <v>9</v>
      </c>
      <c r="AV23" s="6">
        <f t="shared" ref="AT23:BB53" si="9">(S23/3 - T23/3)^2</f>
        <v>25</v>
      </c>
      <c r="AW23" s="6">
        <f t="shared" si="9"/>
        <v>169</v>
      </c>
      <c r="AX23" s="6">
        <f t="shared" si="9"/>
        <v>484</v>
      </c>
      <c r="AY23" s="6">
        <f t="shared" si="9"/>
        <v>1</v>
      </c>
      <c r="AZ23" s="6">
        <f t="shared" si="9"/>
        <v>144</v>
      </c>
      <c r="BA23" s="6">
        <f t="shared" si="9"/>
        <v>1296</v>
      </c>
      <c r="BB23" s="6">
        <f t="shared" si="9"/>
        <v>47089</v>
      </c>
    </row>
    <row r="24" spans="1:54" ht="12.75" customHeight="1" x14ac:dyDescent="0.2">
      <c r="A24" s="38">
        <v>37079</v>
      </c>
      <c r="B24" s="37">
        <v>27</v>
      </c>
      <c r="C24" s="37">
        <v>108</v>
      </c>
      <c r="D24" s="37">
        <v>93</v>
      </c>
      <c r="E24" s="37">
        <v>3</v>
      </c>
      <c r="F24" s="37">
        <v>0</v>
      </c>
      <c r="G24" s="37">
        <v>0</v>
      </c>
      <c r="H24" s="37">
        <v>3</v>
      </c>
      <c r="I24" s="37">
        <v>0</v>
      </c>
      <c r="J24" s="37">
        <v>-12</v>
      </c>
      <c r="K24" s="37">
        <v>3</v>
      </c>
      <c r="L24" s="37">
        <v>0</v>
      </c>
      <c r="M24" s="37">
        <v>0</v>
      </c>
      <c r="N24" s="37">
        <v>0</v>
      </c>
      <c r="O24" s="37">
        <v>0</v>
      </c>
      <c r="P24" s="37">
        <v>3</v>
      </c>
      <c r="Q24" s="37">
        <v>0</v>
      </c>
      <c r="R24" s="37">
        <v>0</v>
      </c>
      <c r="S24" s="37">
        <v>0</v>
      </c>
      <c r="T24" s="37">
        <v>3</v>
      </c>
      <c r="U24" s="37">
        <v>6</v>
      </c>
      <c r="V24" s="37">
        <v>-3</v>
      </c>
      <c r="W24" s="37">
        <v>3</v>
      </c>
      <c r="X24" s="37">
        <v>3</v>
      </c>
      <c r="Y24" s="37">
        <v>339</v>
      </c>
      <c r="Z24" s="39">
        <f t="shared" si="8"/>
        <v>579</v>
      </c>
      <c r="AA24" s="137">
        <f t="shared" si="3"/>
        <v>579</v>
      </c>
      <c r="AB24" s="17">
        <f t="shared" si="4"/>
        <v>62392.695652173927</v>
      </c>
      <c r="AC24" s="44"/>
      <c r="AD24" s="6">
        <f t="shared" si="5"/>
        <v>24</v>
      </c>
      <c r="AE24" s="6">
        <f t="shared" si="6"/>
        <v>433.28260869565219</v>
      </c>
      <c r="AF24" s="6">
        <f t="shared" si="7"/>
        <v>25</v>
      </c>
      <c r="AG24" s="6">
        <f t="shared" si="7"/>
        <v>900</v>
      </c>
      <c r="AH24" s="6">
        <f t="shared" si="7"/>
        <v>1</v>
      </c>
      <c r="AI24" s="6">
        <f t="shared" si="7"/>
        <v>0</v>
      </c>
      <c r="AJ24" s="6">
        <f t="shared" si="7"/>
        <v>1</v>
      </c>
      <c r="AK24" s="6">
        <f t="shared" si="7"/>
        <v>1</v>
      </c>
      <c r="AL24" s="6">
        <f t="shared" si="7"/>
        <v>16</v>
      </c>
      <c r="AM24" s="6">
        <f t="shared" si="7"/>
        <v>25</v>
      </c>
      <c r="AN24" s="6">
        <f t="shared" si="7"/>
        <v>1</v>
      </c>
      <c r="AO24" s="6">
        <f t="shared" si="7"/>
        <v>0</v>
      </c>
      <c r="AP24" s="6">
        <f t="shared" si="7"/>
        <v>0</v>
      </c>
      <c r="AQ24" s="6">
        <f t="shared" si="7"/>
        <v>0</v>
      </c>
      <c r="AR24" s="6">
        <f t="shared" si="7"/>
        <v>1</v>
      </c>
      <c r="AS24" s="6">
        <f t="shared" si="7"/>
        <v>1</v>
      </c>
      <c r="AT24" s="6">
        <f t="shared" si="9"/>
        <v>0</v>
      </c>
      <c r="AU24" s="6">
        <f t="shared" si="9"/>
        <v>0</v>
      </c>
      <c r="AV24" s="6">
        <f t="shared" si="9"/>
        <v>1</v>
      </c>
      <c r="AW24" s="6">
        <f t="shared" si="9"/>
        <v>1</v>
      </c>
      <c r="AX24" s="6">
        <f t="shared" si="9"/>
        <v>9</v>
      </c>
      <c r="AY24" s="6">
        <f t="shared" si="9"/>
        <v>4</v>
      </c>
      <c r="AZ24" s="6">
        <f t="shared" si="9"/>
        <v>0</v>
      </c>
      <c r="BA24" s="6">
        <f t="shared" si="9"/>
        <v>12544</v>
      </c>
      <c r="BB24" s="6">
        <f t="shared" si="9"/>
        <v>6400</v>
      </c>
    </row>
    <row r="25" spans="1:54" ht="12.75" customHeight="1" x14ac:dyDescent="0.2">
      <c r="A25" s="38">
        <v>37080</v>
      </c>
      <c r="B25" s="37">
        <v>339</v>
      </c>
      <c r="C25" s="37">
        <v>225</v>
      </c>
      <c r="D25" s="37">
        <v>93</v>
      </c>
      <c r="E25" s="37">
        <v>90</v>
      </c>
      <c r="F25" s="37">
        <v>9</v>
      </c>
      <c r="G25" s="37">
        <v>9</v>
      </c>
      <c r="H25" s="37">
        <v>0</v>
      </c>
      <c r="I25" s="37">
        <v>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3</v>
      </c>
      <c r="R25" s="37">
        <v>6</v>
      </c>
      <c r="S25" s="37">
        <v>9</v>
      </c>
      <c r="T25" s="37">
        <v>3</v>
      </c>
      <c r="U25" s="37">
        <v>102</v>
      </c>
      <c r="V25" s="37">
        <v>168</v>
      </c>
      <c r="W25" s="37">
        <v>51</v>
      </c>
      <c r="X25" s="37">
        <v>141</v>
      </c>
      <c r="Y25" s="37">
        <v>111</v>
      </c>
      <c r="Z25" s="39">
        <f t="shared" si="8"/>
        <v>1362</v>
      </c>
      <c r="AA25" s="137">
        <f t="shared" si="3"/>
        <v>1362</v>
      </c>
      <c r="AB25" s="17">
        <f t="shared" si="4"/>
        <v>565566.2608695653</v>
      </c>
      <c r="AC25" s="44"/>
      <c r="AD25" s="6">
        <f t="shared" si="5"/>
        <v>24</v>
      </c>
      <c r="AE25" s="6">
        <f t="shared" si="6"/>
        <v>3927.5434782608695</v>
      </c>
      <c r="AF25" s="6">
        <f t="shared" si="7"/>
        <v>1936</v>
      </c>
      <c r="AG25" s="6">
        <f t="shared" si="7"/>
        <v>1</v>
      </c>
      <c r="AH25" s="6">
        <f t="shared" si="7"/>
        <v>729</v>
      </c>
      <c r="AI25" s="6">
        <f t="shared" si="7"/>
        <v>0</v>
      </c>
      <c r="AJ25" s="6">
        <f t="shared" si="7"/>
        <v>9</v>
      </c>
      <c r="AK25" s="6">
        <f t="shared" si="7"/>
        <v>1</v>
      </c>
      <c r="AL25" s="6">
        <f t="shared" si="7"/>
        <v>1</v>
      </c>
      <c r="AM25" s="6">
        <f t="shared" si="7"/>
        <v>0</v>
      </c>
      <c r="AN25" s="6">
        <f t="shared" si="7"/>
        <v>0</v>
      </c>
      <c r="AO25" s="6">
        <f t="shared" si="7"/>
        <v>0</v>
      </c>
      <c r="AP25" s="6">
        <f t="shared" si="7"/>
        <v>0</v>
      </c>
      <c r="AQ25" s="6">
        <f t="shared" si="7"/>
        <v>0</v>
      </c>
      <c r="AR25" s="6">
        <f t="shared" si="7"/>
        <v>0</v>
      </c>
      <c r="AS25" s="6">
        <f t="shared" si="7"/>
        <v>1</v>
      </c>
      <c r="AT25" s="6">
        <f t="shared" si="9"/>
        <v>1</v>
      </c>
      <c r="AU25" s="6">
        <f t="shared" si="9"/>
        <v>1</v>
      </c>
      <c r="AV25" s="6">
        <f t="shared" si="9"/>
        <v>4</v>
      </c>
      <c r="AW25" s="6">
        <f t="shared" si="9"/>
        <v>1089</v>
      </c>
      <c r="AX25" s="6">
        <f t="shared" si="9"/>
        <v>484</v>
      </c>
      <c r="AY25" s="6">
        <f t="shared" si="9"/>
        <v>1521</v>
      </c>
      <c r="AZ25" s="6">
        <f t="shared" si="9"/>
        <v>900</v>
      </c>
      <c r="BA25" s="6">
        <f t="shared" si="9"/>
        <v>100</v>
      </c>
      <c r="BB25" s="6">
        <f t="shared" si="9"/>
        <v>173889</v>
      </c>
    </row>
    <row r="26" spans="1:54" ht="12.75" customHeight="1" x14ac:dyDescent="0.2">
      <c r="A26" s="38">
        <v>37081</v>
      </c>
      <c r="B26" s="37">
        <v>144</v>
      </c>
      <c r="C26" s="37">
        <v>96</v>
      </c>
      <c r="D26" s="37">
        <v>33</v>
      </c>
      <c r="E26" s="37">
        <v>0</v>
      </c>
      <c r="F26" s="37">
        <v>3</v>
      </c>
      <c r="G26" s="37">
        <v>0</v>
      </c>
      <c r="H26" s="37">
        <v>0</v>
      </c>
      <c r="I26" s="37">
        <v>0</v>
      </c>
      <c r="J26" s="37">
        <v>0</v>
      </c>
      <c r="K26" s="37">
        <v>-9</v>
      </c>
      <c r="L26" s="37">
        <v>0</v>
      </c>
      <c r="M26" s="37">
        <v>6</v>
      </c>
      <c r="N26" s="37">
        <v>6</v>
      </c>
      <c r="O26" s="37">
        <v>21</v>
      </c>
      <c r="P26" s="37">
        <v>6</v>
      </c>
      <c r="Q26" s="37">
        <v>-3</v>
      </c>
      <c r="R26" s="37">
        <v>3</v>
      </c>
      <c r="S26" s="37">
        <v>6</v>
      </c>
      <c r="T26" s="37">
        <v>3</v>
      </c>
      <c r="U26" s="37">
        <v>12</v>
      </c>
      <c r="V26" s="37">
        <v>48</v>
      </c>
      <c r="W26" s="37">
        <v>0</v>
      </c>
      <c r="X26" s="37">
        <v>39</v>
      </c>
      <c r="Y26" s="37">
        <v>30</v>
      </c>
      <c r="Z26" s="39">
        <f t="shared" si="8"/>
        <v>444</v>
      </c>
      <c r="AA26" s="137">
        <f t="shared" si="3"/>
        <v>444</v>
      </c>
      <c r="AB26" s="17">
        <f t="shared" si="4"/>
        <v>63491.478260869575</v>
      </c>
      <c r="AC26" s="44"/>
      <c r="AD26" s="6">
        <f t="shared" si="5"/>
        <v>24</v>
      </c>
      <c r="AE26" s="6">
        <f t="shared" si="6"/>
        <v>440.91304347826087</v>
      </c>
      <c r="AF26" s="6">
        <f t="shared" si="7"/>
        <v>441</v>
      </c>
      <c r="AG26" s="6">
        <f t="shared" si="7"/>
        <v>121</v>
      </c>
      <c r="AH26" s="6">
        <f t="shared" si="7"/>
        <v>1</v>
      </c>
      <c r="AI26" s="6">
        <f t="shared" si="7"/>
        <v>1</v>
      </c>
      <c r="AJ26" s="6">
        <f t="shared" si="7"/>
        <v>0</v>
      </c>
      <c r="AK26" s="6">
        <f t="shared" si="7"/>
        <v>0</v>
      </c>
      <c r="AL26" s="6">
        <f t="shared" si="7"/>
        <v>0</v>
      </c>
      <c r="AM26" s="6">
        <f t="shared" si="7"/>
        <v>9</v>
      </c>
      <c r="AN26" s="6">
        <f t="shared" si="7"/>
        <v>9</v>
      </c>
      <c r="AO26" s="6">
        <f t="shared" si="7"/>
        <v>4</v>
      </c>
      <c r="AP26" s="6">
        <f t="shared" si="7"/>
        <v>0</v>
      </c>
      <c r="AQ26" s="6">
        <f t="shared" si="7"/>
        <v>25</v>
      </c>
      <c r="AR26" s="6">
        <f t="shared" si="7"/>
        <v>25</v>
      </c>
      <c r="AS26" s="6">
        <f t="shared" si="7"/>
        <v>9</v>
      </c>
      <c r="AT26" s="6">
        <f t="shared" si="9"/>
        <v>4</v>
      </c>
      <c r="AU26" s="6">
        <f t="shared" si="9"/>
        <v>1</v>
      </c>
      <c r="AV26" s="6">
        <f t="shared" si="9"/>
        <v>1</v>
      </c>
      <c r="AW26" s="6">
        <f t="shared" si="9"/>
        <v>9</v>
      </c>
      <c r="AX26" s="6">
        <f t="shared" si="9"/>
        <v>144</v>
      </c>
      <c r="AY26" s="6">
        <f t="shared" si="9"/>
        <v>256</v>
      </c>
      <c r="AZ26" s="6">
        <f t="shared" si="9"/>
        <v>169</v>
      </c>
      <c r="BA26" s="6">
        <f t="shared" si="9"/>
        <v>9</v>
      </c>
      <c r="BB26" s="6">
        <f t="shared" si="9"/>
        <v>19044</v>
      </c>
    </row>
    <row r="27" spans="1:54" ht="12.75" customHeight="1" x14ac:dyDescent="0.2">
      <c r="A27" s="38">
        <v>37082</v>
      </c>
      <c r="B27" s="37">
        <v>0</v>
      </c>
      <c r="C27" s="37">
        <v>138</v>
      </c>
      <c r="D27" s="37">
        <v>15</v>
      </c>
      <c r="E27" s="37">
        <v>39</v>
      </c>
      <c r="F27" s="37">
        <v>24</v>
      </c>
      <c r="G27" s="37">
        <v>-3</v>
      </c>
      <c r="H27" s="37">
        <v>0</v>
      </c>
      <c r="I27" s="37">
        <v>0</v>
      </c>
      <c r="J27" s="37">
        <v>6</v>
      </c>
      <c r="K27" s="37">
        <v>-3</v>
      </c>
      <c r="L27" s="37">
        <v>12</v>
      </c>
      <c r="M27" s="37">
        <v>-6</v>
      </c>
      <c r="N27" s="37">
        <v>-3</v>
      </c>
      <c r="O27" s="37">
        <v>0</v>
      </c>
      <c r="P27" s="37">
        <v>42</v>
      </c>
      <c r="Q27" s="37">
        <v>15</v>
      </c>
      <c r="R27" s="37">
        <v>3</v>
      </c>
      <c r="S27" s="37">
        <v>0</v>
      </c>
      <c r="T27" s="37">
        <v>15</v>
      </c>
      <c r="U27" s="37">
        <v>0</v>
      </c>
      <c r="V27" s="37">
        <v>693</v>
      </c>
      <c r="W27" s="37">
        <v>45</v>
      </c>
      <c r="X27" s="37">
        <v>177</v>
      </c>
      <c r="Y27" s="37">
        <v>183</v>
      </c>
      <c r="Z27" s="39">
        <f t="shared" si="8"/>
        <v>1392</v>
      </c>
      <c r="AA27" s="137">
        <f t="shared" si="3"/>
        <v>1392</v>
      </c>
      <c r="AB27" s="17">
        <f t="shared" si="4"/>
        <v>834692.86956521752</v>
      </c>
      <c r="AC27" s="44"/>
      <c r="AD27" s="6">
        <f t="shared" si="5"/>
        <v>24</v>
      </c>
      <c r="AE27" s="6">
        <f t="shared" si="6"/>
        <v>5796.478260869565</v>
      </c>
      <c r="AF27" s="6">
        <f t="shared" si="7"/>
        <v>1681</v>
      </c>
      <c r="AG27" s="6">
        <f t="shared" si="7"/>
        <v>64</v>
      </c>
      <c r="AH27" s="6">
        <f t="shared" si="7"/>
        <v>25</v>
      </c>
      <c r="AI27" s="6">
        <f t="shared" si="7"/>
        <v>81</v>
      </c>
      <c r="AJ27" s="6">
        <f t="shared" si="7"/>
        <v>1</v>
      </c>
      <c r="AK27" s="6">
        <f t="shared" si="7"/>
        <v>0</v>
      </c>
      <c r="AL27" s="6">
        <f t="shared" si="7"/>
        <v>4</v>
      </c>
      <c r="AM27" s="6">
        <f t="shared" si="7"/>
        <v>9</v>
      </c>
      <c r="AN27" s="6">
        <f t="shared" si="7"/>
        <v>25</v>
      </c>
      <c r="AO27" s="6">
        <f t="shared" si="7"/>
        <v>36</v>
      </c>
      <c r="AP27" s="6">
        <f t="shared" si="7"/>
        <v>1</v>
      </c>
      <c r="AQ27" s="6">
        <f t="shared" si="7"/>
        <v>1</v>
      </c>
      <c r="AR27" s="6">
        <f t="shared" si="7"/>
        <v>196</v>
      </c>
      <c r="AS27" s="6">
        <f t="shared" si="7"/>
        <v>81</v>
      </c>
      <c r="AT27" s="6">
        <f t="shared" si="9"/>
        <v>16</v>
      </c>
      <c r="AU27" s="6">
        <f t="shared" si="9"/>
        <v>1</v>
      </c>
      <c r="AV27" s="6">
        <f t="shared" si="9"/>
        <v>25</v>
      </c>
      <c r="AW27" s="6">
        <f t="shared" si="9"/>
        <v>25</v>
      </c>
      <c r="AX27" s="6">
        <f t="shared" si="9"/>
        <v>53361</v>
      </c>
      <c r="AY27" s="6">
        <f t="shared" si="9"/>
        <v>46656</v>
      </c>
      <c r="AZ27" s="6">
        <f t="shared" si="9"/>
        <v>1936</v>
      </c>
      <c r="BA27" s="6">
        <f t="shared" si="9"/>
        <v>4</v>
      </c>
      <c r="BB27" s="6">
        <f t="shared" si="9"/>
        <v>162409</v>
      </c>
    </row>
    <row r="28" spans="1:54" ht="12.75" customHeight="1" x14ac:dyDescent="0.2">
      <c r="A28" s="38">
        <v>37083</v>
      </c>
      <c r="B28" s="37">
        <v>144</v>
      </c>
      <c r="C28" s="37">
        <v>12</v>
      </c>
      <c r="D28" s="37">
        <v>12</v>
      </c>
      <c r="E28" s="37">
        <v>-3</v>
      </c>
      <c r="F28" s="37">
        <v>0</v>
      </c>
      <c r="G28" s="37">
        <v>3</v>
      </c>
      <c r="H28" s="37">
        <v>0</v>
      </c>
      <c r="I28" s="37">
        <v>0</v>
      </c>
      <c r="J28" s="37">
        <v>3</v>
      </c>
      <c r="K28" s="37">
        <v>0</v>
      </c>
      <c r="L28" s="37">
        <v>0</v>
      </c>
      <c r="M28" s="37">
        <v>0</v>
      </c>
      <c r="N28" s="37">
        <v>-3</v>
      </c>
      <c r="O28" s="37">
        <v>0</v>
      </c>
      <c r="P28" s="37">
        <v>0</v>
      </c>
      <c r="Q28" s="37">
        <v>9</v>
      </c>
      <c r="R28" s="37">
        <v>12</v>
      </c>
      <c r="S28" s="37">
        <v>3</v>
      </c>
      <c r="T28" s="37">
        <v>0</v>
      </c>
      <c r="U28" s="37">
        <v>279</v>
      </c>
      <c r="V28" s="37">
        <v>369</v>
      </c>
      <c r="W28" s="37">
        <v>828</v>
      </c>
      <c r="X28" s="37">
        <v>159</v>
      </c>
      <c r="Y28" s="37">
        <v>102</v>
      </c>
      <c r="Z28" s="39">
        <f t="shared" si="8"/>
        <v>1929</v>
      </c>
      <c r="AA28" s="137">
        <f t="shared" si="3"/>
        <v>1929</v>
      </c>
      <c r="AB28" s="17">
        <f t="shared" si="4"/>
        <v>1421157.9130434785</v>
      </c>
      <c r="AC28" s="44"/>
      <c r="AD28" s="6">
        <f t="shared" si="5"/>
        <v>24</v>
      </c>
      <c r="AE28" s="6">
        <f t="shared" si="6"/>
        <v>9869.152173913044</v>
      </c>
      <c r="AF28" s="6">
        <f t="shared" si="7"/>
        <v>0</v>
      </c>
      <c r="AG28" s="6">
        <f t="shared" si="7"/>
        <v>25</v>
      </c>
      <c r="AH28" s="6">
        <f t="shared" si="7"/>
        <v>1</v>
      </c>
      <c r="AI28" s="6">
        <f t="shared" si="7"/>
        <v>1</v>
      </c>
      <c r="AJ28" s="6">
        <f t="shared" si="7"/>
        <v>1</v>
      </c>
      <c r="AK28" s="6">
        <f t="shared" si="7"/>
        <v>0</v>
      </c>
      <c r="AL28" s="6">
        <f t="shared" si="7"/>
        <v>1</v>
      </c>
      <c r="AM28" s="6">
        <f t="shared" si="7"/>
        <v>1</v>
      </c>
      <c r="AN28" s="6">
        <f t="shared" si="7"/>
        <v>0</v>
      </c>
      <c r="AO28" s="6">
        <f t="shared" si="7"/>
        <v>0</v>
      </c>
      <c r="AP28" s="6">
        <f t="shared" si="7"/>
        <v>1</v>
      </c>
      <c r="AQ28" s="6">
        <f t="shared" si="7"/>
        <v>1</v>
      </c>
      <c r="AR28" s="6">
        <f t="shared" si="7"/>
        <v>0</v>
      </c>
      <c r="AS28" s="6">
        <f t="shared" si="7"/>
        <v>9</v>
      </c>
      <c r="AT28" s="6">
        <f t="shared" si="9"/>
        <v>1</v>
      </c>
      <c r="AU28" s="6">
        <f t="shared" si="9"/>
        <v>9</v>
      </c>
      <c r="AV28" s="6">
        <f t="shared" si="9"/>
        <v>1</v>
      </c>
      <c r="AW28" s="6">
        <f t="shared" si="9"/>
        <v>8649</v>
      </c>
      <c r="AX28" s="6">
        <f t="shared" si="9"/>
        <v>900</v>
      </c>
      <c r="AY28" s="6">
        <f t="shared" si="9"/>
        <v>23409</v>
      </c>
      <c r="AZ28" s="6">
        <f t="shared" si="9"/>
        <v>49729</v>
      </c>
      <c r="BA28" s="6">
        <f t="shared" si="9"/>
        <v>361</v>
      </c>
      <c r="BB28" s="6">
        <f t="shared" si="9"/>
        <v>370881</v>
      </c>
    </row>
    <row r="29" spans="1:54" ht="12.75" customHeight="1" x14ac:dyDescent="0.2">
      <c r="A29" s="38">
        <v>37084</v>
      </c>
      <c r="B29" s="37">
        <v>51</v>
      </c>
      <c r="C29" s="37">
        <v>3</v>
      </c>
      <c r="D29" s="37">
        <v>27</v>
      </c>
      <c r="E29" s="37">
        <v>69</v>
      </c>
      <c r="F29" s="37">
        <v>36</v>
      </c>
      <c r="G29" s="37">
        <v>3</v>
      </c>
      <c r="H29" s="37">
        <v>39</v>
      </c>
      <c r="I29" s="37">
        <v>102</v>
      </c>
      <c r="J29" s="37">
        <v>78</v>
      </c>
      <c r="K29" s="37">
        <v>3</v>
      </c>
      <c r="L29" s="37">
        <v>33</v>
      </c>
      <c r="M29" s="37">
        <v>27</v>
      </c>
      <c r="N29" s="37">
        <v>0</v>
      </c>
      <c r="O29" s="37">
        <v>0</v>
      </c>
      <c r="P29" s="37">
        <v>-6</v>
      </c>
      <c r="Q29" s="37">
        <v>195</v>
      </c>
      <c r="R29" s="37">
        <v>582</v>
      </c>
      <c r="S29" s="37">
        <v>342</v>
      </c>
      <c r="T29" s="37">
        <v>204</v>
      </c>
      <c r="U29" s="37">
        <v>189</v>
      </c>
      <c r="V29" s="37">
        <v>234</v>
      </c>
      <c r="W29" s="37">
        <v>120</v>
      </c>
      <c r="X29" s="37">
        <v>75</v>
      </c>
      <c r="Y29" s="37">
        <v>6</v>
      </c>
      <c r="Z29" s="39">
        <f t="shared" si="8"/>
        <v>2412</v>
      </c>
      <c r="AA29" s="137">
        <f t="shared" si="3"/>
        <v>2412</v>
      </c>
      <c r="AB29" s="17">
        <f t="shared" si="4"/>
        <v>2120127.6521739135</v>
      </c>
      <c r="AC29" s="44"/>
      <c r="AD29" s="6">
        <f t="shared" si="5"/>
        <v>24</v>
      </c>
      <c r="AE29" s="6">
        <f t="shared" si="6"/>
        <v>14723.108695652174</v>
      </c>
      <c r="AF29" s="6">
        <f t="shared" si="7"/>
        <v>64</v>
      </c>
      <c r="AG29" s="6">
        <f t="shared" si="7"/>
        <v>196</v>
      </c>
      <c r="AH29" s="6">
        <f t="shared" si="7"/>
        <v>121</v>
      </c>
      <c r="AI29" s="6">
        <f t="shared" si="7"/>
        <v>121</v>
      </c>
      <c r="AJ29" s="6">
        <f t="shared" si="7"/>
        <v>144</v>
      </c>
      <c r="AK29" s="6">
        <f t="shared" si="7"/>
        <v>441</v>
      </c>
      <c r="AL29" s="6">
        <f t="shared" si="7"/>
        <v>64</v>
      </c>
      <c r="AM29" s="6">
        <f t="shared" si="7"/>
        <v>625</v>
      </c>
      <c r="AN29" s="6">
        <f t="shared" si="7"/>
        <v>100</v>
      </c>
      <c r="AO29" s="6">
        <f t="shared" si="7"/>
        <v>4</v>
      </c>
      <c r="AP29" s="6">
        <f t="shared" si="7"/>
        <v>81</v>
      </c>
      <c r="AQ29" s="6">
        <f t="shared" si="7"/>
        <v>0</v>
      </c>
      <c r="AR29" s="6">
        <f t="shared" si="7"/>
        <v>4</v>
      </c>
      <c r="AS29" s="6">
        <f t="shared" si="7"/>
        <v>4489</v>
      </c>
      <c r="AT29" s="6">
        <f t="shared" si="9"/>
        <v>16641</v>
      </c>
      <c r="AU29" s="6">
        <f t="shared" si="9"/>
        <v>6400</v>
      </c>
      <c r="AV29" s="6">
        <f t="shared" si="9"/>
        <v>2116</v>
      </c>
      <c r="AW29" s="6">
        <f t="shared" si="9"/>
        <v>25</v>
      </c>
      <c r="AX29" s="6">
        <f t="shared" si="9"/>
        <v>225</v>
      </c>
      <c r="AY29" s="6">
        <f t="shared" si="9"/>
        <v>1444</v>
      </c>
      <c r="AZ29" s="6">
        <f t="shared" si="9"/>
        <v>225</v>
      </c>
      <c r="BA29" s="6">
        <f t="shared" si="9"/>
        <v>529</v>
      </c>
      <c r="BB29" s="6">
        <f t="shared" si="9"/>
        <v>643204</v>
      </c>
    </row>
    <row r="30" spans="1:54" ht="12.75" customHeight="1" x14ac:dyDescent="0.2">
      <c r="A30" s="38">
        <v>37085</v>
      </c>
      <c r="B30" s="37">
        <v>36</v>
      </c>
      <c r="C30" s="37">
        <v>90</v>
      </c>
      <c r="D30" s="37">
        <v>393</v>
      </c>
      <c r="E30" s="37">
        <v>201</v>
      </c>
      <c r="F30" s="37">
        <v>51</v>
      </c>
      <c r="G30" s="37">
        <v>30</v>
      </c>
      <c r="H30" s="37">
        <v>33</v>
      </c>
      <c r="I30" s="37">
        <v>24</v>
      </c>
      <c r="J30" s="37">
        <v>0</v>
      </c>
      <c r="K30" s="37">
        <v>3</v>
      </c>
      <c r="L30" s="37">
        <v>9</v>
      </c>
      <c r="M30" s="37">
        <v>9</v>
      </c>
      <c r="N30" s="37">
        <v>-21</v>
      </c>
      <c r="O30" s="37">
        <v>3</v>
      </c>
      <c r="P30" s="37">
        <v>0</v>
      </c>
      <c r="Q30" s="37">
        <v>0</v>
      </c>
      <c r="R30" s="37">
        <v>-6</v>
      </c>
      <c r="S30" s="37">
        <v>6</v>
      </c>
      <c r="T30" s="37">
        <v>0</v>
      </c>
      <c r="U30" s="37">
        <v>54</v>
      </c>
      <c r="V30" s="37">
        <v>66</v>
      </c>
      <c r="W30" s="37">
        <v>24</v>
      </c>
      <c r="X30" s="37">
        <v>3</v>
      </c>
      <c r="Y30" s="37">
        <v>102</v>
      </c>
      <c r="Z30" s="39">
        <f t="shared" si="8"/>
        <v>1110</v>
      </c>
      <c r="AA30" s="137">
        <f t="shared" si="3"/>
        <v>1110</v>
      </c>
      <c r="AB30" s="17">
        <f t="shared" si="4"/>
        <v>412228.17391304352</v>
      </c>
      <c r="AC30" s="44"/>
      <c r="AD30" s="6">
        <f t="shared" si="5"/>
        <v>24</v>
      </c>
      <c r="AE30" s="6">
        <f t="shared" si="6"/>
        <v>2862.695652173913</v>
      </c>
      <c r="AF30" s="6">
        <f t="shared" si="7"/>
        <v>10201</v>
      </c>
      <c r="AG30" s="6">
        <f t="shared" si="7"/>
        <v>4096</v>
      </c>
      <c r="AH30" s="6">
        <f t="shared" si="7"/>
        <v>2500</v>
      </c>
      <c r="AI30" s="6">
        <f t="shared" si="7"/>
        <v>49</v>
      </c>
      <c r="AJ30" s="6">
        <f t="shared" si="7"/>
        <v>1</v>
      </c>
      <c r="AK30" s="6">
        <f t="shared" si="7"/>
        <v>9</v>
      </c>
      <c r="AL30" s="6">
        <f t="shared" si="7"/>
        <v>64</v>
      </c>
      <c r="AM30" s="6">
        <f t="shared" si="7"/>
        <v>1</v>
      </c>
      <c r="AN30" s="6">
        <f t="shared" si="7"/>
        <v>4</v>
      </c>
      <c r="AO30" s="6">
        <f t="shared" si="7"/>
        <v>0</v>
      </c>
      <c r="AP30" s="6">
        <f t="shared" si="7"/>
        <v>100</v>
      </c>
      <c r="AQ30" s="6">
        <f t="shared" si="7"/>
        <v>64</v>
      </c>
      <c r="AR30" s="6">
        <f t="shared" si="7"/>
        <v>1</v>
      </c>
      <c r="AS30" s="6">
        <f t="shared" si="7"/>
        <v>0</v>
      </c>
      <c r="AT30" s="6">
        <f t="shared" si="9"/>
        <v>4</v>
      </c>
      <c r="AU30" s="6">
        <f t="shared" si="9"/>
        <v>16</v>
      </c>
      <c r="AV30" s="6">
        <f t="shared" si="9"/>
        <v>4</v>
      </c>
      <c r="AW30" s="6">
        <f t="shared" si="9"/>
        <v>324</v>
      </c>
      <c r="AX30" s="6">
        <f t="shared" si="9"/>
        <v>16</v>
      </c>
      <c r="AY30" s="6">
        <f t="shared" si="9"/>
        <v>196</v>
      </c>
      <c r="AZ30" s="6">
        <f t="shared" si="9"/>
        <v>49</v>
      </c>
      <c r="BA30" s="6">
        <f t="shared" si="9"/>
        <v>1089</v>
      </c>
      <c r="BB30" s="6">
        <f t="shared" si="9"/>
        <v>112896</v>
      </c>
    </row>
    <row r="31" spans="1:54" ht="12.75" customHeight="1" x14ac:dyDescent="0.2">
      <c r="A31" s="38">
        <v>37086</v>
      </c>
      <c r="B31" s="37">
        <v>66</v>
      </c>
      <c r="C31" s="37">
        <v>3</v>
      </c>
      <c r="D31" s="37">
        <v>33</v>
      </c>
      <c r="E31" s="37">
        <v>24</v>
      </c>
      <c r="F31" s="37">
        <v>27</v>
      </c>
      <c r="G31" s="37">
        <v>45</v>
      </c>
      <c r="H31" s="37">
        <v>27</v>
      </c>
      <c r="I31" s="37">
        <v>45</v>
      </c>
      <c r="J31" s="37">
        <v>0</v>
      </c>
      <c r="K31" s="37">
        <v>9</v>
      </c>
      <c r="L31" s="37">
        <v>6</v>
      </c>
      <c r="M31" s="37">
        <v>0</v>
      </c>
      <c r="N31" s="37">
        <v>-9</v>
      </c>
      <c r="O31" s="37">
        <v>0</v>
      </c>
      <c r="P31" s="37">
        <v>6</v>
      </c>
      <c r="Q31" s="37">
        <v>0</v>
      </c>
      <c r="R31" s="37">
        <v>36</v>
      </c>
      <c r="S31" s="37">
        <v>3</v>
      </c>
      <c r="T31" s="37">
        <v>27</v>
      </c>
      <c r="U31" s="37">
        <v>18</v>
      </c>
      <c r="V31" s="37">
        <v>3</v>
      </c>
      <c r="W31" s="37">
        <v>3</v>
      </c>
      <c r="X31" s="37">
        <v>-6</v>
      </c>
      <c r="Y31" s="37">
        <v>-15</v>
      </c>
      <c r="Z31" s="39">
        <f t="shared" si="8"/>
        <v>351</v>
      </c>
      <c r="AA31" s="137">
        <f t="shared" si="3"/>
        <v>351</v>
      </c>
      <c r="AB31" s="17">
        <f t="shared" si="4"/>
        <v>49298.086956521744</v>
      </c>
      <c r="AC31" s="44"/>
      <c r="AD31" s="6">
        <f t="shared" si="5"/>
        <v>24</v>
      </c>
      <c r="AE31" s="6">
        <f t="shared" si="6"/>
        <v>342.3478260869565</v>
      </c>
      <c r="AF31" s="6">
        <f t="shared" si="7"/>
        <v>100</v>
      </c>
      <c r="AG31" s="6">
        <f t="shared" si="7"/>
        <v>9</v>
      </c>
      <c r="AH31" s="6">
        <f t="shared" si="7"/>
        <v>1</v>
      </c>
      <c r="AI31" s="6">
        <f t="shared" si="7"/>
        <v>36</v>
      </c>
      <c r="AJ31" s="6">
        <f t="shared" si="7"/>
        <v>36</v>
      </c>
      <c r="AK31" s="6">
        <f t="shared" si="7"/>
        <v>36</v>
      </c>
      <c r="AL31" s="6">
        <f t="shared" si="7"/>
        <v>225</v>
      </c>
      <c r="AM31" s="6">
        <f t="shared" si="7"/>
        <v>9</v>
      </c>
      <c r="AN31" s="6">
        <f t="shared" si="7"/>
        <v>1</v>
      </c>
      <c r="AO31" s="6">
        <f t="shared" si="7"/>
        <v>4</v>
      </c>
      <c r="AP31" s="6">
        <f t="shared" si="7"/>
        <v>9</v>
      </c>
      <c r="AQ31" s="6">
        <f t="shared" si="7"/>
        <v>9</v>
      </c>
      <c r="AR31" s="6">
        <f t="shared" si="7"/>
        <v>4</v>
      </c>
      <c r="AS31" s="6">
        <f t="shared" si="7"/>
        <v>4</v>
      </c>
      <c r="AT31" s="6">
        <f t="shared" si="9"/>
        <v>144</v>
      </c>
      <c r="AU31" s="6">
        <f t="shared" si="9"/>
        <v>121</v>
      </c>
      <c r="AV31" s="6">
        <f t="shared" si="9"/>
        <v>64</v>
      </c>
      <c r="AW31" s="6">
        <f t="shared" si="9"/>
        <v>9</v>
      </c>
      <c r="AX31" s="6">
        <f t="shared" si="9"/>
        <v>25</v>
      </c>
      <c r="AY31" s="6">
        <f t="shared" si="9"/>
        <v>0</v>
      </c>
      <c r="AZ31" s="6">
        <f t="shared" si="9"/>
        <v>9</v>
      </c>
      <c r="BA31" s="6">
        <f t="shared" si="9"/>
        <v>9</v>
      </c>
      <c r="BB31" s="6">
        <f t="shared" si="9"/>
        <v>14884</v>
      </c>
    </row>
    <row r="32" spans="1:54" ht="12.75" customHeight="1" x14ac:dyDescent="0.2">
      <c r="A32" s="38">
        <v>37087</v>
      </c>
      <c r="B32" s="37">
        <v>3</v>
      </c>
      <c r="C32" s="37">
        <v>33</v>
      </c>
      <c r="D32" s="37">
        <v>24</v>
      </c>
      <c r="E32" s="37">
        <v>-3</v>
      </c>
      <c r="F32" s="37">
        <v>27</v>
      </c>
      <c r="G32" s="37">
        <v>-24</v>
      </c>
      <c r="H32" s="37">
        <v>0</v>
      </c>
      <c r="I32" s="37">
        <v>0</v>
      </c>
      <c r="J32" s="37">
        <v>3</v>
      </c>
      <c r="K32" s="37">
        <v>0</v>
      </c>
      <c r="L32" s="37">
        <v>0</v>
      </c>
      <c r="M32" s="37">
        <v>0</v>
      </c>
      <c r="N32" s="37">
        <v>-12</v>
      </c>
      <c r="O32" s="37">
        <v>0</v>
      </c>
      <c r="P32" s="37">
        <v>-3</v>
      </c>
      <c r="Q32" s="37">
        <v>0</v>
      </c>
      <c r="R32" s="37">
        <v>0</v>
      </c>
      <c r="S32" s="37">
        <v>0</v>
      </c>
      <c r="T32" s="37">
        <v>3</v>
      </c>
      <c r="U32" s="37">
        <v>18</v>
      </c>
      <c r="V32" s="37">
        <v>96</v>
      </c>
      <c r="W32" s="37">
        <v>447</v>
      </c>
      <c r="X32" s="37">
        <v>54</v>
      </c>
      <c r="Y32" s="37">
        <v>114</v>
      </c>
      <c r="Z32" s="39">
        <f t="shared" si="8"/>
        <v>780</v>
      </c>
      <c r="AA32" s="137">
        <f t="shared" si="3"/>
        <v>780</v>
      </c>
      <c r="AB32" s="17">
        <f t="shared" si="4"/>
        <v>256116.52173913049</v>
      </c>
      <c r="AC32" s="44"/>
      <c r="AD32" s="6">
        <f t="shared" si="5"/>
        <v>24</v>
      </c>
      <c r="AE32" s="6">
        <f t="shared" si="6"/>
        <v>1778.5869565217392</v>
      </c>
      <c r="AF32" s="6">
        <f t="shared" si="7"/>
        <v>9</v>
      </c>
      <c r="AG32" s="6">
        <f t="shared" si="7"/>
        <v>81</v>
      </c>
      <c r="AH32" s="6">
        <f t="shared" si="7"/>
        <v>100</v>
      </c>
      <c r="AI32" s="6">
        <f t="shared" si="7"/>
        <v>289</v>
      </c>
      <c r="AJ32" s="6">
        <f t="shared" si="7"/>
        <v>64</v>
      </c>
      <c r="AK32" s="6">
        <f t="shared" si="7"/>
        <v>0</v>
      </c>
      <c r="AL32" s="6">
        <f t="shared" si="7"/>
        <v>1</v>
      </c>
      <c r="AM32" s="6">
        <f t="shared" si="7"/>
        <v>1</v>
      </c>
      <c r="AN32" s="6">
        <f t="shared" si="7"/>
        <v>0</v>
      </c>
      <c r="AO32" s="6">
        <f t="shared" si="7"/>
        <v>0</v>
      </c>
      <c r="AP32" s="6">
        <f t="shared" si="7"/>
        <v>16</v>
      </c>
      <c r="AQ32" s="6">
        <f t="shared" si="7"/>
        <v>16</v>
      </c>
      <c r="AR32" s="6">
        <f t="shared" si="7"/>
        <v>1</v>
      </c>
      <c r="AS32" s="6">
        <f t="shared" si="7"/>
        <v>1</v>
      </c>
      <c r="AT32" s="6">
        <f t="shared" si="9"/>
        <v>0</v>
      </c>
      <c r="AU32" s="6">
        <f t="shared" si="9"/>
        <v>0</v>
      </c>
      <c r="AV32" s="6">
        <f t="shared" si="9"/>
        <v>1</v>
      </c>
      <c r="AW32" s="6">
        <f t="shared" si="9"/>
        <v>25</v>
      </c>
      <c r="AX32" s="6">
        <f t="shared" si="9"/>
        <v>676</v>
      </c>
      <c r="AY32" s="6">
        <f t="shared" si="9"/>
        <v>13689</v>
      </c>
      <c r="AZ32" s="6">
        <f t="shared" si="9"/>
        <v>17161</v>
      </c>
      <c r="BA32" s="6">
        <f t="shared" si="9"/>
        <v>400</v>
      </c>
      <c r="BB32" s="6">
        <f t="shared" si="9"/>
        <v>49284</v>
      </c>
    </row>
    <row r="33" spans="1:54" ht="12.75" customHeight="1" x14ac:dyDescent="0.2">
      <c r="A33" s="38">
        <v>37088</v>
      </c>
      <c r="B33" s="37">
        <v>81</v>
      </c>
      <c r="C33" s="37">
        <v>54</v>
      </c>
      <c r="D33" s="37">
        <v>6</v>
      </c>
      <c r="E33" s="37">
        <v>27</v>
      </c>
      <c r="F33" s="37">
        <v>30</v>
      </c>
      <c r="G33" s="37">
        <v>27</v>
      </c>
      <c r="H33" s="37">
        <v>54</v>
      </c>
      <c r="I33" s="37">
        <v>42</v>
      </c>
      <c r="J33" s="37">
        <v>0</v>
      </c>
      <c r="K33" s="37">
        <v>0</v>
      </c>
      <c r="L33" s="37">
        <v>0</v>
      </c>
      <c r="M33" s="37">
        <v>-9</v>
      </c>
      <c r="N33" s="37">
        <v>-9</v>
      </c>
      <c r="O33" s="37">
        <v>-6</v>
      </c>
      <c r="P33" s="37">
        <v>-3</v>
      </c>
      <c r="Q33" s="37">
        <v>9</v>
      </c>
      <c r="R33" s="37">
        <v>0</v>
      </c>
      <c r="S33" s="37">
        <v>15</v>
      </c>
      <c r="T33" s="37">
        <v>3</v>
      </c>
      <c r="U33" s="37">
        <v>18</v>
      </c>
      <c r="V33" s="37">
        <v>27</v>
      </c>
      <c r="W33" s="37">
        <v>90</v>
      </c>
      <c r="X33" s="37">
        <v>126</v>
      </c>
      <c r="Y33" s="37">
        <v>27</v>
      </c>
      <c r="Z33" s="39">
        <f t="shared" si="8"/>
        <v>609</v>
      </c>
      <c r="AA33" s="137">
        <f t="shared" si="3"/>
        <v>609</v>
      </c>
      <c r="AB33" s="17">
        <f t="shared" si="4"/>
        <v>125283.13043478261</v>
      </c>
      <c r="AC33" s="44"/>
      <c r="AD33" s="6">
        <f t="shared" si="5"/>
        <v>24</v>
      </c>
      <c r="AE33" s="6">
        <f t="shared" si="6"/>
        <v>870.02173913043475</v>
      </c>
      <c r="AF33" s="6">
        <f t="shared" si="7"/>
        <v>256</v>
      </c>
      <c r="AG33" s="6">
        <f t="shared" si="7"/>
        <v>49</v>
      </c>
      <c r="AH33" s="6">
        <f t="shared" si="7"/>
        <v>1</v>
      </c>
      <c r="AI33" s="6">
        <f t="shared" si="7"/>
        <v>1</v>
      </c>
      <c r="AJ33" s="6">
        <f t="shared" si="7"/>
        <v>81</v>
      </c>
      <c r="AK33" s="6">
        <f t="shared" si="7"/>
        <v>16</v>
      </c>
      <c r="AL33" s="6">
        <f t="shared" si="7"/>
        <v>196</v>
      </c>
      <c r="AM33" s="6">
        <f t="shared" si="7"/>
        <v>0</v>
      </c>
      <c r="AN33" s="6">
        <f t="shared" si="7"/>
        <v>0</v>
      </c>
      <c r="AO33" s="6">
        <f t="shared" si="7"/>
        <v>9</v>
      </c>
      <c r="AP33" s="6">
        <f t="shared" si="7"/>
        <v>0</v>
      </c>
      <c r="AQ33" s="6">
        <f t="shared" si="7"/>
        <v>1</v>
      </c>
      <c r="AR33" s="6">
        <f t="shared" si="7"/>
        <v>1</v>
      </c>
      <c r="AS33" s="6">
        <f t="shared" si="7"/>
        <v>16</v>
      </c>
      <c r="AT33" s="6">
        <f t="shared" si="9"/>
        <v>9</v>
      </c>
      <c r="AU33" s="6">
        <f t="shared" si="9"/>
        <v>25</v>
      </c>
      <c r="AV33" s="6">
        <f t="shared" si="9"/>
        <v>16</v>
      </c>
      <c r="AW33" s="6">
        <f t="shared" si="9"/>
        <v>25</v>
      </c>
      <c r="AX33" s="6">
        <f t="shared" si="9"/>
        <v>9</v>
      </c>
      <c r="AY33" s="6">
        <f t="shared" si="9"/>
        <v>441</v>
      </c>
      <c r="AZ33" s="6">
        <f t="shared" si="9"/>
        <v>144</v>
      </c>
      <c r="BA33" s="6">
        <f t="shared" si="9"/>
        <v>1089</v>
      </c>
      <c r="BB33" s="6">
        <f t="shared" si="9"/>
        <v>37636</v>
      </c>
    </row>
    <row r="34" spans="1:54" ht="12.75" customHeight="1" x14ac:dyDescent="0.2">
      <c r="A34" s="38">
        <v>37089</v>
      </c>
      <c r="B34" s="37">
        <v>81</v>
      </c>
      <c r="C34" s="37">
        <v>18</v>
      </c>
      <c r="D34" s="37">
        <v>0</v>
      </c>
      <c r="E34" s="37">
        <v>0</v>
      </c>
      <c r="F34" s="37">
        <v>0</v>
      </c>
      <c r="G34" s="37">
        <v>3</v>
      </c>
      <c r="H34" s="37">
        <v>0</v>
      </c>
      <c r="I34" s="37">
        <v>0</v>
      </c>
      <c r="J34" s="37">
        <v>0</v>
      </c>
      <c r="K34" s="37">
        <v>12</v>
      </c>
      <c r="L34" s="37">
        <v>-6</v>
      </c>
      <c r="M34" s="37">
        <v>0</v>
      </c>
      <c r="N34" s="37">
        <v>3</v>
      </c>
      <c r="O34" s="37">
        <v>6</v>
      </c>
      <c r="P34" s="37">
        <v>0</v>
      </c>
      <c r="Q34" s="37">
        <v>3</v>
      </c>
      <c r="R34" s="37">
        <v>3</v>
      </c>
      <c r="S34" s="37">
        <v>6</v>
      </c>
      <c r="T34" s="37">
        <v>3</v>
      </c>
      <c r="U34" s="37">
        <v>6</v>
      </c>
      <c r="V34" s="37">
        <v>18</v>
      </c>
      <c r="W34" s="37">
        <v>6</v>
      </c>
      <c r="X34" s="37">
        <v>24</v>
      </c>
      <c r="Y34" s="37">
        <v>-3</v>
      </c>
      <c r="Z34" s="39">
        <f t="shared" si="8"/>
        <v>183</v>
      </c>
      <c r="AA34" s="137">
        <f t="shared" si="3"/>
        <v>183</v>
      </c>
      <c r="AB34" s="17">
        <f t="shared" si="4"/>
        <v>12825.391304347828</v>
      </c>
      <c r="AC34" s="44"/>
      <c r="AD34" s="6">
        <f t="shared" si="5"/>
        <v>24</v>
      </c>
      <c r="AE34" s="6">
        <f t="shared" si="6"/>
        <v>89.065217391304344</v>
      </c>
      <c r="AF34" s="6">
        <f t="shared" si="7"/>
        <v>36</v>
      </c>
      <c r="AG34" s="6">
        <f t="shared" si="7"/>
        <v>0</v>
      </c>
      <c r="AH34" s="6">
        <f t="shared" si="7"/>
        <v>0</v>
      </c>
      <c r="AI34" s="6">
        <f t="shared" si="7"/>
        <v>1</v>
      </c>
      <c r="AJ34" s="6">
        <f t="shared" si="7"/>
        <v>1</v>
      </c>
      <c r="AK34" s="6">
        <f t="shared" si="7"/>
        <v>0</v>
      </c>
      <c r="AL34" s="6">
        <f t="shared" si="7"/>
        <v>0</v>
      </c>
      <c r="AM34" s="6">
        <f t="shared" si="7"/>
        <v>16</v>
      </c>
      <c r="AN34" s="6">
        <f t="shared" si="7"/>
        <v>36</v>
      </c>
      <c r="AO34" s="6">
        <f t="shared" si="7"/>
        <v>4</v>
      </c>
      <c r="AP34" s="6">
        <f t="shared" si="7"/>
        <v>1</v>
      </c>
      <c r="AQ34" s="6">
        <f t="shared" si="7"/>
        <v>1</v>
      </c>
      <c r="AR34" s="6">
        <f t="shared" si="7"/>
        <v>4</v>
      </c>
      <c r="AS34" s="6">
        <f t="shared" si="7"/>
        <v>1</v>
      </c>
      <c r="AT34" s="6">
        <f t="shared" si="9"/>
        <v>0</v>
      </c>
      <c r="AU34" s="6">
        <f t="shared" si="9"/>
        <v>1</v>
      </c>
      <c r="AV34" s="6">
        <f t="shared" si="9"/>
        <v>1</v>
      </c>
      <c r="AW34" s="6">
        <f t="shared" si="9"/>
        <v>1</v>
      </c>
      <c r="AX34" s="6">
        <f t="shared" si="9"/>
        <v>16</v>
      </c>
      <c r="AY34" s="6">
        <f t="shared" si="9"/>
        <v>16</v>
      </c>
      <c r="AZ34" s="6">
        <f t="shared" si="9"/>
        <v>36</v>
      </c>
      <c r="BA34" s="6">
        <f t="shared" si="9"/>
        <v>81</v>
      </c>
      <c r="BB34" s="6">
        <f t="shared" si="9"/>
        <v>3844</v>
      </c>
    </row>
    <row r="35" spans="1:54" ht="12.75" customHeight="1" x14ac:dyDescent="0.2">
      <c r="A35" s="38">
        <v>37090</v>
      </c>
      <c r="B35" s="37">
        <v>0</v>
      </c>
      <c r="C35" s="37">
        <v>0</v>
      </c>
      <c r="D35" s="37">
        <v>15</v>
      </c>
      <c r="E35" s="37">
        <v>6</v>
      </c>
      <c r="F35" s="37">
        <v>6</v>
      </c>
      <c r="G35" s="37">
        <v>12</v>
      </c>
      <c r="H35" s="37">
        <v>42</v>
      </c>
      <c r="I35" s="37">
        <v>-3</v>
      </c>
      <c r="J35" s="37">
        <v>0</v>
      </c>
      <c r="K35" s="37">
        <v>0</v>
      </c>
      <c r="L35" s="37">
        <v>0</v>
      </c>
      <c r="M35" s="37">
        <v>6</v>
      </c>
      <c r="N35" s="37">
        <v>6</v>
      </c>
      <c r="O35" s="37">
        <v>3</v>
      </c>
      <c r="P35" s="37">
        <v>-3</v>
      </c>
      <c r="Q35" s="37">
        <v>0</v>
      </c>
      <c r="R35" s="37">
        <v>12</v>
      </c>
      <c r="S35" s="37">
        <v>12</v>
      </c>
      <c r="T35" s="37">
        <v>6</v>
      </c>
      <c r="U35" s="37">
        <v>0</v>
      </c>
      <c r="V35" s="37">
        <v>-36</v>
      </c>
      <c r="W35" s="37">
        <v>33</v>
      </c>
      <c r="X35" s="37">
        <v>27</v>
      </c>
      <c r="Y35" s="37">
        <v>30</v>
      </c>
      <c r="Z35" s="39">
        <f t="shared" si="8"/>
        <v>174</v>
      </c>
      <c r="AA35" s="137">
        <f t="shared" si="3"/>
        <v>174</v>
      </c>
      <c r="AB35" s="17">
        <f t="shared" si="4"/>
        <v>10580.869565217394</v>
      </c>
      <c r="AC35" s="44"/>
      <c r="AD35" s="6">
        <f t="shared" si="5"/>
        <v>24</v>
      </c>
      <c r="AE35" s="6">
        <f t="shared" si="6"/>
        <v>73.478260869565219</v>
      </c>
      <c r="AF35" s="6">
        <f t="shared" si="7"/>
        <v>25</v>
      </c>
      <c r="AG35" s="6">
        <f t="shared" si="7"/>
        <v>9</v>
      </c>
      <c r="AH35" s="6">
        <f t="shared" si="7"/>
        <v>0</v>
      </c>
      <c r="AI35" s="6">
        <f t="shared" si="7"/>
        <v>4</v>
      </c>
      <c r="AJ35" s="6">
        <f t="shared" si="7"/>
        <v>100</v>
      </c>
      <c r="AK35" s="6">
        <f t="shared" si="7"/>
        <v>225</v>
      </c>
      <c r="AL35" s="6">
        <f t="shared" si="7"/>
        <v>1</v>
      </c>
      <c r="AM35" s="6">
        <f t="shared" si="7"/>
        <v>0</v>
      </c>
      <c r="AN35" s="6">
        <f t="shared" si="7"/>
        <v>0</v>
      </c>
      <c r="AO35" s="6">
        <f t="shared" si="7"/>
        <v>4</v>
      </c>
      <c r="AP35" s="6">
        <f t="shared" si="7"/>
        <v>0</v>
      </c>
      <c r="AQ35" s="6">
        <f t="shared" si="7"/>
        <v>1</v>
      </c>
      <c r="AR35" s="6">
        <f t="shared" si="7"/>
        <v>4</v>
      </c>
      <c r="AS35" s="6">
        <f t="shared" si="7"/>
        <v>1</v>
      </c>
      <c r="AT35" s="6">
        <f t="shared" si="9"/>
        <v>16</v>
      </c>
      <c r="AU35" s="6">
        <f t="shared" si="9"/>
        <v>0</v>
      </c>
      <c r="AV35" s="6">
        <f t="shared" si="9"/>
        <v>4</v>
      </c>
      <c r="AW35" s="6">
        <f t="shared" si="9"/>
        <v>4</v>
      </c>
      <c r="AX35" s="6">
        <f t="shared" si="9"/>
        <v>144</v>
      </c>
      <c r="AY35" s="6">
        <f t="shared" si="9"/>
        <v>529</v>
      </c>
      <c r="AZ35" s="6">
        <f t="shared" si="9"/>
        <v>4</v>
      </c>
      <c r="BA35" s="6">
        <f t="shared" si="9"/>
        <v>1</v>
      </c>
      <c r="BB35" s="6">
        <f t="shared" si="9"/>
        <v>2304</v>
      </c>
    </row>
    <row r="36" spans="1:54" ht="12.75" customHeight="1" x14ac:dyDescent="0.2">
      <c r="A36" s="38">
        <v>37091</v>
      </c>
      <c r="B36" s="37">
        <v>3</v>
      </c>
      <c r="C36" s="37">
        <v>-6</v>
      </c>
      <c r="D36" s="37">
        <v>0</v>
      </c>
      <c r="E36" s="37">
        <v>9</v>
      </c>
      <c r="F36" s="37">
        <v>24</v>
      </c>
      <c r="G36" s="37">
        <v>33</v>
      </c>
      <c r="H36" s="37">
        <v>6</v>
      </c>
      <c r="I36" s="37">
        <v>12</v>
      </c>
      <c r="J36" s="37">
        <v>-3</v>
      </c>
      <c r="K36" s="37">
        <v>0</v>
      </c>
      <c r="L36" s="37">
        <v>0</v>
      </c>
      <c r="M36" s="37">
        <v>0</v>
      </c>
      <c r="N36" s="37">
        <v>0</v>
      </c>
      <c r="O36" s="37">
        <v>-3</v>
      </c>
      <c r="P36" s="37">
        <v>15</v>
      </c>
      <c r="Q36" s="37">
        <v>0</v>
      </c>
      <c r="R36" s="37">
        <v>0</v>
      </c>
      <c r="S36" s="37">
        <v>0</v>
      </c>
      <c r="T36" s="37">
        <v>9</v>
      </c>
      <c r="U36" s="37">
        <v>0</v>
      </c>
      <c r="V36" s="37">
        <v>0</v>
      </c>
      <c r="W36" s="37">
        <v>15</v>
      </c>
      <c r="X36" s="37">
        <v>45</v>
      </c>
      <c r="Y36" s="37">
        <v>12</v>
      </c>
      <c r="Z36" s="39">
        <f t="shared" si="8"/>
        <v>171</v>
      </c>
      <c r="AA36" s="137">
        <f t="shared" si="3"/>
        <v>171</v>
      </c>
      <c r="AB36" s="17">
        <f t="shared" si="4"/>
        <v>10308.521739130434</v>
      </c>
      <c r="AC36" s="44"/>
      <c r="AD36" s="6">
        <f t="shared" si="5"/>
        <v>24</v>
      </c>
      <c r="AE36" s="6">
        <f t="shared" si="6"/>
        <v>71.586956521739125</v>
      </c>
      <c r="AF36" s="6">
        <f t="shared" si="7"/>
        <v>4</v>
      </c>
      <c r="AG36" s="6">
        <f t="shared" si="7"/>
        <v>9</v>
      </c>
      <c r="AH36" s="6">
        <f t="shared" si="7"/>
        <v>25</v>
      </c>
      <c r="AI36" s="6">
        <f t="shared" si="7"/>
        <v>9</v>
      </c>
      <c r="AJ36" s="6">
        <f t="shared" ref="AJ36:AV61" si="10">(G36/3 - H36/3)^2</f>
        <v>81</v>
      </c>
      <c r="AK36" s="6">
        <f t="shared" si="10"/>
        <v>4</v>
      </c>
      <c r="AL36" s="6">
        <f t="shared" si="10"/>
        <v>25</v>
      </c>
      <c r="AM36" s="6">
        <f t="shared" si="10"/>
        <v>1</v>
      </c>
      <c r="AN36" s="6">
        <f t="shared" si="10"/>
        <v>0</v>
      </c>
      <c r="AO36" s="6">
        <f t="shared" si="10"/>
        <v>0</v>
      </c>
      <c r="AP36" s="6">
        <f t="shared" si="10"/>
        <v>0</v>
      </c>
      <c r="AQ36" s="6">
        <f t="shared" si="10"/>
        <v>1</v>
      </c>
      <c r="AR36" s="6">
        <f t="shared" si="10"/>
        <v>36</v>
      </c>
      <c r="AS36" s="6">
        <f t="shared" si="10"/>
        <v>25</v>
      </c>
      <c r="AT36" s="6">
        <f t="shared" si="9"/>
        <v>0</v>
      </c>
      <c r="AU36" s="6">
        <f t="shared" si="9"/>
        <v>0</v>
      </c>
      <c r="AV36" s="6">
        <f t="shared" si="9"/>
        <v>9</v>
      </c>
      <c r="AW36" s="6">
        <f t="shared" si="9"/>
        <v>9</v>
      </c>
      <c r="AX36" s="6">
        <f t="shared" si="9"/>
        <v>0</v>
      </c>
      <c r="AY36" s="6">
        <f t="shared" si="9"/>
        <v>25</v>
      </c>
      <c r="AZ36" s="6">
        <f t="shared" si="9"/>
        <v>100</v>
      </c>
      <c r="BA36" s="6">
        <f t="shared" si="9"/>
        <v>121</v>
      </c>
      <c r="BB36" s="6">
        <f t="shared" si="9"/>
        <v>2809</v>
      </c>
    </row>
    <row r="37" spans="1:54" ht="12.75" customHeight="1" x14ac:dyDescent="0.2">
      <c r="A37" s="38">
        <v>37092</v>
      </c>
      <c r="B37" s="37">
        <v>6</v>
      </c>
      <c r="C37" s="37">
        <v>3</v>
      </c>
      <c r="D37" s="37">
        <v>15</v>
      </c>
      <c r="E37" s="37">
        <v>15</v>
      </c>
      <c r="F37" s="37">
        <v>12</v>
      </c>
      <c r="G37" s="37">
        <v>6</v>
      </c>
      <c r="H37" s="37">
        <v>0</v>
      </c>
      <c r="I37" s="37">
        <v>9</v>
      </c>
      <c r="J37" s="37">
        <v>3</v>
      </c>
      <c r="K37" s="37">
        <v>0</v>
      </c>
      <c r="L37" s="37">
        <v>-6</v>
      </c>
      <c r="M37" s="37">
        <v>0</v>
      </c>
      <c r="N37" s="37">
        <v>0</v>
      </c>
      <c r="O37" s="37">
        <v>0</v>
      </c>
      <c r="P37" s="37">
        <v>15</v>
      </c>
      <c r="Q37" s="37">
        <v>0</v>
      </c>
      <c r="R37" s="37">
        <v>0</v>
      </c>
      <c r="S37" s="37">
        <v>18</v>
      </c>
      <c r="T37" s="37">
        <v>30</v>
      </c>
      <c r="U37" s="37">
        <v>117</v>
      </c>
      <c r="V37" s="37">
        <v>216</v>
      </c>
      <c r="W37" s="37">
        <v>129</v>
      </c>
      <c r="X37" s="37">
        <v>174</v>
      </c>
      <c r="Y37" s="37">
        <v>93</v>
      </c>
      <c r="Z37" s="39">
        <f t="shared" si="8"/>
        <v>855</v>
      </c>
      <c r="AA37" s="137">
        <f t="shared" si="3"/>
        <v>855</v>
      </c>
      <c r="AB37" s="17">
        <f t="shared" si="4"/>
        <v>214090.4347826087</v>
      </c>
      <c r="AC37" s="44"/>
      <c r="AD37" s="6">
        <f t="shared" si="5"/>
        <v>24</v>
      </c>
      <c r="AE37" s="6">
        <f t="shared" si="6"/>
        <v>1486.7391304347825</v>
      </c>
      <c r="AF37" s="6">
        <f t="shared" ref="AF37:AU74" si="11">(C37/3 - D37/3)^2</f>
        <v>16</v>
      </c>
      <c r="AG37" s="6">
        <f t="shared" si="11"/>
        <v>0</v>
      </c>
      <c r="AH37" s="6">
        <f t="shared" si="11"/>
        <v>1</v>
      </c>
      <c r="AI37" s="6">
        <f t="shared" si="11"/>
        <v>4</v>
      </c>
      <c r="AJ37" s="6">
        <f t="shared" si="11"/>
        <v>4</v>
      </c>
      <c r="AK37" s="6">
        <f t="shared" si="11"/>
        <v>9</v>
      </c>
      <c r="AL37" s="6">
        <f t="shared" si="10"/>
        <v>4</v>
      </c>
      <c r="AM37" s="6">
        <f t="shared" si="10"/>
        <v>1</v>
      </c>
      <c r="AN37" s="6">
        <f t="shared" si="10"/>
        <v>4</v>
      </c>
      <c r="AO37" s="6">
        <f t="shared" si="10"/>
        <v>4</v>
      </c>
      <c r="AP37" s="6">
        <f t="shared" si="10"/>
        <v>0</v>
      </c>
      <c r="AQ37" s="6">
        <f t="shared" si="10"/>
        <v>0</v>
      </c>
      <c r="AR37" s="6">
        <f t="shared" si="10"/>
        <v>25</v>
      </c>
      <c r="AS37" s="6">
        <f t="shared" si="10"/>
        <v>25</v>
      </c>
      <c r="AT37" s="6">
        <f t="shared" si="9"/>
        <v>0</v>
      </c>
      <c r="AU37" s="6">
        <f t="shared" si="9"/>
        <v>36</v>
      </c>
      <c r="AV37" s="6">
        <f t="shared" si="9"/>
        <v>16</v>
      </c>
      <c r="AW37" s="6">
        <f t="shared" si="9"/>
        <v>841</v>
      </c>
      <c r="AX37" s="6">
        <f t="shared" si="9"/>
        <v>1089</v>
      </c>
      <c r="AY37" s="6">
        <f t="shared" si="9"/>
        <v>841</v>
      </c>
      <c r="AZ37" s="6">
        <f t="shared" si="9"/>
        <v>225</v>
      </c>
      <c r="BA37" s="6">
        <f t="shared" si="9"/>
        <v>729</v>
      </c>
      <c r="BB37" s="6">
        <f t="shared" si="9"/>
        <v>64516</v>
      </c>
    </row>
    <row r="38" spans="1:54" ht="12.75" customHeight="1" x14ac:dyDescent="0.2">
      <c r="A38" s="38">
        <v>37093</v>
      </c>
      <c r="B38" s="37">
        <v>378</v>
      </c>
      <c r="C38" s="37">
        <v>126</v>
      </c>
      <c r="D38" s="37">
        <v>156</v>
      </c>
      <c r="E38" s="37">
        <v>147</v>
      </c>
      <c r="F38" s="37">
        <v>75</v>
      </c>
      <c r="G38" s="37">
        <v>78</v>
      </c>
      <c r="H38" s="37">
        <v>9</v>
      </c>
      <c r="I38" s="37">
        <v>36</v>
      </c>
      <c r="J38" s="37">
        <v>6</v>
      </c>
      <c r="K38" s="37">
        <v>0</v>
      </c>
      <c r="L38" s="37">
        <v>12</v>
      </c>
      <c r="M38" s="37">
        <v>3</v>
      </c>
      <c r="N38" s="37">
        <v>0</v>
      </c>
      <c r="O38" s="37">
        <v>0</v>
      </c>
      <c r="P38" s="37">
        <v>6</v>
      </c>
      <c r="Q38" s="37">
        <v>18</v>
      </c>
      <c r="R38" s="37">
        <v>3</v>
      </c>
      <c r="S38" s="37">
        <v>0</v>
      </c>
      <c r="T38" s="37">
        <v>0</v>
      </c>
      <c r="U38" s="37">
        <v>0</v>
      </c>
      <c r="V38" s="37">
        <v>18</v>
      </c>
      <c r="W38" s="37">
        <v>30</v>
      </c>
      <c r="X38" s="37">
        <v>27</v>
      </c>
      <c r="Y38" s="37">
        <v>21</v>
      </c>
      <c r="Z38" s="39">
        <f t="shared" si="8"/>
        <v>1149</v>
      </c>
      <c r="AA38" s="137">
        <f t="shared" si="3"/>
        <v>1149</v>
      </c>
      <c r="AB38" s="17">
        <f t="shared" si="4"/>
        <v>447354.78260869568</v>
      </c>
      <c r="AC38" s="44"/>
      <c r="AD38" s="6">
        <f t="shared" si="5"/>
        <v>24</v>
      </c>
      <c r="AE38" s="6">
        <f t="shared" si="6"/>
        <v>3106.6304347826085</v>
      </c>
      <c r="AF38" s="6">
        <f t="shared" si="11"/>
        <v>100</v>
      </c>
      <c r="AG38" s="6">
        <f t="shared" si="11"/>
        <v>9</v>
      </c>
      <c r="AH38" s="6">
        <f t="shared" si="11"/>
        <v>576</v>
      </c>
      <c r="AI38" s="6">
        <f t="shared" si="11"/>
        <v>1</v>
      </c>
      <c r="AJ38" s="6">
        <f t="shared" si="11"/>
        <v>529</v>
      </c>
      <c r="AK38" s="6">
        <f t="shared" si="11"/>
        <v>81</v>
      </c>
      <c r="AL38" s="6">
        <f t="shared" si="10"/>
        <v>100</v>
      </c>
      <c r="AM38" s="6">
        <f t="shared" si="10"/>
        <v>4</v>
      </c>
      <c r="AN38" s="6">
        <f t="shared" si="10"/>
        <v>16</v>
      </c>
      <c r="AO38" s="6">
        <f t="shared" si="10"/>
        <v>9</v>
      </c>
      <c r="AP38" s="6">
        <f t="shared" si="10"/>
        <v>1</v>
      </c>
      <c r="AQ38" s="6">
        <f t="shared" si="10"/>
        <v>0</v>
      </c>
      <c r="AR38" s="6">
        <f t="shared" si="10"/>
        <v>4</v>
      </c>
      <c r="AS38" s="6">
        <f t="shared" si="10"/>
        <v>16</v>
      </c>
      <c r="AT38" s="6">
        <f t="shared" si="9"/>
        <v>25</v>
      </c>
      <c r="AU38" s="6">
        <f t="shared" si="9"/>
        <v>1</v>
      </c>
      <c r="AV38" s="6">
        <f t="shared" si="9"/>
        <v>0</v>
      </c>
      <c r="AW38" s="6">
        <f t="shared" si="9"/>
        <v>0</v>
      </c>
      <c r="AX38" s="6">
        <f t="shared" si="9"/>
        <v>36</v>
      </c>
      <c r="AY38" s="6">
        <f t="shared" si="9"/>
        <v>16</v>
      </c>
      <c r="AZ38" s="6">
        <f t="shared" si="9"/>
        <v>1</v>
      </c>
      <c r="BA38" s="6">
        <f t="shared" si="9"/>
        <v>4</v>
      </c>
      <c r="BB38" s="6">
        <f t="shared" si="9"/>
        <v>141376</v>
      </c>
    </row>
    <row r="39" spans="1:54" ht="12.75" customHeight="1" x14ac:dyDescent="0.2">
      <c r="A39" s="38">
        <v>37094</v>
      </c>
      <c r="B39" s="37">
        <v>72</v>
      </c>
      <c r="C39" s="37">
        <v>45</v>
      </c>
      <c r="D39" s="37">
        <v>9</v>
      </c>
      <c r="E39" s="37">
        <v>3</v>
      </c>
      <c r="F39" s="37">
        <v>0</v>
      </c>
      <c r="G39" s="37">
        <v>6</v>
      </c>
      <c r="H39" s="37">
        <v>0</v>
      </c>
      <c r="I39" s="37">
        <v>0</v>
      </c>
      <c r="J39" s="37">
        <v>3</v>
      </c>
      <c r="K39" s="37">
        <v>0</v>
      </c>
      <c r="L39" s="37">
        <v>0</v>
      </c>
      <c r="M39" s="37">
        <v>0</v>
      </c>
      <c r="N39" s="37">
        <v>0</v>
      </c>
      <c r="O39" s="37">
        <v>3</v>
      </c>
      <c r="P39" s="37">
        <v>0</v>
      </c>
      <c r="Q39" s="37">
        <v>0</v>
      </c>
      <c r="R39" s="37">
        <v>0</v>
      </c>
      <c r="S39" s="37">
        <v>0</v>
      </c>
      <c r="T39" s="37">
        <v>18</v>
      </c>
      <c r="U39" s="37">
        <v>45</v>
      </c>
      <c r="V39" s="37">
        <v>60</v>
      </c>
      <c r="W39" s="37">
        <v>81</v>
      </c>
      <c r="X39" s="37">
        <v>129</v>
      </c>
      <c r="Y39" s="37">
        <v>81</v>
      </c>
      <c r="Z39" s="39">
        <f t="shared" si="8"/>
        <v>555</v>
      </c>
      <c r="AA39" s="137">
        <f t="shared" si="3"/>
        <v>555</v>
      </c>
      <c r="AB39" s="17">
        <f t="shared" si="4"/>
        <v>80852.869565217406</v>
      </c>
      <c r="AC39" s="44"/>
      <c r="AD39" s="6">
        <f t="shared" si="5"/>
        <v>24</v>
      </c>
      <c r="AE39" s="6">
        <f t="shared" si="6"/>
        <v>561.47826086956525</v>
      </c>
      <c r="AF39" s="6">
        <f t="shared" si="11"/>
        <v>144</v>
      </c>
      <c r="AG39" s="6">
        <f t="shared" si="11"/>
        <v>4</v>
      </c>
      <c r="AH39" s="6">
        <f t="shared" si="11"/>
        <v>1</v>
      </c>
      <c r="AI39" s="6">
        <f t="shared" si="11"/>
        <v>4</v>
      </c>
      <c r="AJ39" s="6">
        <f t="shared" si="11"/>
        <v>4</v>
      </c>
      <c r="AK39" s="6">
        <f t="shared" si="11"/>
        <v>0</v>
      </c>
      <c r="AL39" s="6">
        <f t="shared" si="10"/>
        <v>1</v>
      </c>
      <c r="AM39" s="6">
        <f t="shared" si="10"/>
        <v>1</v>
      </c>
      <c r="AN39" s="6">
        <f t="shared" si="10"/>
        <v>0</v>
      </c>
      <c r="AO39" s="6">
        <f t="shared" si="10"/>
        <v>0</v>
      </c>
      <c r="AP39" s="6">
        <f t="shared" si="10"/>
        <v>0</v>
      </c>
      <c r="AQ39" s="6">
        <f t="shared" si="10"/>
        <v>1</v>
      </c>
      <c r="AR39" s="6">
        <f t="shared" si="10"/>
        <v>1</v>
      </c>
      <c r="AS39" s="6">
        <f t="shared" si="10"/>
        <v>0</v>
      </c>
      <c r="AT39" s="6">
        <f t="shared" si="9"/>
        <v>0</v>
      </c>
      <c r="AU39" s="6">
        <f t="shared" si="9"/>
        <v>0</v>
      </c>
      <c r="AV39" s="6">
        <f t="shared" si="9"/>
        <v>36</v>
      </c>
      <c r="AW39" s="6">
        <f t="shared" si="9"/>
        <v>81</v>
      </c>
      <c r="AX39" s="6">
        <f t="shared" si="9"/>
        <v>25</v>
      </c>
      <c r="AY39" s="6">
        <f t="shared" si="9"/>
        <v>49</v>
      </c>
      <c r="AZ39" s="6">
        <f t="shared" si="9"/>
        <v>256</v>
      </c>
      <c r="BA39" s="6">
        <f t="shared" si="9"/>
        <v>256</v>
      </c>
      <c r="BB39" s="6">
        <f t="shared" si="9"/>
        <v>24964</v>
      </c>
    </row>
    <row r="40" spans="1:54" ht="12.75" customHeight="1" x14ac:dyDescent="0.2">
      <c r="A40" s="38">
        <v>37095</v>
      </c>
      <c r="B40" s="37">
        <v>120</v>
      </c>
      <c r="C40" s="37">
        <v>75</v>
      </c>
      <c r="D40" s="37">
        <v>12</v>
      </c>
      <c r="E40" s="37">
        <v>30</v>
      </c>
      <c r="F40" s="37">
        <v>9</v>
      </c>
      <c r="G40" s="37">
        <v>27</v>
      </c>
      <c r="H40" s="37">
        <v>33</v>
      </c>
      <c r="I40" s="37">
        <v>3</v>
      </c>
      <c r="J40" s="37">
        <v>0</v>
      </c>
      <c r="K40" s="37">
        <v>3</v>
      </c>
      <c r="L40" s="37">
        <v>0</v>
      </c>
      <c r="M40" s="37">
        <v>6</v>
      </c>
      <c r="N40" s="37">
        <v>63</v>
      </c>
      <c r="O40" s="37">
        <v>63</v>
      </c>
      <c r="P40" s="37">
        <v>3</v>
      </c>
      <c r="Q40" s="37">
        <v>0</v>
      </c>
      <c r="R40" s="37">
        <v>3</v>
      </c>
      <c r="S40" s="37">
        <v>0</v>
      </c>
      <c r="T40" s="37">
        <v>27</v>
      </c>
      <c r="U40" s="37">
        <v>12</v>
      </c>
      <c r="V40" s="37">
        <v>54</v>
      </c>
      <c r="W40" s="37">
        <v>27</v>
      </c>
      <c r="X40" s="37">
        <v>51</v>
      </c>
      <c r="Y40" s="37">
        <v>12</v>
      </c>
      <c r="Z40" s="39">
        <f t="shared" si="8"/>
        <v>633</v>
      </c>
      <c r="AA40" s="137">
        <f t="shared" si="3"/>
        <v>633</v>
      </c>
      <c r="AB40" s="17">
        <f t="shared" si="4"/>
        <v>140562.78260869568</v>
      </c>
      <c r="AC40" s="44"/>
      <c r="AD40" s="6">
        <f t="shared" si="5"/>
        <v>24</v>
      </c>
      <c r="AE40" s="6">
        <f t="shared" si="6"/>
        <v>976.13043478260875</v>
      </c>
      <c r="AF40" s="6">
        <f t="shared" si="11"/>
        <v>441</v>
      </c>
      <c r="AG40" s="6">
        <f t="shared" si="11"/>
        <v>36</v>
      </c>
      <c r="AH40" s="6">
        <f t="shared" si="11"/>
        <v>49</v>
      </c>
      <c r="AI40" s="6">
        <f t="shared" si="11"/>
        <v>36</v>
      </c>
      <c r="AJ40" s="6">
        <f t="shared" si="11"/>
        <v>4</v>
      </c>
      <c r="AK40" s="6">
        <f t="shared" si="11"/>
        <v>100</v>
      </c>
      <c r="AL40" s="6">
        <f t="shared" si="10"/>
        <v>1</v>
      </c>
      <c r="AM40" s="6">
        <f t="shared" si="10"/>
        <v>1</v>
      </c>
      <c r="AN40" s="6">
        <f t="shared" si="10"/>
        <v>1</v>
      </c>
      <c r="AO40" s="6">
        <f t="shared" si="10"/>
        <v>4</v>
      </c>
      <c r="AP40" s="6">
        <f t="shared" si="10"/>
        <v>361</v>
      </c>
      <c r="AQ40" s="6">
        <f t="shared" si="10"/>
        <v>0</v>
      </c>
      <c r="AR40" s="6">
        <f t="shared" si="10"/>
        <v>400</v>
      </c>
      <c r="AS40" s="6">
        <f t="shared" si="10"/>
        <v>1</v>
      </c>
      <c r="AT40" s="6">
        <f t="shared" si="9"/>
        <v>1</v>
      </c>
      <c r="AU40" s="6">
        <f t="shared" si="9"/>
        <v>1</v>
      </c>
      <c r="AV40" s="6">
        <f t="shared" si="9"/>
        <v>81</v>
      </c>
      <c r="AW40" s="6">
        <f t="shared" si="9"/>
        <v>25</v>
      </c>
      <c r="AX40" s="6">
        <f t="shared" si="9"/>
        <v>196</v>
      </c>
      <c r="AY40" s="6">
        <f t="shared" si="9"/>
        <v>81</v>
      </c>
      <c r="AZ40" s="6">
        <f t="shared" si="9"/>
        <v>64</v>
      </c>
      <c r="BA40" s="6">
        <f t="shared" si="9"/>
        <v>169</v>
      </c>
      <c r="BB40" s="6">
        <f t="shared" si="9"/>
        <v>42849</v>
      </c>
    </row>
    <row r="41" spans="1:54" ht="12.75" customHeight="1" x14ac:dyDescent="0.2">
      <c r="A41" s="38">
        <v>37096</v>
      </c>
      <c r="B41" s="37">
        <v>33</v>
      </c>
      <c r="C41" s="37">
        <v>48</v>
      </c>
      <c r="D41" s="37">
        <v>57</v>
      </c>
      <c r="E41" s="37">
        <v>42</v>
      </c>
      <c r="F41" s="37">
        <v>3</v>
      </c>
      <c r="G41" s="37">
        <v>0</v>
      </c>
      <c r="H41" s="37">
        <v>0</v>
      </c>
      <c r="I41" s="37">
        <v>0</v>
      </c>
      <c r="J41" s="37">
        <v>-3</v>
      </c>
      <c r="K41" s="37">
        <v>3</v>
      </c>
      <c r="L41" s="37">
        <v>0</v>
      </c>
      <c r="M41" s="37">
        <v>-3</v>
      </c>
      <c r="N41" s="37">
        <v>0</v>
      </c>
      <c r="O41" s="37">
        <v>3</v>
      </c>
      <c r="P41" s="37">
        <v>-6</v>
      </c>
      <c r="Q41" s="37">
        <v>12</v>
      </c>
      <c r="R41" s="37">
        <v>3</v>
      </c>
      <c r="S41" s="37">
        <v>0</v>
      </c>
      <c r="T41" s="37">
        <v>0</v>
      </c>
      <c r="U41" s="37">
        <v>0</v>
      </c>
      <c r="V41" s="37">
        <v>0</v>
      </c>
      <c r="W41" s="37">
        <v>15</v>
      </c>
      <c r="X41" s="37">
        <v>87</v>
      </c>
      <c r="Y41" s="37">
        <v>30</v>
      </c>
      <c r="Z41" s="39">
        <f t="shared" si="8"/>
        <v>324</v>
      </c>
      <c r="AA41" s="137">
        <f t="shared" si="3"/>
        <v>324</v>
      </c>
      <c r="AB41" s="17">
        <f t="shared" si="4"/>
        <v>33915.130434782615</v>
      </c>
      <c r="AC41" s="44"/>
      <c r="AD41" s="6">
        <f t="shared" si="5"/>
        <v>24</v>
      </c>
      <c r="AE41" s="6">
        <f t="shared" si="6"/>
        <v>235.52173913043478</v>
      </c>
      <c r="AF41" s="6">
        <f t="shared" si="11"/>
        <v>9</v>
      </c>
      <c r="AG41" s="6">
        <f t="shared" si="11"/>
        <v>25</v>
      </c>
      <c r="AH41" s="6">
        <f t="shared" si="11"/>
        <v>169</v>
      </c>
      <c r="AI41" s="6">
        <f t="shared" si="11"/>
        <v>1</v>
      </c>
      <c r="AJ41" s="6">
        <f t="shared" si="11"/>
        <v>0</v>
      </c>
      <c r="AK41" s="6">
        <f t="shared" si="11"/>
        <v>0</v>
      </c>
      <c r="AL41" s="6">
        <f t="shared" si="10"/>
        <v>1</v>
      </c>
      <c r="AM41" s="6">
        <f t="shared" si="10"/>
        <v>4</v>
      </c>
      <c r="AN41" s="6">
        <f t="shared" si="10"/>
        <v>1</v>
      </c>
      <c r="AO41" s="6">
        <f t="shared" si="10"/>
        <v>1</v>
      </c>
      <c r="AP41" s="6">
        <f t="shared" si="10"/>
        <v>1</v>
      </c>
      <c r="AQ41" s="6">
        <f t="shared" si="10"/>
        <v>1</v>
      </c>
      <c r="AR41" s="6">
        <f t="shared" si="10"/>
        <v>9</v>
      </c>
      <c r="AS41" s="6">
        <f t="shared" si="10"/>
        <v>36</v>
      </c>
      <c r="AT41" s="6">
        <f t="shared" si="9"/>
        <v>9</v>
      </c>
      <c r="AU41" s="6">
        <f t="shared" si="9"/>
        <v>1</v>
      </c>
      <c r="AV41" s="6">
        <f t="shared" si="9"/>
        <v>0</v>
      </c>
      <c r="AW41" s="6">
        <f t="shared" si="9"/>
        <v>0</v>
      </c>
      <c r="AX41" s="6">
        <f t="shared" si="9"/>
        <v>0</v>
      </c>
      <c r="AY41" s="6">
        <f t="shared" si="9"/>
        <v>25</v>
      </c>
      <c r="AZ41" s="6">
        <f t="shared" si="9"/>
        <v>576</v>
      </c>
      <c r="BA41" s="6">
        <f t="shared" si="9"/>
        <v>361</v>
      </c>
      <c r="BB41" s="6">
        <f t="shared" si="9"/>
        <v>9604</v>
      </c>
    </row>
    <row r="42" spans="1:54" ht="12.75" customHeight="1" x14ac:dyDescent="0.2">
      <c r="A42" s="38">
        <v>37097</v>
      </c>
      <c r="B42" s="37">
        <v>51</v>
      </c>
      <c r="C42" s="37">
        <v>75</v>
      </c>
      <c r="D42" s="37">
        <v>87</v>
      </c>
      <c r="E42" s="37">
        <v>66</v>
      </c>
      <c r="F42" s="37">
        <v>9</v>
      </c>
      <c r="G42" s="37">
        <v>12</v>
      </c>
      <c r="H42" s="37">
        <v>12</v>
      </c>
      <c r="I42" s="37">
        <v>0</v>
      </c>
      <c r="J42" s="37">
        <v>3</v>
      </c>
      <c r="K42" s="37">
        <v>0</v>
      </c>
      <c r="L42" s="37">
        <v>3</v>
      </c>
      <c r="M42" s="37">
        <v>0</v>
      </c>
      <c r="N42" s="37">
        <v>0</v>
      </c>
      <c r="O42" s="37">
        <v>-3</v>
      </c>
      <c r="P42" s="37">
        <v>0</v>
      </c>
      <c r="Q42" s="37">
        <v>0</v>
      </c>
      <c r="R42" s="37">
        <v>0</v>
      </c>
      <c r="S42" s="37">
        <v>12</v>
      </c>
      <c r="T42" s="37">
        <v>0</v>
      </c>
      <c r="U42" s="37">
        <v>0</v>
      </c>
      <c r="V42" s="37">
        <v>0</v>
      </c>
      <c r="W42" s="37">
        <v>9</v>
      </c>
      <c r="X42" s="37">
        <v>12</v>
      </c>
      <c r="Y42" s="37">
        <v>0</v>
      </c>
      <c r="Z42" s="39">
        <f t="shared" si="8"/>
        <v>348</v>
      </c>
      <c r="AA42" s="137">
        <f t="shared" si="3"/>
        <v>348</v>
      </c>
      <c r="AB42" s="17">
        <f t="shared" si="4"/>
        <v>43710.260869565223</v>
      </c>
      <c r="AC42" s="44"/>
      <c r="AD42" s="6">
        <f t="shared" si="5"/>
        <v>24</v>
      </c>
      <c r="AE42" s="6">
        <f t="shared" si="6"/>
        <v>303.54347826086956</v>
      </c>
      <c r="AF42" s="6">
        <f t="shared" si="11"/>
        <v>16</v>
      </c>
      <c r="AG42" s="6">
        <f t="shared" si="11"/>
        <v>49</v>
      </c>
      <c r="AH42" s="6">
        <f t="shared" si="11"/>
        <v>361</v>
      </c>
      <c r="AI42" s="6">
        <f t="shared" si="11"/>
        <v>1</v>
      </c>
      <c r="AJ42" s="6">
        <f t="shared" si="11"/>
        <v>0</v>
      </c>
      <c r="AK42" s="6">
        <f t="shared" si="11"/>
        <v>16</v>
      </c>
      <c r="AL42" s="6">
        <f t="shared" si="10"/>
        <v>1</v>
      </c>
      <c r="AM42" s="6">
        <f t="shared" si="10"/>
        <v>1</v>
      </c>
      <c r="AN42" s="6">
        <f t="shared" si="10"/>
        <v>1</v>
      </c>
      <c r="AO42" s="6">
        <f t="shared" si="10"/>
        <v>1</v>
      </c>
      <c r="AP42" s="6">
        <f t="shared" si="10"/>
        <v>0</v>
      </c>
      <c r="AQ42" s="6">
        <f t="shared" si="10"/>
        <v>1</v>
      </c>
      <c r="AR42" s="6">
        <f t="shared" si="10"/>
        <v>1</v>
      </c>
      <c r="AS42" s="6">
        <f t="shared" si="10"/>
        <v>0</v>
      </c>
      <c r="AT42" s="6">
        <f t="shared" si="9"/>
        <v>0</v>
      </c>
      <c r="AU42" s="6">
        <f t="shared" si="9"/>
        <v>16</v>
      </c>
      <c r="AV42" s="6">
        <f t="shared" si="9"/>
        <v>16</v>
      </c>
      <c r="AW42" s="6">
        <f t="shared" si="9"/>
        <v>0</v>
      </c>
      <c r="AX42" s="6">
        <f t="shared" si="9"/>
        <v>0</v>
      </c>
      <c r="AY42" s="6">
        <f t="shared" si="9"/>
        <v>9</v>
      </c>
      <c r="AZ42" s="6">
        <f t="shared" si="9"/>
        <v>1</v>
      </c>
      <c r="BA42" s="6">
        <f t="shared" si="9"/>
        <v>16</v>
      </c>
      <c r="BB42" s="6">
        <f t="shared" si="9"/>
        <v>13456</v>
      </c>
    </row>
    <row r="43" spans="1:54" ht="12.75" customHeight="1" x14ac:dyDescent="0.2">
      <c r="A43" s="38">
        <v>37098</v>
      </c>
      <c r="B43" s="37">
        <v>3</v>
      </c>
      <c r="C43" s="37">
        <v>9</v>
      </c>
      <c r="D43" s="37">
        <v>36</v>
      </c>
      <c r="E43" s="37">
        <v>3</v>
      </c>
      <c r="F43" s="37">
        <v>6</v>
      </c>
      <c r="G43" s="37">
        <v>9</v>
      </c>
      <c r="H43" s="37">
        <v>24</v>
      </c>
      <c r="I43" s="37">
        <v>9</v>
      </c>
      <c r="J43" s="37">
        <v>3</v>
      </c>
      <c r="K43" s="37">
        <v>6</v>
      </c>
      <c r="L43" s="37">
        <v>3</v>
      </c>
      <c r="M43" s="37">
        <v>6</v>
      </c>
      <c r="N43" s="37">
        <v>0</v>
      </c>
      <c r="O43" s="37">
        <v>-3</v>
      </c>
      <c r="P43" s="37">
        <v>21</v>
      </c>
      <c r="Q43" s="37">
        <v>3</v>
      </c>
      <c r="R43" s="37">
        <v>3</v>
      </c>
      <c r="S43" s="37">
        <v>0</v>
      </c>
      <c r="T43" s="37">
        <v>15</v>
      </c>
      <c r="U43" s="37">
        <v>0</v>
      </c>
      <c r="V43" s="37">
        <v>15</v>
      </c>
      <c r="W43" s="37">
        <v>219</v>
      </c>
      <c r="X43" s="37">
        <v>39</v>
      </c>
      <c r="Y43" s="37">
        <v>69</v>
      </c>
      <c r="Z43" s="39">
        <f t="shared" si="8"/>
        <v>498</v>
      </c>
      <c r="AA43" s="137">
        <f t="shared" si="3"/>
        <v>498</v>
      </c>
      <c r="AB43" s="17">
        <f t="shared" si="4"/>
        <v>91455.652173913055</v>
      </c>
      <c r="AC43" s="44"/>
      <c r="AD43" s="6">
        <f t="shared" si="5"/>
        <v>24</v>
      </c>
      <c r="AE43" s="6">
        <f t="shared" si="6"/>
        <v>635.10869565217388</v>
      </c>
      <c r="AF43" s="6">
        <f t="shared" si="11"/>
        <v>81</v>
      </c>
      <c r="AG43" s="6">
        <f t="shared" si="11"/>
        <v>121</v>
      </c>
      <c r="AH43" s="6">
        <f t="shared" si="11"/>
        <v>1</v>
      </c>
      <c r="AI43" s="6">
        <f t="shared" si="11"/>
        <v>1</v>
      </c>
      <c r="AJ43" s="6">
        <f t="shared" si="11"/>
        <v>25</v>
      </c>
      <c r="AK43" s="6">
        <f t="shared" si="11"/>
        <v>25</v>
      </c>
      <c r="AL43" s="6">
        <f t="shared" si="10"/>
        <v>4</v>
      </c>
      <c r="AM43" s="6">
        <f t="shared" si="10"/>
        <v>1</v>
      </c>
      <c r="AN43" s="6">
        <f t="shared" si="10"/>
        <v>1</v>
      </c>
      <c r="AO43" s="6">
        <f t="shared" si="10"/>
        <v>1</v>
      </c>
      <c r="AP43" s="6">
        <f t="shared" si="10"/>
        <v>4</v>
      </c>
      <c r="AQ43" s="6">
        <f t="shared" si="10"/>
        <v>1</v>
      </c>
      <c r="AR43" s="6">
        <f t="shared" si="10"/>
        <v>64</v>
      </c>
      <c r="AS43" s="6">
        <f t="shared" si="10"/>
        <v>36</v>
      </c>
      <c r="AT43" s="6">
        <f t="shared" si="9"/>
        <v>0</v>
      </c>
      <c r="AU43" s="6">
        <f t="shared" si="9"/>
        <v>1</v>
      </c>
      <c r="AV43" s="6">
        <f t="shared" si="9"/>
        <v>25</v>
      </c>
      <c r="AW43" s="6">
        <f t="shared" si="9"/>
        <v>25</v>
      </c>
      <c r="AX43" s="6">
        <f t="shared" si="9"/>
        <v>25</v>
      </c>
      <c r="AY43" s="6">
        <f t="shared" si="9"/>
        <v>4624</v>
      </c>
      <c r="AZ43" s="6">
        <f t="shared" si="9"/>
        <v>3600</v>
      </c>
      <c r="BA43" s="6">
        <f t="shared" si="9"/>
        <v>100</v>
      </c>
      <c r="BB43" s="6">
        <f t="shared" si="9"/>
        <v>20449</v>
      </c>
    </row>
    <row r="44" spans="1:54" ht="12.75" customHeight="1" x14ac:dyDescent="0.2">
      <c r="A44" s="38">
        <v>37099</v>
      </c>
      <c r="B44" s="37">
        <v>21</v>
      </c>
      <c r="C44" s="37">
        <v>42</v>
      </c>
      <c r="D44" s="37">
        <v>0</v>
      </c>
      <c r="E44" s="37">
        <v>0</v>
      </c>
      <c r="F44" s="37">
        <v>0</v>
      </c>
      <c r="G44" s="37">
        <v>0</v>
      </c>
      <c r="H44" s="37">
        <v>3</v>
      </c>
      <c r="I44" s="37">
        <v>0</v>
      </c>
      <c r="J44" s="37">
        <v>0</v>
      </c>
      <c r="K44" s="37">
        <v>6</v>
      </c>
      <c r="L44" s="37">
        <v>9</v>
      </c>
      <c r="M44" s="37">
        <v>0</v>
      </c>
      <c r="N44" s="37">
        <v>0</v>
      </c>
      <c r="O44" s="37">
        <v>-3</v>
      </c>
      <c r="P44" s="37">
        <v>9</v>
      </c>
      <c r="Q44" s="37">
        <v>9</v>
      </c>
      <c r="R44" s="37">
        <v>0</v>
      </c>
      <c r="S44" s="37">
        <v>6</v>
      </c>
      <c r="T44" s="37">
        <v>15</v>
      </c>
      <c r="U44" s="37">
        <v>18</v>
      </c>
      <c r="V44" s="37">
        <v>18</v>
      </c>
      <c r="W44" s="37">
        <v>0</v>
      </c>
      <c r="X44" s="37">
        <v>0</v>
      </c>
      <c r="Y44" s="37">
        <v>42</v>
      </c>
      <c r="Z44" s="39">
        <f t="shared" si="8"/>
        <v>195</v>
      </c>
      <c r="AA44" s="137">
        <f t="shared" si="3"/>
        <v>195</v>
      </c>
      <c r="AB44" s="17">
        <f t="shared" si="4"/>
        <v>9657.391304347826</v>
      </c>
      <c r="AC44" s="44"/>
      <c r="AD44" s="6">
        <f t="shared" si="5"/>
        <v>24</v>
      </c>
      <c r="AE44" s="6">
        <f t="shared" si="6"/>
        <v>67.065217391304344</v>
      </c>
      <c r="AF44" s="6">
        <f t="shared" si="11"/>
        <v>196</v>
      </c>
      <c r="AG44" s="6">
        <f t="shared" si="11"/>
        <v>0</v>
      </c>
      <c r="AH44" s="6">
        <f t="shared" si="11"/>
        <v>0</v>
      </c>
      <c r="AI44" s="6">
        <f t="shared" si="11"/>
        <v>0</v>
      </c>
      <c r="AJ44" s="6">
        <f t="shared" si="11"/>
        <v>1</v>
      </c>
      <c r="AK44" s="6">
        <f t="shared" si="11"/>
        <v>1</v>
      </c>
      <c r="AL44" s="6">
        <f t="shared" si="10"/>
        <v>0</v>
      </c>
      <c r="AM44" s="6">
        <f t="shared" si="10"/>
        <v>4</v>
      </c>
      <c r="AN44" s="6">
        <f t="shared" si="10"/>
        <v>1</v>
      </c>
      <c r="AO44" s="6">
        <f t="shared" si="10"/>
        <v>9</v>
      </c>
      <c r="AP44" s="6">
        <f t="shared" si="10"/>
        <v>0</v>
      </c>
      <c r="AQ44" s="6">
        <f t="shared" si="10"/>
        <v>1</v>
      </c>
      <c r="AR44" s="6">
        <f t="shared" si="10"/>
        <v>16</v>
      </c>
      <c r="AS44" s="6">
        <f t="shared" si="10"/>
        <v>0</v>
      </c>
      <c r="AT44" s="6">
        <f t="shared" si="9"/>
        <v>9</v>
      </c>
      <c r="AU44" s="6">
        <f t="shared" si="9"/>
        <v>4</v>
      </c>
      <c r="AV44" s="6">
        <f t="shared" si="9"/>
        <v>9</v>
      </c>
      <c r="AW44" s="6">
        <f t="shared" si="9"/>
        <v>1</v>
      </c>
      <c r="AX44" s="6">
        <f t="shared" si="9"/>
        <v>0</v>
      </c>
      <c r="AY44" s="6">
        <f t="shared" si="9"/>
        <v>36</v>
      </c>
      <c r="AZ44" s="6">
        <f t="shared" si="9"/>
        <v>0</v>
      </c>
      <c r="BA44" s="6">
        <f t="shared" si="9"/>
        <v>196</v>
      </c>
      <c r="BB44" s="6">
        <f t="shared" si="9"/>
        <v>2601</v>
      </c>
    </row>
    <row r="45" spans="1:54" ht="12.75" customHeight="1" x14ac:dyDescent="0.2">
      <c r="A45" s="38">
        <v>37100</v>
      </c>
      <c r="B45" s="37">
        <v>6</v>
      </c>
      <c r="C45" s="37">
        <v>6</v>
      </c>
      <c r="D45" s="37">
        <v>3</v>
      </c>
      <c r="E45" s="37">
        <v>3</v>
      </c>
      <c r="F45" s="37">
        <v>0</v>
      </c>
      <c r="G45" s="37">
        <v>3</v>
      </c>
      <c r="H45" s="37">
        <v>0</v>
      </c>
      <c r="I45" s="37">
        <v>0</v>
      </c>
      <c r="J45" s="37">
        <v>0</v>
      </c>
      <c r="K45" s="37">
        <v>3</v>
      </c>
      <c r="L45" s="37">
        <v>0</v>
      </c>
      <c r="M45" s="37">
        <v>-3</v>
      </c>
      <c r="N45" s="37">
        <v>0</v>
      </c>
      <c r="O45" s="37">
        <v>-3</v>
      </c>
      <c r="P45" s="37">
        <v>0</v>
      </c>
      <c r="Q45" s="37">
        <v>0</v>
      </c>
      <c r="R45" s="37">
        <v>3</v>
      </c>
      <c r="S45" s="37">
        <v>0</v>
      </c>
      <c r="T45" s="37">
        <v>30</v>
      </c>
      <c r="U45" s="37">
        <v>30</v>
      </c>
      <c r="V45" s="37">
        <v>9</v>
      </c>
      <c r="W45" s="37">
        <v>45</v>
      </c>
      <c r="X45" s="37">
        <v>9</v>
      </c>
      <c r="Y45" s="37">
        <v>0</v>
      </c>
      <c r="Z45" s="39">
        <f t="shared" si="8"/>
        <v>144</v>
      </c>
      <c r="AA45" s="137">
        <f t="shared" si="3"/>
        <v>144</v>
      </c>
      <c r="AB45" s="17">
        <f t="shared" si="4"/>
        <v>8646.2608695652179</v>
      </c>
      <c r="AC45" s="44"/>
      <c r="AD45" s="6">
        <f t="shared" si="5"/>
        <v>24</v>
      </c>
      <c r="AE45" s="6">
        <f t="shared" si="6"/>
        <v>60.043478260869563</v>
      </c>
      <c r="AF45" s="6">
        <f t="shared" si="11"/>
        <v>1</v>
      </c>
      <c r="AG45" s="6">
        <f t="shared" si="11"/>
        <v>0</v>
      </c>
      <c r="AH45" s="6">
        <f t="shared" si="11"/>
        <v>1</v>
      </c>
      <c r="AI45" s="6">
        <f t="shared" si="11"/>
        <v>1</v>
      </c>
      <c r="AJ45" s="6">
        <f t="shared" si="11"/>
        <v>1</v>
      </c>
      <c r="AK45" s="6">
        <f t="shared" si="11"/>
        <v>0</v>
      </c>
      <c r="AL45" s="6">
        <f t="shared" si="10"/>
        <v>0</v>
      </c>
      <c r="AM45" s="6">
        <f t="shared" si="10"/>
        <v>1</v>
      </c>
      <c r="AN45" s="6">
        <f t="shared" si="10"/>
        <v>1</v>
      </c>
      <c r="AO45" s="6">
        <f t="shared" si="10"/>
        <v>1</v>
      </c>
      <c r="AP45" s="6">
        <f t="shared" si="10"/>
        <v>1</v>
      </c>
      <c r="AQ45" s="6">
        <f t="shared" si="10"/>
        <v>1</v>
      </c>
      <c r="AR45" s="6">
        <f t="shared" si="10"/>
        <v>1</v>
      </c>
      <c r="AS45" s="6">
        <f t="shared" si="10"/>
        <v>0</v>
      </c>
      <c r="AT45" s="6">
        <f t="shared" si="9"/>
        <v>1</v>
      </c>
      <c r="AU45" s="6">
        <f t="shared" si="9"/>
        <v>1</v>
      </c>
      <c r="AV45" s="6">
        <f t="shared" si="9"/>
        <v>100</v>
      </c>
      <c r="AW45" s="6">
        <f t="shared" si="9"/>
        <v>0</v>
      </c>
      <c r="AX45" s="6">
        <f t="shared" si="9"/>
        <v>49</v>
      </c>
      <c r="AY45" s="6">
        <f t="shared" si="9"/>
        <v>144</v>
      </c>
      <c r="AZ45" s="6">
        <f t="shared" si="9"/>
        <v>144</v>
      </c>
      <c r="BA45" s="6">
        <f t="shared" si="9"/>
        <v>9</v>
      </c>
      <c r="BB45" s="6">
        <f t="shared" si="9"/>
        <v>2304</v>
      </c>
    </row>
    <row r="46" spans="1:54" ht="12.75" customHeight="1" x14ac:dyDescent="0.2">
      <c r="A46" s="38">
        <v>37101</v>
      </c>
      <c r="B46" s="37">
        <v>3</v>
      </c>
      <c r="C46" s="37">
        <v>33</v>
      </c>
      <c r="D46" s="37">
        <v>81</v>
      </c>
      <c r="E46" s="37">
        <v>33</v>
      </c>
      <c r="F46" s="37">
        <v>9</v>
      </c>
      <c r="G46" s="37">
        <v>6</v>
      </c>
      <c r="H46" s="37">
        <v>0</v>
      </c>
      <c r="I46" s="37">
        <v>0</v>
      </c>
      <c r="J46" s="37">
        <v>0</v>
      </c>
      <c r="K46" s="37">
        <v>0</v>
      </c>
      <c r="L46" s="37">
        <v>3</v>
      </c>
      <c r="M46" s="37">
        <v>0</v>
      </c>
      <c r="N46" s="37">
        <v>0</v>
      </c>
      <c r="O46" s="37">
        <v>-3</v>
      </c>
      <c r="P46" s="37">
        <v>3</v>
      </c>
      <c r="Q46" s="37">
        <v>15</v>
      </c>
      <c r="R46" s="37">
        <v>0</v>
      </c>
      <c r="S46" s="37">
        <v>0</v>
      </c>
      <c r="T46" s="37">
        <v>0</v>
      </c>
      <c r="U46" s="37">
        <v>9</v>
      </c>
      <c r="V46" s="37">
        <v>0</v>
      </c>
      <c r="W46" s="37">
        <v>3</v>
      </c>
      <c r="X46" s="37">
        <v>0</v>
      </c>
      <c r="Y46" s="37">
        <v>0</v>
      </c>
      <c r="Z46" s="39">
        <f t="shared" si="8"/>
        <v>195</v>
      </c>
      <c r="AA46" s="137">
        <f t="shared" si="3"/>
        <v>195</v>
      </c>
      <c r="AB46" s="17">
        <f t="shared" si="4"/>
        <v>15257.739130434786</v>
      </c>
      <c r="AC46" s="44"/>
      <c r="AD46" s="6">
        <f t="shared" si="5"/>
        <v>24</v>
      </c>
      <c r="AE46" s="6">
        <f t="shared" si="6"/>
        <v>105.95652173913044</v>
      </c>
      <c r="AF46" s="6">
        <f t="shared" si="11"/>
        <v>256</v>
      </c>
      <c r="AG46" s="6">
        <f t="shared" si="11"/>
        <v>256</v>
      </c>
      <c r="AH46" s="6">
        <f t="shared" si="11"/>
        <v>64</v>
      </c>
      <c r="AI46" s="6">
        <f t="shared" si="11"/>
        <v>1</v>
      </c>
      <c r="AJ46" s="6">
        <f t="shared" si="11"/>
        <v>4</v>
      </c>
      <c r="AK46" s="6">
        <f t="shared" si="11"/>
        <v>0</v>
      </c>
      <c r="AL46" s="6">
        <f t="shared" si="10"/>
        <v>0</v>
      </c>
      <c r="AM46" s="6">
        <f t="shared" si="10"/>
        <v>0</v>
      </c>
      <c r="AN46" s="6">
        <f t="shared" si="10"/>
        <v>1</v>
      </c>
      <c r="AO46" s="6">
        <f t="shared" si="10"/>
        <v>1</v>
      </c>
      <c r="AP46" s="6">
        <f t="shared" si="10"/>
        <v>0</v>
      </c>
      <c r="AQ46" s="6">
        <f t="shared" si="10"/>
        <v>1</v>
      </c>
      <c r="AR46" s="6">
        <f t="shared" si="10"/>
        <v>4</v>
      </c>
      <c r="AS46" s="6">
        <f t="shared" si="10"/>
        <v>16</v>
      </c>
      <c r="AT46" s="6">
        <f t="shared" si="9"/>
        <v>25</v>
      </c>
      <c r="AU46" s="6">
        <f t="shared" si="9"/>
        <v>0</v>
      </c>
      <c r="AV46" s="6">
        <f t="shared" si="9"/>
        <v>0</v>
      </c>
      <c r="AW46" s="6">
        <f t="shared" si="9"/>
        <v>9</v>
      </c>
      <c r="AX46" s="6">
        <f t="shared" si="9"/>
        <v>9</v>
      </c>
      <c r="AY46" s="6">
        <f t="shared" si="9"/>
        <v>1</v>
      </c>
      <c r="AZ46" s="6">
        <f t="shared" si="9"/>
        <v>1</v>
      </c>
      <c r="BA46" s="6">
        <f t="shared" si="9"/>
        <v>0</v>
      </c>
      <c r="BB46" s="6">
        <f t="shared" si="9"/>
        <v>4225</v>
      </c>
    </row>
    <row r="47" spans="1:54" ht="12.75" customHeight="1" x14ac:dyDescent="0.2">
      <c r="A47" s="38">
        <v>37102</v>
      </c>
      <c r="B47" s="37">
        <v>6</v>
      </c>
      <c r="C47" s="37">
        <v>24</v>
      </c>
      <c r="D47" s="37">
        <v>0</v>
      </c>
      <c r="E47" s="37">
        <v>3</v>
      </c>
      <c r="F47" s="37">
        <v>3</v>
      </c>
      <c r="G47" s="37">
        <v>0</v>
      </c>
      <c r="H47" s="37">
        <v>0</v>
      </c>
      <c r="I47" s="37">
        <v>3</v>
      </c>
      <c r="J47" s="37">
        <v>3</v>
      </c>
      <c r="K47" s="37">
        <v>6</v>
      </c>
      <c r="L47" s="37">
        <v>0</v>
      </c>
      <c r="M47" s="37">
        <v>0</v>
      </c>
      <c r="N47" s="37">
        <v>12</v>
      </c>
      <c r="O47" s="37">
        <v>0</v>
      </c>
      <c r="P47" s="37">
        <v>12</v>
      </c>
      <c r="Q47" s="37">
        <v>0</v>
      </c>
      <c r="R47" s="37">
        <v>0</v>
      </c>
      <c r="S47" s="37">
        <v>3</v>
      </c>
      <c r="T47" s="37">
        <v>3</v>
      </c>
      <c r="U47" s="37">
        <v>3</v>
      </c>
      <c r="V47" s="37">
        <v>6</v>
      </c>
      <c r="W47" s="37">
        <v>0</v>
      </c>
      <c r="X47" s="37">
        <v>45</v>
      </c>
      <c r="Y47" s="37">
        <v>15</v>
      </c>
      <c r="Z47" s="39">
        <f t="shared" si="8"/>
        <v>147</v>
      </c>
      <c r="AA47" s="137">
        <f t="shared" si="3"/>
        <v>147</v>
      </c>
      <c r="AB47" s="17">
        <f t="shared" si="4"/>
        <v>7522.4347826086969</v>
      </c>
      <c r="AC47" s="44"/>
      <c r="AD47" s="6">
        <f t="shared" si="5"/>
        <v>24</v>
      </c>
      <c r="AE47" s="6">
        <f t="shared" si="6"/>
        <v>52.239130434782609</v>
      </c>
      <c r="AF47" s="6">
        <f t="shared" si="11"/>
        <v>64</v>
      </c>
      <c r="AG47" s="6">
        <f t="shared" si="11"/>
        <v>1</v>
      </c>
      <c r="AH47" s="6">
        <f t="shared" si="11"/>
        <v>0</v>
      </c>
      <c r="AI47" s="6">
        <f t="shared" si="11"/>
        <v>1</v>
      </c>
      <c r="AJ47" s="6">
        <f t="shared" si="11"/>
        <v>0</v>
      </c>
      <c r="AK47" s="6">
        <f t="shared" si="11"/>
        <v>1</v>
      </c>
      <c r="AL47" s="6">
        <f t="shared" si="10"/>
        <v>0</v>
      </c>
      <c r="AM47" s="6">
        <f t="shared" si="10"/>
        <v>1</v>
      </c>
      <c r="AN47" s="6">
        <f t="shared" si="10"/>
        <v>4</v>
      </c>
      <c r="AO47" s="6">
        <f t="shared" si="10"/>
        <v>0</v>
      </c>
      <c r="AP47" s="6">
        <f t="shared" si="10"/>
        <v>16</v>
      </c>
      <c r="AQ47" s="6">
        <f t="shared" si="10"/>
        <v>16</v>
      </c>
      <c r="AR47" s="6">
        <f t="shared" si="10"/>
        <v>16</v>
      </c>
      <c r="AS47" s="6">
        <f t="shared" si="10"/>
        <v>16</v>
      </c>
      <c r="AT47" s="6">
        <f t="shared" si="10"/>
        <v>0</v>
      </c>
      <c r="AU47" s="6">
        <f t="shared" si="10"/>
        <v>1</v>
      </c>
      <c r="AV47" s="6">
        <f t="shared" si="10"/>
        <v>0</v>
      </c>
      <c r="AW47" s="6">
        <f t="shared" si="9"/>
        <v>0</v>
      </c>
      <c r="AX47" s="6">
        <f t="shared" si="9"/>
        <v>1</v>
      </c>
      <c r="AY47" s="6">
        <f t="shared" si="9"/>
        <v>4</v>
      </c>
      <c r="AZ47" s="6">
        <f t="shared" si="9"/>
        <v>225</v>
      </c>
      <c r="BA47" s="6">
        <f t="shared" si="9"/>
        <v>100</v>
      </c>
      <c r="BB47" s="6">
        <f t="shared" si="9"/>
        <v>1936</v>
      </c>
    </row>
    <row r="48" spans="1:54" ht="12.75" customHeight="1" x14ac:dyDescent="0.2">
      <c r="A48" s="38">
        <v>37103</v>
      </c>
      <c r="B48" s="37">
        <v>9</v>
      </c>
      <c r="C48" s="37">
        <v>15</v>
      </c>
      <c r="D48" s="37">
        <v>3</v>
      </c>
      <c r="E48" s="37">
        <v>27</v>
      </c>
      <c r="F48" s="37">
        <v>9</v>
      </c>
      <c r="G48" s="37">
        <v>3</v>
      </c>
      <c r="H48" s="37">
        <v>12</v>
      </c>
      <c r="I48" s="37">
        <v>0</v>
      </c>
      <c r="J48" s="37">
        <v>0</v>
      </c>
      <c r="K48" s="37">
        <v>0</v>
      </c>
      <c r="L48" s="37">
        <v>18</v>
      </c>
      <c r="M48" s="37">
        <v>-3</v>
      </c>
      <c r="N48" s="37">
        <v>9</v>
      </c>
      <c r="O48" s="37">
        <v>0</v>
      </c>
      <c r="P48" s="37">
        <v>-3</v>
      </c>
      <c r="Q48" s="37">
        <v>0</v>
      </c>
      <c r="R48" s="37">
        <v>0</v>
      </c>
      <c r="S48" s="37">
        <v>3</v>
      </c>
      <c r="T48" s="37">
        <v>0</v>
      </c>
      <c r="U48" s="37">
        <v>3</v>
      </c>
      <c r="V48" s="37">
        <v>3</v>
      </c>
      <c r="W48" s="37">
        <v>6</v>
      </c>
      <c r="X48" s="37">
        <v>12</v>
      </c>
      <c r="Y48" s="37">
        <v>27</v>
      </c>
      <c r="Z48" s="39">
        <f t="shared" si="8"/>
        <v>153</v>
      </c>
      <c r="AA48" s="137">
        <f t="shared" si="3"/>
        <v>153</v>
      </c>
      <c r="AB48" s="17">
        <f t="shared" si="4"/>
        <v>6429.9130434782619</v>
      </c>
      <c r="AC48" s="44"/>
      <c r="AD48" s="6">
        <f t="shared" si="5"/>
        <v>24</v>
      </c>
      <c r="AE48" s="6">
        <f t="shared" si="6"/>
        <v>44.652173913043477</v>
      </c>
      <c r="AF48" s="6">
        <f t="shared" si="11"/>
        <v>16</v>
      </c>
      <c r="AG48" s="6">
        <f t="shared" si="11"/>
        <v>64</v>
      </c>
      <c r="AH48" s="6">
        <f t="shared" si="11"/>
        <v>36</v>
      </c>
      <c r="AI48" s="6">
        <f t="shared" si="11"/>
        <v>4</v>
      </c>
      <c r="AJ48" s="6">
        <f t="shared" si="11"/>
        <v>9</v>
      </c>
      <c r="AK48" s="6">
        <f t="shared" si="11"/>
        <v>16</v>
      </c>
      <c r="AL48" s="6">
        <f t="shared" si="10"/>
        <v>0</v>
      </c>
      <c r="AM48" s="6">
        <f t="shared" si="10"/>
        <v>0</v>
      </c>
      <c r="AN48" s="6">
        <f t="shared" si="10"/>
        <v>36</v>
      </c>
      <c r="AO48" s="6">
        <f t="shared" si="10"/>
        <v>49</v>
      </c>
      <c r="AP48" s="6">
        <f t="shared" si="10"/>
        <v>16</v>
      </c>
      <c r="AQ48" s="6">
        <f t="shared" si="10"/>
        <v>9</v>
      </c>
      <c r="AR48" s="6">
        <f t="shared" si="10"/>
        <v>1</v>
      </c>
      <c r="AS48" s="6">
        <f t="shared" si="10"/>
        <v>1</v>
      </c>
      <c r="AT48" s="6">
        <f t="shared" si="10"/>
        <v>0</v>
      </c>
      <c r="AU48" s="6">
        <f t="shared" si="10"/>
        <v>1</v>
      </c>
      <c r="AV48" s="6">
        <f t="shared" si="10"/>
        <v>1</v>
      </c>
      <c r="AW48" s="6">
        <f t="shared" si="9"/>
        <v>1</v>
      </c>
      <c r="AX48" s="6">
        <f t="shared" si="9"/>
        <v>0</v>
      </c>
      <c r="AY48" s="6">
        <f t="shared" si="9"/>
        <v>1</v>
      </c>
      <c r="AZ48" s="6">
        <f t="shared" si="9"/>
        <v>4</v>
      </c>
      <c r="BA48" s="6">
        <f t="shared" si="9"/>
        <v>25</v>
      </c>
      <c r="BB48" s="6">
        <f t="shared" si="9"/>
        <v>1764</v>
      </c>
    </row>
    <row r="49" spans="1:54" ht="12.75" customHeight="1" x14ac:dyDescent="0.2">
      <c r="A49" s="38">
        <v>37104</v>
      </c>
      <c r="B49" s="37">
        <v>0</v>
      </c>
      <c r="C49" s="37">
        <v>21</v>
      </c>
      <c r="D49" s="37">
        <v>15</v>
      </c>
      <c r="E49" s="37">
        <v>18</v>
      </c>
      <c r="F49" s="37">
        <v>3</v>
      </c>
      <c r="G49" s="37">
        <v>3</v>
      </c>
      <c r="H49" s="37">
        <v>3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3</v>
      </c>
      <c r="R49" s="37">
        <v>6</v>
      </c>
      <c r="S49" s="37">
        <v>0</v>
      </c>
      <c r="T49" s="37">
        <v>0</v>
      </c>
      <c r="U49" s="37">
        <v>0</v>
      </c>
      <c r="V49" s="37">
        <v>0</v>
      </c>
      <c r="W49" s="37">
        <v>3</v>
      </c>
      <c r="X49" s="37">
        <v>0</v>
      </c>
      <c r="Y49" s="37">
        <v>9</v>
      </c>
      <c r="Z49" s="39">
        <f t="shared" si="8"/>
        <v>84</v>
      </c>
      <c r="AA49" s="137">
        <f t="shared" si="3"/>
        <v>84</v>
      </c>
      <c r="AB49" s="17">
        <f t="shared" si="4"/>
        <v>2106.7826086956525</v>
      </c>
      <c r="AC49" s="44"/>
      <c r="AD49" s="6">
        <f t="shared" si="5"/>
        <v>24</v>
      </c>
      <c r="AE49" s="6">
        <f t="shared" ref="AE49:AE68" si="12">SUM(AF49:BB49)/(2*(AD49-1))</f>
        <v>14.630434782608695</v>
      </c>
      <c r="AF49" s="6">
        <f t="shared" si="11"/>
        <v>4</v>
      </c>
      <c r="AG49" s="6">
        <f t="shared" si="11"/>
        <v>1</v>
      </c>
      <c r="AH49" s="6">
        <f t="shared" si="11"/>
        <v>25</v>
      </c>
      <c r="AI49" s="6">
        <f t="shared" si="11"/>
        <v>0</v>
      </c>
      <c r="AJ49" s="6">
        <f t="shared" si="11"/>
        <v>0</v>
      </c>
      <c r="AK49" s="6">
        <f t="shared" si="11"/>
        <v>1</v>
      </c>
      <c r="AL49" s="6">
        <f t="shared" si="10"/>
        <v>0</v>
      </c>
      <c r="AM49" s="6">
        <f t="shared" si="10"/>
        <v>0</v>
      </c>
      <c r="AN49" s="6">
        <f t="shared" si="10"/>
        <v>0</v>
      </c>
      <c r="AO49" s="6">
        <f t="shared" si="10"/>
        <v>0</v>
      </c>
      <c r="AP49" s="6">
        <f t="shared" si="10"/>
        <v>0</v>
      </c>
      <c r="AQ49" s="6">
        <f t="shared" si="10"/>
        <v>0</v>
      </c>
      <c r="AR49" s="6">
        <f t="shared" si="10"/>
        <v>0</v>
      </c>
      <c r="AS49" s="6">
        <f t="shared" si="10"/>
        <v>1</v>
      </c>
      <c r="AT49" s="6">
        <f t="shared" si="10"/>
        <v>1</v>
      </c>
      <c r="AU49" s="6">
        <f t="shared" si="10"/>
        <v>4</v>
      </c>
      <c r="AV49" s="6">
        <f t="shared" si="10"/>
        <v>0</v>
      </c>
      <c r="AW49" s="6">
        <f t="shared" si="9"/>
        <v>0</v>
      </c>
      <c r="AX49" s="6">
        <f t="shared" si="9"/>
        <v>0</v>
      </c>
      <c r="AY49" s="6">
        <f t="shared" si="9"/>
        <v>1</v>
      </c>
      <c r="AZ49" s="6">
        <f t="shared" si="9"/>
        <v>1</v>
      </c>
      <c r="BA49" s="6">
        <f t="shared" si="9"/>
        <v>9</v>
      </c>
      <c r="BB49" s="6">
        <f t="shared" si="9"/>
        <v>625</v>
      </c>
    </row>
    <row r="50" spans="1:54" ht="12.75" customHeight="1" thickBot="1" x14ac:dyDescent="0.25">
      <c r="A50" s="38">
        <v>37105</v>
      </c>
      <c r="B50" s="37">
        <v>3</v>
      </c>
      <c r="C50" s="37">
        <v>0</v>
      </c>
      <c r="D50" s="37">
        <v>6</v>
      </c>
      <c r="E50" s="37">
        <v>0</v>
      </c>
      <c r="F50" s="37">
        <v>3</v>
      </c>
      <c r="G50" s="37">
        <v>3</v>
      </c>
      <c r="H50" s="37">
        <v>0</v>
      </c>
      <c r="I50" s="37">
        <v>0</v>
      </c>
      <c r="J50" s="37">
        <v>3</v>
      </c>
      <c r="K50" s="37">
        <v>0</v>
      </c>
      <c r="L50" s="37">
        <v>0</v>
      </c>
      <c r="M50" s="37">
        <v>-3</v>
      </c>
      <c r="N50" s="37">
        <v>0</v>
      </c>
      <c r="O50" s="37">
        <v>0</v>
      </c>
      <c r="P50" s="37">
        <v>0</v>
      </c>
      <c r="Q50" s="37">
        <v>3</v>
      </c>
      <c r="R50" s="37">
        <v>0</v>
      </c>
      <c r="S50" s="37">
        <v>0</v>
      </c>
      <c r="T50" s="37">
        <v>0</v>
      </c>
      <c r="U50" s="37">
        <v>0</v>
      </c>
      <c r="V50" s="37">
        <v>6</v>
      </c>
      <c r="W50" s="37">
        <v>0</v>
      </c>
      <c r="X50" s="37">
        <v>0</v>
      </c>
      <c r="Y50" s="37">
        <v>0</v>
      </c>
      <c r="Z50" s="39">
        <f t="shared" si="8"/>
        <v>24</v>
      </c>
      <c r="AA50" s="137">
        <f t="shared" si="3"/>
        <v>24</v>
      </c>
      <c r="AB50" s="17">
        <f t="shared" si="4"/>
        <v>275.4782608695653</v>
      </c>
      <c r="AC50" s="44"/>
      <c r="AD50" s="6">
        <f t="shared" si="5"/>
        <v>24</v>
      </c>
      <c r="AE50" s="6">
        <f t="shared" si="12"/>
        <v>1.9130434782608696</v>
      </c>
      <c r="AF50" s="6">
        <f t="shared" si="11"/>
        <v>4</v>
      </c>
      <c r="AG50" s="6">
        <f t="shared" si="11"/>
        <v>4</v>
      </c>
      <c r="AH50" s="6">
        <f t="shared" si="11"/>
        <v>1</v>
      </c>
      <c r="AI50" s="6">
        <f t="shared" si="11"/>
        <v>0</v>
      </c>
      <c r="AJ50" s="6">
        <f t="shared" si="11"/>
        <v>1</v>
      </c>
      <c r="AK50" s="6">
        <f t="shared" si="11"/>
        <v>0</v>
      </c>
      <c r="AL50" s="6">
        <f t="shared" si="10"/>
        <v>1</v>
      </c>
      <c r="AM50" s="6">
        <f t="shared" si="10"/>
        <v>1</v>
      </c>
      <c r="AN50" s="6">
        <f t="shared" si="10"/>
        <v>0</v>
      </c>
      <c r="AO50" s="6">
        <f t="shared" si="10"/>
        <v>1</v>
      </c>
      <c r="AP50" s="6">
        <f t="shared" si="10"/>
        <v>1</v>
      </c>
      <c r="AQ50" s="6">
        <f t="shared" si="10"/>
        <v>0</v>
      </c>
      <c r="AR50" s="6">
        <f t="shared" si="10"/>
        <v>0</v>
      </c>
      <c r="AS50" s="6">
        <f t="shared" si="10"/>
        <v>1</v>
      </c>
      <c r="AT50" s="6">
        <f t="shared" si="10"/>
        <v>1</v>
      </c>
      <c r="AU50" s="6">
        <f t="shared" si="10"/>
        <v>0</v>
      </c>
      <c r="AV50" s="6">
        <f t="shared" si="10"/>
        <v>0</v>
      </c>
      <c r="AW50" s="6">
        <f t="shared" si="9"/>
        <v>0</v>
      </c>
      <c r="AX50" s="6">
        <f t="shared" si="9"/>
        <v>4</v>
      </c>
      <c r="AY50" s="6">
        <f t="shared" si="9"/>
        <v>4</v>
      </c>
      <c r="AZ50" s="6">
        <f t="shared" si="9"/>
        <v>0</v>
      </c>
      <c r="BA50" s="6">
        <f t="shared" si="9"/>
        <v>0</v>
      </c>
      <c r="BB50" s="6">
        <f t="shared" si="9"/>
        <v>64</v>
      </c>
    </row>
    <row r="51" spans="1:54" ht="12.75" customHeight="1" thickTop="1" thickBot="1" x14ac:dyDescent="0.25">
      <c r="A51" s="38">
        <v>37106</v>
      </c>
      <c r="B51" s="37">
        <v>0</v>
      </c>
      <c r="C51" s="37">
        <v>6</v>
      </c>
      <c r="D51" s="37">
        <v>24</v>
      </c>
      <c r="E51" s="37">
        <v>3</v>
      </c>
      <c r="F51" s="37">
        <v>0</v>
      </c>
      <c r="G51" s="37">
        <v>0</v>
      </c>
      <c r="H51" s="37">
        <v>9</v>
      </c>
      <c r="I51" s="37">
        <v>0</v>
      </c>
      <c r="J51" s="37">
        <v>0</v>
      </c>
      <c r="K51" s="37">
        <v>0</v>
      </c>
      <c r="L51" s="119">
        <f>SUM($B$51:$K$51,$N$51:$Y$51)*L99/(SUM($B$99:$K$99,$N$99:$Y$99))</f>
        <v>0.43356183679218713</v>
      </c>
      <c r="M51" s="120">
        <f>SUM($B$51:$K$51,$N$51:$Y$51)*M99/(SUM($B$99:$K$99,$N$99:$Y$99))</f>
        <v>9.8882524180674267E-2</v>
      </c>
      <c r="N51" s="37">
        <v>0</v>
      </c>
      <c r="O51" s="37">
        <v>0</v>
      </c>
      <c r="P51" s="37">
        <v>0</v>
      </c>
      <c r="Q51" s="37">
        <v>-3</v>
      </c>
      <c r="R51" s="37">
        <v>0</v>
      </c>
      <c r="S51" s="37">
        <v>0</v>
      </c>
      <c r="T51" s="37">
        <v>9</v>
      </c>
      <c r="U51" s="37">
        <v>9</v>
      </c>
      <c r="V51" s="37">
        <v>9</v>
      </c>
      <c r="W51" s="37">
        <v>9</v>
      </c>
      <c r="X51" s="37">
        <v>0</v>
      </c>
      <c r="Y51" s="37">
        <v>6</v>
      </c>
      <c r="Z51" s="122">
        <f t="shared" si="8"/>
        <v>81.53244436097286</v>
      </c>
      <c r="AA51" s="145">
        <f>ROUND(SUM(B51:Y51),0)</f>
        <v>82</v>
      </c>
      <c r="AB51" s="17">
        <f t="shared" si="4"/>
        <v>2425.2483425875721</v>
      </c>
      <c r="AC51" s="44"/>
      <c r="AD51" s="6">
        <f>AD1*SUM(B99:K99,N99:Y99)</f>
        <v>23.843268961656868</v>
      </c>
      <c r="AE51" s="6">
        <f t="shared" si="12"/>
        <v>16.677560287783777</v>
      </c>
      <c r="AF51" s="6">
        <f t="shared" si="11"/>
        <v>36</v>
      </c>
      <c r="AG51" s="6">
        <f t="shared" si="11"/>
        <v>49</v>
      </c>
      <c r="AH51" s="6">
        <f t="shared" si="11"/>
        <v>1</v>
      </c>
      <c r="AI51" s="6">
        <f t="shared" si="11"/>
        <v>0</v>
      </c>
      <c r="AJ51" s="6">
        <f t="shared" si="11"/>
        <v>9</v>
      </c>
      <c r="AK51" s="6">
        <f t="shared" si="11"/>
        <v>9</v>
      </c>
      <c r="AL51" s="6">
        <f t="shared" si="10"/>
        <v>0</v>
      </c>
      <c r="AM51" s="6">
        <f t="shared" si="10"/>
        <v>0</v>
      </c>
      <c r="AN51" s="6">
        <f t="shared" si="10"/>
        <v>2.0886207369179455E-2</v>
      </c>
      <c r="AO51" s="6">
        <f t="shared" si="10"/>
        <v>1.2445582476679417E-2</v>
      </c>
      <c r="AP51" s="6">
        <f t="shared" si="10"/>
        <v>1.0864170653712923E-3</v>
      </c>
      <c r="AQ51" s="6">
        <f t="shared" si="10"/>
        <v>0</v>
      </c>
      <c r="AR51" s="6">
        <f t="shared" si="10"/>
        <v>0</v>
      </c>
      <c r="AS51" s="6">
        <f t="shared" si="10"/>
        <v>1</v>
      </c>
      <c r="AT51" s="6">
        <f t="shared" si="10"/>
        <v>1</v>
      </c>
      <c r="AU51" s="6">
        <f t="shared" si="10"/>
        <v>0</v>
      </c>
      <c r="AV51" s="6">
        <f t="shared" si="10"/>
        <v>9</v>
      </c>
      <c r="AW51" s="6">
        <f t="shared" si="9"/>
        <v>0</v>
      </c>
      <c r="AX51" s="6">
        <f t="shared" si="9"/>
        <v>0</v>
      </c>
      <c r="AY51" s="6">
        <f t="shared" si="9"/>
        <v>0</v>
      </c>
      <c r="AZ51" s="6">
        <f t="shared" si="9"/>
        <v>9</v>
      </c>
      <c r="BA51" s="6">
        <f t="shared" si="9"/>
        <v>4</v>
      </c>
      <c r="BB51" s="6">
        <f t="shared" si="9"/>
        <v>633.90557234927348</v>
      </c>
    </row>
    <row r="52" spans="1:54" ht="12.75" customHeight="1" thickTop="1" x14ac:dyDescent="0.2">
      <c r="A52" s="38">
        <v>37107</v>
      </c>
      <c r="B52" s="37">
        <v>3</v>
      </c>
      <c r="C52" s="37">
        <v>9</v>
      </c>
      <c r="D52" s="37">
        <v>18</v>
      </c>
      <c r="E52" s="37">
        <v>27</v>
      </c>
      <c r="F52" s="37">
        <v>9</v>
      </c>
      <c r="G52" s="37">
        <v>3</v>
      </c>
      <c r="H52" s="37">
        <v>3</v>
      </c>
      <c r="I52" s="37">
        <v>0</v>
      </c>
      <c r="J52" s="37">
        <v>6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15</v>
      </c>
      <c r="Q52" s="37">
        <v>3</v>
      </c>
      <c r="R52" s="37">
        <v>0</v>
      </c>
      <c r="S52" s="37">
        <v>9</v>
      </c>
      <c r="T52" s="37">
        <v>0</v>
      </c>
      <c r="U52" s="37">
        <v>0</v>
      </c>
      <c r="V52" s="37">
        <v>3</v>
      </c>
      <c r="W52" s="37">
        <v>6</v>
      </c>
      <c r="X52" s="37">
        <v>9</v>
      </c>
      <c r="Y52" s="37">
        <v>0</v>
      </c>
      <c r="Z52" s="39">
        <f t="shared" si="8"/>
        <v>123</v>
      </c>
      <c r="AA52" s="137">
        <f t="shared" si="3"/>
        <v>123</v>
      </c>
      <c r="AB52" s="17">
        <f t="shared" si="4"/>
        <v>5697.3913043478278</v>
      </c>
      <c r="AC52" s="44"/>
      <c r="AD52" s="6">
        <f t="shared" si="5"/>
        <v>24</v>
      </c>
      <c r="AE52" s="6">
        <f t="shared" si="12"/>
        <v>39.565217391304351</v>
      </c>
      <c r="AF52" s="6">
        <f t="shared" si="11"/>
        <v>9</v>
      </c>
      <c r="AG52" s="6">
        <f t="shared" si="11"/>
        <v>9</v>
      </c>
      <c r="AH52" s="6">
        <f t="shared" si="11"/>
        <v>36</v>
      </c>
      <c r="AI52" s="6">
        <f t="shared" si="11"/>
        <v>4</v>
      </c>
      <c r="AJ52" s="6">
        <f t="shared" si="11"/>
        <v>0</v>
      </c>
      <c r="AK52" s="6">
        <f t="shared" si="11"/>
        <v>1</v>
      </c>
      <c r="AL52" s="6">
        <f t="shared" si="10"/>
        <v>4</v>
      </c>
      <c r="AM52" s="6">
        <f t="shared" si="10"/>
        <v>4</v>
      </c>
      <c r="AN52" s="6">
        <f t="shared" si="10"/>
        <v>0</v>
      </c>
      <c r="AO52" s="6">
        <f t="shared" si="10"/>
        <v>0</v>
      </c>
      <c r="AP52" s="6">
        <f t="shared" si="10"/>
        <v>0</v>
      </c>
      <c r="AQ52" s="6">
        <f t="shared" si="10"/>
        <v>0</v>
      </c>
      <c r="AR52" s="6">
        <f t="shared" si="10"/>
        <v>25</v>
      </c>
      <c r="AS52" s="6">
        <f t="shared" si="10"/>
        <v>16</v>
      </c>
      <c r="AT52" s="6">
        <f t="shared" si="10"/>
        <v>1</v>
      </c>
      <c r="AU52" s="6">
        <f t="shared" si="10"/>
        <v>9</v>
      </c>
      <c r="AV52" s="6">
        <f t="shared" si="10"/>
        <v>9</v>
      </c>
      <c r="AW52" s="6">
        <f t="shared" si="9"/>
        <v>0</v>
      </c>
      <c r="AX52" s="6">
        <f t="shared" si="9"/>
        <v>1</v>
      </c>
      <c r="AY52" s="6">
        <f t="shared" si="9"/>
        <v>1</v>
      </c>
      <c r="AZ52" s="6">
        <f t="shared" si="9"/>
        <v>1</v>
      </c>
      <c r="BA52" s="6">
        <f t="shared" si="9"/>
        <v>9</v>
      </c>
      <c r="BB52" s="6">
        <f t="shared" si="9"/>
        <v>1681</v>
      </c>
    </row>
    <row r="53" spans="1:54" ht="12.75" customHeight="1" x14ac:dyDescent="0.2">
      <c r="A53" s="38">
        <v>37108</v>
      </c>
      <c r="B53" s="37">
        <v>6</v>
      </c>
      <c r="C53" s="37">
        <v>9</v>
      </c>
      <c r="D53" s="37">
        <v>3</v>
      </c>
      <c r="E53" s="37">
        <v>9</v>
      </c>
      <c r="F53" s="37">
        <v>0</v>
      </c>
      <c r="G53" s="37">
        <v>0</v>
      </c>
      <c r="H53" s="37">
        <v>0</v>
      </c>
      <c r="I53" s="37">
        <v>-3</v>
      </c>
      <c r="J53" s="37">
        <v>0</v>
      </c>
      <c r="K53" s="37">
        <v>3</v>
      </c>
      <c r="L53" s="37">
        <v>0</v>
      </c>
      <c r="M53" s="37">
        <v>-6</v>
      </c>
      <c r="N53" s="37">
        <v>3</v>
      </c>
      <c r="O53" s="37">
        <v>0</v>
      </c>
      <c r="P53" s="37">
        <v>0</v>
      </c>
      <c r="Q53" s="37">
        <v>6</v>
      </c>
      <c r="R53" s="37">
        <v>3</v>
      </c>
      <c r="S53" s="37">
        <v>0</v>
      </c>
      <c r="T53" s="37">
        <v>0</v>
      </c>
      <c r="U53" s="37">
        <v>0</v>
      </c>
      <c r="V53" s="37">
        <v>9</v>
      </c>
      <c r="W53" s="37">
        <v>0</v>
      </c>
      <c r="X53" s="37">
        <v>3</v>
      </c>
      <c r="Y53" s="37">
        <v>3</v>
      </c>
      <c r="Z53" s="39">
        <f t="shared" si="8"/>
        <v>48</v>
      </c>
      <c r="AA53" s="137">
        <f t="shared" si="3"/>
        <v>48</v>
      </c>
      <c r="AB53" s="17">
        <f t="shared" si="4"/>
        <v>892.17391304347848</v>
      </c>
      <c r="AC53" s="44"/>
      <c r="AD53" s="6">
        <f t="shared" si="5"/>
        <v>24</v>
      </c>
      <c r="AE53" s="6">
        <f t="shared" si="12"/>
        <v>6.1956521739130439</v>
      </c>
      <c r="AF53" s="6">
        <f t="shared" si="11"/>
        <v>4</v>
      </c>
      <c r="AG53" s="6">
        <f t="shared" si="11"/>
        <v>4</v>
      </c>
      <c r="AH53" s="6">
        <f t="shared" si="11"/>
        <v>9</v>
      </c>
      <c r="AI53" s="6">
        <f t="shared" si="11"/>
        <v>0</v>
      </c>
      <c r="AJ53" s="6">
        <f t="shared" si="11"/>
        <v>0</v>
      </c>
      <c r="AK53" s="6">
        <f t="shared" si="11"/>
        <v>1</v>
      </c>
      <c r="AL53" s="6">
        <f t="shared" si="10"/>
        <v>1</v>
      </c>
      <c r="AM53" s="6">
        <f t="shared" si="10"/>
        <v>1</v>
      </c>
      <c r="AN53" s="6">
        <f t="shared" si="10"/>
        <v>1</v>
      </c>
      <c r="AO53" s="6">
        <f t="shared" si="10"/>
        <v>4</v>
      </c>
      <c r="AP53" s="6">
        <f t="shared" si="10"/>
        <v>9</v>
      </c>
      <c r="AQ53" s="6">
        <f t="shared" si="10"/>
        <v>1</v>
      </c>
      <c r="AR53" s="6">
        <f t="shared" si="10"/>
        <v>0</v>
      </c>
      <c r="AS53" s="6">
        <f t="shared" si="10"/>
        <v>4</v>
      </c>
      <c r="AT53" s="6">
        <f t="shared" si="10"/>
        <v>1</v>
      </c>
      <c r="AU53" s="6">
        <f t="shared" si="10"/>
        <v>1</v>
      </c>
      <c r="AV53" s="6">
        <f t="shared" si="10"/>
        <v>0</v>
      </c>
      <c r="AW53" s="6">
        <f t="shared" si="9"/>
        <v>0</v>
      </c>
      <c r="AX53" s="6">
        <f t="shared" si="9"/>
        <v>9</v>
      </c>
      <c r="AY53" s="6">
        <f t="shared" si="9"/>
        <v>9</v>
      </c>
      <c r="AZ53" s="6">
        <f t="shared" si="9"/>
        <v>1</v>
      </c>
      <c r="BA53" s="6">
        <f t="shared" si="9"/>
        <v>0</v>
      </c>
      <c r="BB53" s="6">
        <f t="shared" ref="AW53:BB81" si="13">(Y53/3 - Z53/3)^2</f>
        <v>225</v>
      </c>
    </row>
    <row r="54" spans="1:54" ht="12.75" customHeight="1" x14ac:dyDescent="0.2">
      <c r="A54" s="38">
        <v>37109</v>
      </c>
      <c r="B54" s="37">
        <v>3</v>
      </c>
      <c r="C54" s="37">
        <v>9</v>
      </c>
      <c r="D54" s="37">
        <v>6</v>
      </c>
      <c r="E54" s="37">
        <v>9</v>
      </c>
      <c r="F54" s="37">
        <v>15</v>
      </c>
      <c r="G54" s="37">
        <v>6</v>
      </c>
      <c r="H54" s="37">
        <v>6</v>
      </c>
      <c r="I54" s="37">
        <v>3</v>
      </c>
      <c r="J54" s="37">
        <v>3</v>
      </c>
      <c r="K54" s="37">
        <v>-9</v>
      </c>
      <c r="L54" s="37">
        <v>3</v>
      </c>
      <c r="M54" s="37">
        <v>0</v>
      </c>
      <c r="N54" s="37">
        <v>9</v>
      </c>
      <c r="O54" s="37">
        <v>3</v>
      </c>
      <c r="P54" s="37">
        <v>3</v>
      </c>
      <c r="Q54" s="37">
        <v>3</v>
      </c>
      <c r="R54" s="37">
        <v>0</v>
      </c>
      <c r="S54" s="37">
        <v>3</v>
      </c>
      <c r="T54" s="37">
        <v>0</v>
      </c>
      <c r="U54" s="37">
        <v>0</v>
      </c>
      <c r="V54" s="37">
        <v>3</v>
      </c>
      <c r="W54" s="37">
        <v>3</v>
      </c>
      <c r="X54" s="37">
        <v>6</v>
      </c>
      <c r="Y54" s="37">
        <v>3</v>
      </c>
      <c r="Z54" s="39">
        <f t="shared" si="8"/>
        <v>90</v>
      </c>
      <c r="AA54" s="137">
        <f t="shared" si="3"/>
        <v>90</v>
      </c>
      <c r="AB54" s="17">
        <f t="shared" si="4"/>
        <v>2845.5652173913045</v>
      </c>
      <c r="AC54" s="44"/>
      <c r="AD54" s="6">
        <f t="shared" si="5"/>
        <v>24</v>
      </c>
      <c r="AE54" s="6">
        <f t="shared" si="12"/>
        <v>19.760869565217391</v>
      </c>
      <c r="AF54" s="6">
        <f t="shared" si="11"/>
        <v>1</v>
      </c>
      <c r="AG54" s="6">
        <f t="shared" si="11"/>
        <v>1</v>
      </c>
      <c r="AH54" s="6">
        <f t="shared" si="11"/>
        <v>4</v>
      </c>
      <c r="AI54" s="6">
        <f t="shared" si="11"/>
        <v>9</v>
      </c>
      <c r="AJ54" s="6">
        <f t="shared" si="11"/>
        <v>0</v>
      </c>
      <c r="AK54" s="6">
        <f t="shared" si="11"/>
        <v>1</v>
      </c>
      <c r="AL54" s="6">
        <f t="shared" si="10"/>
        <v>0</v>
      </c>
      <c r="AM54" s="6">
        <f t="shared" si="10"/>
        <v>16</v>
      </c>
      <c r="AN54" s="6">
        <f t="shared" si="10"/>
        <v>16</v>
      </c>
      <c r="AO54" s="6">
        <f t="shared" si="10"/>
        <v>1</v>
      </c>
      <c r="AP54" s="6">
        <f t="shared" si="10"/>
        <v>9</v>
      </c>
      <c r="AQ54" s="6">
        <f t="shared" si="10"/>
        <v>4</v>
      </c>
      <c r="AR54" s="6">
        <f t="shared" si="10"/>
        <v>0</v>
      </c>
      <c r="AS54" s="6">
        <f t="shared" si="10"/>
        <v>0</v>
      </c>
      <c r="AT54" s="6">
        <f t="shared" si="10"/>
        <v>1</v>
      </c>
      <c r="AU54" s="6">
        <f t="shared" si="10"/>
        <v>1</v>
      </c>
      <c r="AV54" s="6">
        <f t="shared" si="10"/>
        <v>1</v>
      </c>
      <c r="AW54" s="6">
        <f t="shared" si="13"/>
        <v>0</v>
      </c>
      <c r="AX54" s="6">
        <f t="shared" si="13"/>
        <v>1</v>
      </c>
      <c r="AY54" s="6">
        <f t="shared" si="13"/>
        <v>0</v>
      </c>
      <c r="AZ54" s="6">
        <f t="shared" si="13"/>
        <v>1</v>
      </c>
      <c r="BA54" s="6">
        <f t="shared" si="13"/>
        <v>1</v>
      </c>
      <c r="BB54" s="6">
        <f t="shared" si="13"/>
        <v>841</v>
      </c>
    </row>
    <row r="55" spans="1:54" ht="12.75" customHeight="1" x14ac:dyDescent="0.2">
      <c r="A55" s="38">
        <v>37110</v>
      </c>
      <c r="B55" s="37">
        <v>3</v>
      </c>
      <c r="C55" s="37">
        <v>0</v>
      </c>
      <c r="D55" s="37">
        <v>6</v>
      </c>
      <c r="E55" s="37">
        <v>0</v>
      </c>
      <c r="F55" s="37">
        <v>3</v>
      </c>
      <c r="G55" s="37">
        <v>0</v>
      </c>
      <c r="H55" s="37">
        <v>0</v>
      </c>
      <c r="I55" s="37">
        <v>3</v>
      </c>
      <c r="J55" s="37">
        <v>0</v>
      </c>
      <c r="K55" s="37">
        <v>0</v>
      </c>
      <c r="L55" s="37">
        <v>0</v>
      </c>
      <c r="M55" s="37">
        <v>0</v>
      </c>
      <c r="N55" s="37">
        <v>3</v>
      </c>
      <c r="O55" s="37">
        <v>-3</v>
      </c>
      <c r="P55" s="37">
        <v>0</v>
      </c>
      <c r="Q55" s="37">
        <v>-3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9">
        <f t="shared" si="8"/>
        <v>12</v>
      </c>
      <c r="AA55" s="137">
        <f t="shared" si="3"/>
        <v>12</v>
      </c>
      <c r="AB55" s="17">
        <f t="shared" si="4"/>
        <v>112.69565217391306</v>
      </c>
      <c r="AC55" s="44"/>
      <c r="AD55" s="6">
        <f t="shared" si="5"/>
        <v>24</v>
      </c>
      <c r="AE55" s="6">
        <f t="shared" si="12"/>
        <v>0.78260869565217395</v>
      </c>
      <c r="AF55" s="6">
        <f t="shared" si="11"/>
        <v>4</v>
      </c>
      <c r="AG55" s="6">
        <f t="shared" si="11"/>
        <v>4</v>
      </c>
      <c r="AH55" s="6">
        <f t="shared" si="11"/>
        <v>1</v>
      </c>
      <c r="AI55" s="6">
        <f t="shared" si="11"/>
        <v>1</v>
      </c>
      <c r="AJ55" s="6">
        <f t="shared" si="11"/>
        <v>0</v>
      </c>
      <c r="AK55" s="6">
        <f t="shared" si="11"/>
        <v>1</v>
      </c>
      <c r="AL55" s="6">
        <f t="shared" si="10"/>
        <v>1</v>
      </c>
      <c r="AM55" s="6">
        <f t="shared" si="10"/>
        <v>0</v>
      </c>
      <c r="AN55" s="6">
        <f t="shared" si="10"/>
        <v>0</v>
      </c>
      <c r="AO55" s="6">
        <f t="shared" si="10"/>
        <v>0</v>
      </c>
      <c r="AP55" s="6">
        <f t="shared" si="10"/>
        <v>1</v>
      </c>
      <c r="AQ55" s="6">
        <f t="shared" si="10"/>
        <v>4</v>
      </c>
      <c r="AR55" s="6">
        <f t="shared" si="10"/>
        <v>1</v>
      </c>
      <c r="AS55" s="6">
        <f t="shared" si="10"/>
        <v>1</v>
      </c>
      <c r="AT55" s="6">
        <f t="shared" si="10"/>
        <v>1</v>
      </c>
      <c r="AU55" s="6">
        <f t="shared" si="10"/>
        <v>0</v>
      </c>
      <c r="AV55" s="6">
        <f t="shared" si="10"/>
        <v>0</v>
      </c>
      <c r="AW55" s="6">
        <f t="shared" si="13"/>
        <v>0</v>
      </c>
      <c r="AX55" s="6">
        <f t="shared" si="13"/>
        <v>0</v>
      </c>
      <c r="AY55" s="6">
        <f t="shared" si="13"/>
        <v>0</v>
      </c>
      <c r="AZ55" s="6">
        <f t="shared" si="13"/>
        <v>0</v>
      </c>
      <c r="BA55" s="6">
        <f t="shared" si="13"/>
        <v>0</v>
      </c>
      <c r="BB55" s="6">
        <f t="shared" si="13"/>
        <v>16</v>
      </c>
    </row>
    <row r="56" spans="1:54" ht="12.75" customHeight="1" x14ac:dyDescent="0.2">
      <c r="A56" s="38">
        <v>37111</v>
      </c>
      <c r="B56" s="37">
        <v>3</v>
      </c>
      <c r="C56" s="37">
        <v>15</v>
      </c>
      <c r="D56" s="37">
        <v>3</v>
      </c>
      <c r="E56" s="37">
        <v>6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3</v>
      </c>
      <c r="L56" s="37">
        <v>0</v>
      </c>
      <c r="M56" s="37">
        <v>9</v>
      </c>
      <c r="N56" s="37">
        <v>0</v>
      </c>
      <c r="O56" s="37">
        <v>0</v>
      </c>
      <c r="P56" s="37">
        <v>3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3</v>
      </c>
      <c r="W56" s="37">
        <v>0</v>
      </c>
      <c r="X56" s="37">
        <v>0</v>
      </c>
      <c r="Y56" s="37">
        <v>0</v>
      </c>
      <c r="Z56" s="39">
        <f t="shared" si="8"/>
        <v>45</v>
      </c>
      <c r="AA56" s="137">
        <f t="shared" si="3"/>
        <v>45</v>
      </c>
      <c r="AB56" s="17">
        <f t="shared" si="4"/>
        <v>845.21739130434798</v>
      </c>
      <c r="AC56" s="44"/>
      <c r="AD56" s="6">
        <f t="shared" si="5"/>
        <v>24</v>
      </c>
      <c r="AE56" s="6">
        <f t="shared" si="12"/>
        <v>5.8695652173913047</v>
      </c>
      <c r="AF56" s="6">
        <f t="shared" si="11"/>
        <v>16</v>
      </c>
      <c r="AG56" s="6">
        <f t="shared" si="11"/>
        <v>1</v>
      </c>
      <c r="AH56" s="6">
        <f t="shared" si="11"/>
        <v>4</v>
      </c>
      <c r="AI56" s="6">
        <f t="shared" si="11"/>
        <v>0</v>
      </c>
      <c r="AJ56" s="6">
        <f t="shared" si="11"/>
        <v>0</v>
      </c>
      <c r="AK56" s="6">
        <f t="shared" si="11"/>
        <v>0</v>
      </c>
      <c r="AL56" s="6">
        <f t="shared" si="10"/>
        <v>0</v>
      </c>
      <c r="AM56" s="6">
        <f t="shared" si="10"/>
        <v>1</v>
      </c>
      <c r="AN56" s="6">
        <f t="shared" si="10"/>
        <v>1</v>
      </c>
      <c r="AO56" s="6">
        <f t="shared" si="10"/>
        <v>9</v>
      </c>
      <c r="AP56" s="6">
        <f t="shared" si="10"/>
        <v>9</v>
      </c>
      <c r="AQ56" s="6">
        <f t="shared" si="10"/>
        <v>0</v>
      </c>
      <c r="AR56" s="6">
        <f t="shared" si="10"/>
        <v>1</v>
      </c>
      <c r="AS56" s="6">
        <f t="shared" si="10"/>
        <v>1</v>
      </c>
      <c r="AT56" s="6">
        <f t="shared" si="10"/>
        <v>0</v>
      </c>
      <c r="AU56" s="6">
        <f t="shared" si="10"/>
        <v>0</v>
      </c>
      <c r="AV56" s="6">
        <f t="shared" si="10"/>
        <v>0</v>
      </c>
      <c r="AW56" s="6">
        <f t="shared" si="13"/>
        <v>0</v>
      </c>
      <c r="AX56" s="6">
        <f t="shared" si="13"/>
        <v>1</v>
      </c>
      <c r="AY56" s="6">
        <f t="shared" si="13"/>
        <v>1</v>
      </c>
      <c r="AZ56" s="6">
        <f t="shared" si="13"/>
        <v>0</v>
      </c>
      <c r="BA56" s="6">
        <f t="shared" si="13"/>
        <v>0</v>
      </c>
      <c r="BB56" s="6">
        <f t="shared" si="13"/>
        <v>225</v>
      </c>
    </row>
    <row r="57" spans="1:54" ht="12.75" customHeight="1" x14ac:dyDescent="0.2">
      <c r="A57" s="38">
        <v>37112</v>
      </c>
      <c r="B57" s="37">
        <v>-3</v>
      </c>
      <c r="C57" s="37">
        <v>0</v>
      </c>
      <c r="D57" s="37">
        <v>0</v>
      </c>
      <c r="E57" s="37">
        <v>3</v>
      </c>
      <c r="F57" s="37">
        <v>6</v>
      </c>
      <c r="G57" s="37">
        <v>3</v>
      </c>
      <c r="H57" s="37">
        <v>6</v>
      </c>
      <c r="I57" s="37">
        <v>3</v>
      </c>
      <c r="J57" s="37">
        <v>0</v>
      </c>
      <c r="K57" s="37">
        <v>-3</v>
      </c>
      <c r="L57" s="37">
        <v>3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3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9">
        <f t="shared" si="8"/>
        <v>21</v>
      </c>
      <c r="AA57" s="137">
        <f t="shared" si="3"/>
        <v>21</v>
      </c>
      <c r="AB57" s="17">
        <f t="shared" si="4"/>
        <v>197.21739130434787</v>
      </c>
      <c r="AC57" s="44"/>
      <c r="AD57" s="6">
        <f t="shared" si="5"/>
        <v>24</v>
      </c>
      <c r="AE57" s="6">
        <f t="shared" si="12"/>
        <v>1.3695652173913044</v>
      </c>
      <c r="AF57" s="6">
        <f t="shared" si="11"/>
        <v>0</v>
      </c>
      <c r="AG57" s="6">
        <f t="shared" si="11"/>
        <v>1</v>
      </c>
      <c r="AH57" s="6">
        <f t="shared" si="11"/>
        <v>1</v>
      </c>
      <c r="AI57" s="6">
        <f t="shared" si="11"/>
        <v>1</v>
      </c>
      <c r="AJ57" s="6">
        <f t="shared" si="11"/>
        <v>1</v>
      </c>
      <c r="AK57" s="6">
        <f t="shared" si="11"/>
        <v>1</v>
      </c>
      <c r="AL57" s="6">
        <f t="shared" si="10"/>
        <v>1</v>
      </c>
      <c r="AM57" s="6">
        <f t="shared" si="10"/>
        <v>1</v>
      </c>
      <c r="AN57" s="6">
        <f t="shared" si="10"/>
        <v>4</v>
      </c>
      <c r="AO57" s="6">
        <f t="shared" si="10"/>
        <v>1</v>
      </c>
      <c r="AP57" s="6">
        <f t="shared" si="10"/>
        <v>0</v>
      </c>
      <c r="AQ57" s="6">
        <f t="shared" si="10"/>
        <v>0</v>
      </c>
      <c r="AR57" s="6">
        <f t="shared" si="10"/>
        <v>0</v>
      </c>
      <c r="AS57" s="6">
        <f t="shared" si="10"/>
        <v>0</v>
      </c>
      <c r="AT57" s="6">
        <f t="shared" si="10"/>
        <v>0</v>
      </c>
      <c r="AU57" s="6">
        <f t="shared" si="10"/>
        <v>1</v>
      </c>
      <c r="AV57" s="6">
        <f t="shared" si="10"/>
        <v>1</v>
      </c>
      <c r="AW57" s="6">
        <f t="shared" si="13"/>
        <v>0</v>
      </c>
      <c r="AX57" s="6">
        <f t="shared" si="13"/>
        <v>0</v>
      </c>
      <c r="AY57" s="6">
        <f t="shared" si="13"/>
        <v>0</v>
      </c>
      <c r="AZ57" s="6">
        <f t="shared" si="13"/>
        <v>0</v>
      </c>
      <c r="BA57" s="6">
        <f t="shared" si="13"/>
        <v>0</v>
      </c>
      <c r="BB57" s="6">
        <f t="shared" si="13"/>
        <v>49</v>
      </c>
    </row>
    <row r="58" spans="1:54" ht="12.75" customHeight="1" x14ac:dyDescent="0.2">
      <c r="A58" s="38">
        <v>37113</v>
      </c>
      <c r="B58" s="37">
        <v>3</v>
      </c>
      <c r="C58" s="37">
        <v>3</v>
      </c>
      <c r="D58" s="37">
        <v>6</v>
      </c>
      <c r="E58" s="37">
        <v>3</v>
      </c>
      <c r="F58" s="37">
        <v>0</v>
      </c>
      <c r="G58" s="37">
        <v>0</v>
      </c>
      <c r="H58" s="37">
        <v>3</v>
      </c>
      <c r="I58" s="37">
        <v>0</v>
      </c>
      <c r="J58" s="37">
        <v>6</v>
      </c>
      <c r="K58" s="37">
        <v>0</v>
      </c>
      <c r="L58" s="37">
        <v>-3</v>
      </c>
      <c r="M58" s="37">
        <v>-3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9">
        <f t="shared" si="8"/>
        <v>18</v>
      </c>
      <c r="AA58" s="137">
        <f t="shared" si="3"/>
        <v>18</v>
      </c>
      <c r="AB58" s="17">
        <f t="shared" si="4"/>
        <v>159.65217391304353</v>
      </c>
      <c r="AC58" s="44"/>
      <c r="AD58" s="6">
        <f t="shared" si="5"/>
        <v>24</v>
      </c>
      <c r="AE58" s="6">
        <f t="shared" si="12"/>
        <v>1.1086956521739131</v>
      </c>
      <c r="AF58" s="6">
        <f t="shared" si="11"/>
        <v>1</v>
      </c>
      <c r="AG58" s="6">
        <f t="shared" si="11"/>
        <v>1</v>
      </c>
      <c r="AH58" s="6">
        <f t="shared" si="11"/>
        <v>1</v>
      </c>
      <c r="AI58" s="6">
        <f t="shared" si="11"/>
        <v>0</v>
      </c>
      <c r="AJ58" s="6">
        <f t="shared" si="11"/>
        <v>1</v>
      </c>
      <c r="AK58" s="6">
        <f t="shared" si="11"/>
        <v>1</v>
      </c>
      <c r="AL58" s="6">
        <f t="shared" si="10"/>
        <v>4</v>
      </c>
      <c r="AM58" s="6">
        <f t="shared" si="10"/>
        <v>4</v>
      </c>
      <c r="AN58" s="6">
        <f t="shared" si="10"/>
        <v>1</v>
      </c>
      <c r="AO58" s="6">
        <f t="shared" si="10"/>
        <v>0</v>
      </c>
      <c r="AP58" s="6">
        <f t="shared" si="10"/>
        <v>1</v>
      </c>
      <c r="AQ58" s="6">
        <f t="shared" si="10"/>
        <v>0</v>
      </c>
      <c r="AR58" s="6">
        <f t="shared" si="10"/>
        <v>0</v>
      </c>
      <c r="AS58" s="6">
        <f t="shared" si="10"/>
        <v>0</v>
      </c>
      <c r="AT58" s="6">
        <f t="shared" si="10"/>
        <v>0</v>
      </c>
      <c r="AU58" s="6">
        <f t="shared" si="10"/>
        <v>0</v>
      </c>
      <c r="AV58" s="6">
        <f t="shared" si="10"/>
        <v>0</v>
      </c>
      <c r="AW58" s="6">
        <f t="shared" si="13"/>
        <v>0</v>
      </c>
      <c r="AX58" s="6">
        <f t="shared" si="13"/>
        <v>0</v>
      </c>
      <c r="AY58" s="6">
        <f t="shared" si="13"/>
        <v>0</v>
      </c>
      <c r="AZ58" s="6">
        <f t="shared" si="13"/>
        <v>0</v>
      </c>
      <c r="BA58" s="6">
        <f t="shared" si="13"/>
        <v>0</v>
      </c>
      <c r="BB58" s="6">
        <f t="shared" si="13"/>
        <v>36</v>
      </c>
    </row>
    <row r="59" spans="1:54" ht="12.75" customHeight="1" x14ac:dyDescent="0.2">
      <c r="A59" s="38">
        <v>37114</v>
      </c>
      <c r="B59" s="37">
        <v>3</v>
      </c>
      <c r="C59" s="37">
        <v>3</v>
      </c>
      <c r="D59" s="37">
        <v>6</v>
      </c>
      <c r="E59" s="37">
        <v>0</v>
      </c>
      <c r="F59" s="37">
        <v>9</v>
      </c>
      <c r="G59" s="37">
        <v>3</v>
      </c>
      <c r="H59" s="37">
        <v>-3</v>
      </c>
      <c r="I59" s="37">
        <v>0</v>
      </c>
      <c r="J59" s="37">
        <v>0</v>
      </c>
      <c r="K59" s="37">
        <v>0</v>
      </c>
      <c r="L59" s="37">
        <v>-3</v>
      </c>
      <c r="M59" s="37">
        <v>3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9">
        <f t="shared" si="8"/>
        <v>21</v>
      </c>
      <c r="AA59" s="137">
        <f t="shared" si="3"/>
        <v>21</v>
      </c>
      <c r="AB59" s="17">
        <f t="shared" si="4"/>
        <v>244.17391304347828</v>
      </c>
      <c r="AC59" s="44"/>
      <c r="AD59" s="6">
        <f t="shared" si="5"/>
        <v>24</v>
      </c>
      <c r="AE59" s="6">
        <f t="shared" si="12"/>
        <v>1.6956521739130435</v>
      </c>
      <c r="AF59" s="6">
        <f t="shared" si="11"/>
        <v>1</v>
      </c>
      <c r="AG59" s="6">
        <f t="shared" si="11"/>
        <v>4</v>
      </c>
      <c r="AH59" s="6">
        <f t="shared" si="11"/>
        <v>9</v>
      </c>
      <c r="AI59" s="6">
        <f t="shared" si="11"/>
        <v>4</v>
      </c>
      <c r="AJ59" s="6">
        <f t="shared" si="11"/>
        <v>4</v>
      </c>
      <c r="AK59" s="6">
        <f t="shared" si="11"/>
        <v>1</v>
      </c>
      <c r="AL59" s="6">
        <f t="shared" si="10"/>
        <v>0</v>
      </c>
      <c r="AM59" s="6">
        <f t="shared" si="10"/>
        <v>0</v>
      </c>
      <c r="AN59" s="6">
        <f t="shared" si="10"/>
        <v>1</v>
      </c>
      <c r="AO59" s="6">
        <f t="shared" si="10"/>
        <v>4</v>
      </c>
      <c r="AP59" s="6">
        <f t="shared" si="10"/>
        <v>1</v>
      </c>
      <c r="AQ59" s="6">
        <f t="shared" si="10"/>
        <v>0</v>
      </c>
      <c r="AR59" s="6">
        <f t="shared" si="10"/>
        <v>0</v>
      </c>
      <c r="AS59" s="6">
        <f t="shared" si="10"/>
        <v>0</v>
      </c>
      <c r="AT59" s="6">
        <f t="shared" si="10"/>
        <v>0</v>
      </c>
      <c r="AU59" s="6">
        <f t="shared" si="10"/>
        <v>0</v>
      </c>
      <c r="AV59" s="6">
        <f t="shared" si="10"/>
        <v>0</v>
      </c>
      <c r="AW59" s="6">
        <f t="shared" si="13"/>
        <v>0</v>
      </c>
      <c r="AX59" s="6">
        <f t="shared" si="13"/>
        <v>0</v>
      </c>
      <c r="AY59" s="6">
        <f t="shared" si="13"/>
        <v>0</v>
      </c>
      <c r="AZ59" s="6">
        <f t="shared" si="13"/>
        <v>0</v>
      </c>
      <c r="BA59" s="6">
        <f t="shared" si="13"/>
        <v>0</v>
      </c>
      <c r="BB59" s="6">
        <f t="shared" si="13"/>
        <v>49</v>
      </c>
    </row>
    <row r="60" spans="1:54" ht="12.75" customHeight="1" x14ac:dyDescent="0.2">
      <c r="A60" s="38">
        <v>37115</v>
      </c>
      <c r="B60" s="37">
        <v>0</v>
      </c>
      <c r="C60" s="37">
        <v>0</v>
      </c>
      <c r="D60" s="37">
        <v>3</v>
      </c>
      <c r="E60" s="37">
        <v>9</v>
      </c>
      <c r="F60" s="37">
        <v>0</v>
      </c>
      <c r="G60" s="37">
        <v>0</v>
      </c>
      <c r="H60" s="37">
        <v>0</v>
      </c>
      <c r="I60" s="37">
        <v>3</v>
      </c>
      <c r="J60" s="37">
        <v>0</v>
      </c>
      <c r="K60" s="37">
        <v>-3</v>
      </c>
      <c r="L60" s="37">
        <v>0</v>
      </c>
      <c r="M60" s="37">
        <v>3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9">
        <f t="shared" si="8"/>
        <v>15</v>
      </c>
      <c r="AA60" s="137">
        <f t="shared" si="3"/>
        <v>15</v>
      </c>
      <c r="AB60" s="17">
        <f t="shared" si="4"/>
        <v>140.86956521739131</v>
      </c>
      <c r="AC60" s="44"/>
      <c r="AD60" s="6">
        <f t="shared" si="5"/>
        <v>24</v>
      </c>
      <c r="AE60" s="6">
        <f t="shared" si="12"/>
        <v>0.97826086956521741</v>
      </c>
      <c r="AF60" s="6">
        <f t="shared" si="11"/>
        <v>1</v>
      </c>
      <c r="AG60" s="6">
        <f t="shared" si="11"/>
        <v>4</v>
      </c>
      <c r="AH60" s="6">
        <f t="shared" si="11"/>
        <v>9</v>
      </c>
      <c r="AI60" s="6">
        <f t="shared" si="11"/>
        <v>0</v>
      </c>
      <c r="AJ60" s="6">
        <f t="shared" si="11"/>
        <v>0</v>
      </c>
      <c r="AK60" s="6">
        <f t="shared" si="11"/>
        <v>1</v>
      </c>
      <c r="AL60" s="6">
        <f t="shared" si="10"/>
        <v>1</v>
      </c>
      <c r="AM60" s="6">
        <f t="shared" si="10"/>
        <v>1</v>
      </c>
      <c r="AN60" s="6">
        <f t="shared" si="10"/>
        <v>1</v>
      </c>
      <c r="AO60" s="6">
        <f t="shared" si="10"/>
        <v>1</v>
      </c>
      <c r="AP60" s="6">
        <f t="shared" si="10"/>
        <v>1</v>
      </c>
      <c r="AQ60" s="6">
        <f t="shared" si="10"/>
        <v>0</v>
      </c>
      <c r="AR60" s="6">
        <f t="shared" si="10"/>
        <v>0</v>
      </c>
      <c r="AS60" s="6">
        <f t="shared" si="10"/>
        <v>0</v>
      </c>
      <c r="AT60" s="6">
        <f t="shared" si="10"/>
        <v>0</v>
      </c>
      <c r="AU60" s="6">
        <f t="shared" si="10"/>
        <v>0</v>
      </c>
      <c r="AV60" s="6">
        <f t="shared" si="10"/>
        <v>0</v>
      </c>
      <c r="AW60" s="6">
        <f t="shared" si="13"/>
        <v>0</v>
      </c>
      <c r="AX60" s="6">
        <f t="shared" si="13"/>
        <v>0</v>
      </c>
      <c r="AY60" s="6">
        <f t="shared" si="13"/>
        <v>0</v>
      </c>
      <c r="AZ60" s="6">
        <f t="shared" si="13"/>
        <v>0</v>
      </c>
      <c r="BA60" s="6">
        <f t="shared" si="13"/>
        <v>0</v>
      </c>
      <c r="BB60" s="6">
        <f t="shared" si="13"/>
        <v>25</v>
      </c>
    </row>
    <row r="61" spans="1:54" ht="12.75" customHeight="1" x14ac:dyDescent="0.2">
      <c r="A61" s="38">
        <v>37116</v>
      </c>
      <c r="B61" s="37">
        <v>0</v>
      </c>
      <c r="C61" s="37">
        <v>3</v>
      </c>
      <c r="D61" s="37">
        <v>0</v>
      </c>
      <c r="E61" s="37">
        <v>-3</v>
      </c>
      <c r="F61" s="37">
        <v>0</v>
      </c>
      <c r="G61" s="37">
        <v>0</v>
      </c>
      <c r="H61" s="37">
        <v>0</v>
      </c>
      <c r="I61" s="37">
        <v>-3</v>
      </c>
      <c r="J61" s="37">
        <v>-3</v>
      </c>
      <c r="K61" s="37">
        <v>0</v>
      </c>
      <c r="L61" s="37">
        <v>0</v>
      </c>
      <c r="M61" s="37">
        <v>9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9">
        <f t="shared" si="8"/>
        <v>3</v>
      </c>
      <c r="AA61" s="137">
        <f t="shared" si="3"/>
        <v>3</v>
      </c>
      <c r="AB61" s="17">
        <f t="shared" si="4"/>
        <v>75.130434782608702</v>
      </c>
      <c r="AC61" s="44"/>
      <c r="AD61" s="6">
        <f t="shared" si="5"/>
        <v>24</v>
      </c>
      <c r="AE61" s="6">
        <f t="shared" si="12"/>
        <v>0.52173913043478259</v>
      </c>
      <c r="AF61" s="6">
        <f t="shared" si="11"/>
        <v>1</v>
      </c>
      <c r="AG61" s="6">
        <f t="shared" si="11"/>
        <v>1</v>
      </c>
      <c r="AH61" s="6">
        <f t="shared" si="11"/>
        <v>1</v>
      </c>
      <c r="AI61" s="6">
        <f t="shared" si="11"/>
        <v>0</v>
      </c>
      <c r="AJ61" s="6">
        <f t="shared" si="11"/>
        <v>0</v>
      </c>
      <c r="AK61" s="6">
        <f t="shared" si="11"/>
        <v>1</v>
      </c>
      <c r="AL61" s="6">
        <f t="shared" si="10"/>
        <v>0</v>
      </c>
      <c r="AM61" s="6">
        <f t="shared" si="10"/>
        <v>1</v>
      </c>
      <c r="AN61" s="6">
        <f t="shared" si="10"/>
        <v>0</v>
      </c>
      <c r="AO61" s="6">
        <f t="shared" si="10"/>
        <v>9</v>
      </c>
      <c r="AP61" s="6">
        <f t="shared" si="10"/>
        <v>9</v>
      </c>
      <c r="AQ61" s="6">
        <f t="shared" si="10"/>
        <v>0</v>
      </c>
      <c r="AR61" s="6">
        <f t="shared" si="10"/>
        <v>0</v>
      </c>
      <c r="AS61" s="6">
        <f t="shared" si="10"/>
        <v>0</v>
      </c>
      <c r="AT61" s="6">
        <f t="shared" si="10"/>
        <v>0</v>
      </c>
      <c r="AU61" s="6">
        <f t="shared" si="10"/>
        <v>0</v>
      </c>
      <c r="AV61" s="6">
        <f t="shared" si="10"/>
        <v>0</v>
      </c>
      <c r="AW61" s="6">
        <f t="shared" si="13"/>
        <v>0</v>
      </c>
      <c r="AX61" s="6">
        <f t="shared" si="13"/>
        <v>0</v>
      </c>
      <c r="AY61" s="6">
        <f t="shared" si="13"/>
        <v>0</v>
      </c>
      <c r="AZ61" s="6">
        <f t="shared" si="13"/>
        <v>0</v>
      </c>
      <c r="BA61" s="6">
        <f t="shared" si="13"/>
        <v>0</v>
      </c>
      <c r="BB61" s="6">
        <f t="shared" si="13"/>
        <v>1</v>
      </c>
    </row>
    <row r="62" spans="1:54" ht="12.75" customHeight="1" x14ac:dyDescent="0.2">
      <c r="A62" s="38">
        <v>37117</v>
      </c>
      <c r="B62" s="37">
        <v>0</v>
      </c>
      <c r="C62" s="37">
        <v>0</v>
      </c>
      <c r="D62" s="37">
        <v>0</v>
      </c>
      <c r="E62" s="37">
        <v>3</v>
      </c>
      <c r="F62" s="37">
        <v>3</v>
      </c>
      <c r="G62" s="37">
        <v>0</v>
      </c>
      <c r="H62" s="37">
        <v>0</v>
      </c>
      <c r="I62" s="37">
        <v>0</v>
      </c>
      <c r="J62" s="37">
        <v>0</v>
      </c>
      <c r="K62" s="37">
        <v>6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9">
        <f t="shared" si="8"/>
        <v>12</v>
      </c>
      <c r="AA62" s="137">
        <f t="shared" si="3"/>
        <v>12</v>
      </c>
      <c r="AB62" s="17">
        <f t="shared" si="4"/>
        <v>81.391304347826093</v>
      </c>
      <c r="AC62" s="44"/>
      <c r="AD62" s="6">
        <f t="shared" si="5"/>
        <v>24</v>
      </c>
      <c r="AE62" s="6">
        <f t="shared" si="12"/>
        <v>0.56521739130434778</v>
      </c>
      <c r="AF62" s="6">
        <f t="shared" si="11"/>
        <v>0</v>
      </c>
      <c r="AG62" s="6">
        <f t="shared" si="11"/>
        <v>1</v>
      </c>
      <c r="AH62" s="6">
        <f t="shared" si="11"/>
        <v>0</v>
      </c>
      <c r="AI62" s="6">
        <f t="shared" si="11"/>
        <v>1</v>
      </c>
      <c r="AJ62" s="6">
        <f t="shared" si="11"/>
        <v>0</v>
      </c>
      <c r="AK62" s="6">
        <f t="shared" si="11"/>
        <v>0</v>
      </c>
      <c r="AL62" s="6">
        <f t="shared" si="11"/>
        <v>0</v>
      </c>
      <c r="AM62" s="6">
        <f t="shared" si="11"/>
        <v>4</v>
      </c>
      <c r="AN62" s="6">
        <f t="shared" si="11"/>
        <v>4</v>
      </c>
      <c r="AO62" s="6">
        <f t="shared" si="11"/>
        <v>0</v>
      </c>
      <c r="AP62" s="6">
        <f t="shared" si="11"/>
        <v>0</v>
      </c>
      <c r="AQ62" s="6">
        <f t="shared" si="11"/>
        <v>0</v>
      </c>
      <c r="AR62" s="6">
        <f t="shared" si="11"/>
        <v>0</v>
      </c>
      <c r="AS62" s="6">
        <f t="shared" si="11"/>
        <v>0</v>
      </c>
      <c r="AT62" s="6">
        <f t="shared" si="11"/>
        <v>0</v>
      </c>
      <c r="AU62" s="6">
        <f t="shared" si="11"/>
        <v>0</v>
      </c>
      <c r="AV62" s="6">
        <f t="shared" ref="AN62:AV81" si="14">(S62/3 - T62/3)^2</f>
        <v>0</v>
      </c>
      <c r="AW62" s="6">
        <f t="shared" si="13"/>
        <v>0</v>
      </c>
      <c r="AX62" s="6">
        <f t="shared" si="13"/>
        <v>0</v>
      </c>
      <c r="AY62" s="6">
        <f t="shared" si="13"/>
        <v>0</v>
      </c>
      <c r="AZ62" s="6">
        <f t="shared" si="13"/>
        <v>0</v>
      </c>
      <c r="BA62" s="6">
        <f t="shared" si="13"/>
        <v>0</v>
      </c>
      <c r="BB62" s="6">
        <f t="shared" si="13"/>
        <v>16</v>
      </c>
    </row>
    <row r="63" spans="1:54" ht="12.75" customHeight="1" x14ac:dyDescent="0.2">
      <c r="A63" s="38">
        <v>37118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-3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9">
        <f t="shared" si="8"/>
        <v>-3</v>
      </c>
      <c r="AA63" s="137">
        <f t="shared" si="3"/>
        <v>-3</v>
      </c>
      <c r="AB63" s="17">
        <f t="shared" si="4"/>
        <v>9.3913043478260878</v>
      </c>
      <c r="AC63" s="44"/>
      <c r="AD63" s="6">
        <f t="shared" si="5"/>
        <v>24</v>
      </c>
      <c r="AE63" s="6">
        <f t="shared" si="12"/>
        <v>6.5217391304347824E-2</v>
      </c>
      <c r="AF63" s="6">
        <f t="shared" si="11"/>
        <v>0</v>
      </c>
      <c r="AG63" s="6">
        <f t="shared" si="11"/>
        <v>0</v>
      </c>
      <c r="AH63" s="6">
        <f t="shared" si="11"/>
        <v>0</v>
      </c>
      <c r="AI63" s="6">
        <f t="shared" si="11"/>
        <v>0</v>
      </c>
      <c r="AJ63" s="6">
        <f t="shared" si="11"/>
        <v>0</v>
      </c>
      <c r="AK63" s="6">
        <f t="shared" si="11"/>
        <v>0</v>
      </c>
      <c r="AL63" s="6">
        <f t="shared" si="11"/>
        <v>0</v>
      </c>
      <c r="AM63" s="6">
        <f t="shared" si="11"/>
        <v>1</v>
      </c>
      <c r="AN63" s="6">
        <f t="shared" si="14"/>
        <v>1</v>
      </c>
      <c r="AO63" s="6">
        <f t="shared" si="14"/>
        <v>0</v>
      </c>
      <c r="AP63" s="6">
        <f t="shared" si="14"/>
        <v>0</v>
      </c>
      <c r="AQ63" s="6">
        <f t="shared" si="14"/>
        <v>0</v>
      </c>
      <c r="AR63" s="6">
        <f t="shared" si="14"/>
        <v>0</v>
      </c>
      <c r="AS63" s="6">
        <f t="shared" si="14"/>
        <v>0</v>
      </c>
      <c r="AT63" s="6">
        <f t="shared" si="14"/>
        <v>0</v>
      </c>
      <c r="AU63" s="6">
        <f t="shared" si="14"/>
        <v>0</v>
      </c>
      <c r="AV63" s="6">
        <f t="shared" si="14"/>
        <v>0</v>
      </c>
      <c r="AW63" s="6">
        <f t="shared" si="13"/>
        <v>0</v>
      </c>
      <c r="AX63" s="6">
        <f t="shared" si="13"/>
        <v>0</v>
      </c>
      <c r="AY63" s="6">
        <f t="shared" si="13"/>
        <v>0</v>
      </c>
      <c r="AZ63" s="6">
        <f t="shared" si="13"/>
        <v>0</v>
      </c>
      <c r="BA63" s="6">
        <f t="shared" si="13"/>
        <v>0</v>
      </c>
      <c r="BB63" s="6">
        <f t="shared" si="13"/>
        <v>1</v>
      </c>
    </row>
    <row r="64" spans="1:54" ht="12.75" customHeight="1" x14ac:dyDescent="0.2">
      <c r="A64" s="38">
        <v>37119</v>
      </c>
      <c r="B64" s="37">
        <v>0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3</v>
      </c>
      <c r="L64" s="37">
        <v>3</v>
      </c>
      <c r="M64" s="37">
        <v>-6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9">
        <f t="shared" si="8"/>
        <v>0</v>
      </c>
      <c r="AA64" s="137">
        <f t="shared" si="3"/>
        <v>0</v>
      </c>
      <c r="AB64" s="17">
        <f t="shared" si="4"/>
        <v>43.826086956521749</v>
      </c>
      <c r="AC64" s="44"/>
      <c r="AD64" s="6">
        <f t="shared" si="5"/>
        <v>24</v>
      </c>
      <c r="AE64" s="6">
        <f t="shared" si="12"/>
        <v>0.30434782608695654</v>
      </c>
      <c r="AF64" s="6">
        <f t="shared" si="11"/>
        <v>0</v>
      </c>
      <c r="AG64" s="6">
        <f t="shared" si="11"/>
        <v>0</v>
      </c>
      <c r="AH64" s="6">
        <f t="shared" si="11"/>
        <v>0</v>
      </c>
      <c r="AI64" s="6">
        <f t="shared" si="11"/>
        <v>0</v>
      </c>
      <c r="AJ64" s="6">
        <f t="shared" si="11"/>
        <v>0</v>
      </c>
      <c r="AK64" s="6">
        <f t="shared" si="11"/>
        <v>0</v>
      </c>
      <c r="AL64" s="6">
        <f t="shared" si="11"/>
        <v>0</v>
      </c>
      <c r="AM64" s="6">
        <f t="shared" si="11"/>
        <v>1</v>
      </c>
      <c r="AN64" s="6">
        <f t="shared" si="14"/>
        <v>0</v>
      </c>
      <c r="AO64" s="6">
        <f t="shared" si="14"/>
        <v>9</v>
      </c>
      <c r="AP64" s="6">
        <f t="shared" si="14"/>
        <v>4</v>
      </c>
      <c r="AQ64" s="6">
        <f t="shared" si="14"/>
        <v>0</v>
      </c>
      <c r="AR64" s="6">
        <f t="shared" si="14"/>
        <v>0</v>
      </c>
      <c r="AS64" s="6">
        <f t="shared" si="14"/>
        <v>0</v>
      </c>
      <c r="AT64" s="6">
        <f t="shared" si="14"/>
        <v>0</v>
      </c>
      <c r="AU64" s="6">
        <f t="shared" si="14"/>
        <v>0</v>
      </c>
      <c r="AV64" s="6">
        <f t="shared" si="14"/>
        <v>0</v>
      </c>
      <c r="AW64" s="6">
        <f t="shared" si="13"/>
        <v>0</v>
      </c>
      <c r="AX64" s="6">
        <f t="shared" si="13"/>
        <v>0</v>
      </c>
      <c r="AY64" s="6">
        <f t="shared" si="13"/>
        <v>0</v>
      </c>
      <c r="AZ64" s="6">
        <f t="shared" si="13"/>
        <v>0</v>
      </c>
      <c r="BA64" s="6">
        <f t="shared" si="13"/>
        <v>0</v>
      </c>
      <c r="BB64" s="6">
        <f t="shared" si="13"/>
        <v>0</v>
      </c>
    </row>
    <row r="65" spans="1:54" ht="12.75" customHeight="1" x14ac:dyDescent="0.2">
      <c r="A65" s="38">
        <v>37120</v>
      </c>
      <c r="B65" s="37">
        <v>0</v>
      </c>
      <c r="C65" s="37">
        <v>3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-3</v>
      </c>
      <c r="K65" s="37">
        <v>-3</v>
      </c>
      <c r="L65" s="37">
        <v>0</v>
      </c>
      <c r="M65" s="37">
        <v>0</v>
      </c>
      <c r="N65" s="37">
        <v>-3</v>
      </c>
      <c r="O65" s="37">
        <v>0</v>
      </c>
      <c r="P65" s="37">
        <v>-3</v>
      </c>
      <c r="Q65" s="37">
        <v>0</v>
      </c>
      <c r="R65" s="37">
        <v>0</v>
      </c>
      <c r="S65" s="37">
        <v>3</v>
      </c>
      <c r="T65" s="37">
        <v>0</v>
      </c>
      <c r="U65" s="37">
        <v>0</v>
      </c>
      <c r="V65" s="37">
        <v>3</v>
      </c>
      <c r="W65" s="37">
        <v>0</v>
      </c>
      <c r="X65" s="37">
        <v>0</v>
      </c>
      <c r="Y65" s="37">
        <v>0</v>
      </c>
      <c r="Z65" s="39">
        <f t="shared" si="8"/>
        <v>-3</v>
      </c>
      <c r="AA65" s="137">
        <f t="shared" si="3"/>
        <v>-3</v>
      </c>
      <c r="AB65" s="17">
        <f t="shared" si="4"/>
        <v>37.565217391304351</v>
      </c>
      <c r="AC65" s="44"/>
      <c r="AD65" s="6">
        <f t="shared" si="5"/>
        <v>24</v>
      </c>
      <c r="AE65" s="6">
        <f t="shared" si="12"/>
        <v>0.2608695652173913</v>
      </c>
      <c r="AF65" s="6">
        <f t="shared" si="11"/>
        <v>1</v>
      </c>
      <c r="AG65" s="6">
        <f t="shared" si="11"/>
        <v>0</v>
      </c>
      <c r="AH65" s="6">
        <f t="shared" si="11"/>
        <v>0</v>
      </c>
      <c r="AI65" s="6">
        <f t="shared" si="11"/>
        <v>0</v>
      </c>
      <c r="AJ65" s="6">
        <f t="shared" si="11"/>
        <v>0</v>
      </c>
      <c r="AK65" s="6">
        <f t="shared" si="11"/>
        <v>0</v>
      </c>
      <c r="AL65" s="6">
        <f t="shared" si="11"/>
        <v>1</v>
      </c>
      <c r="AM65" s="6">
        <f t="shared" si="11"/>
        <v>0</v>
      </c>
      <c r="AN65" s="6">
        <f t="shared" si="14"/>
        <v>1</v>
      </c>
      <c r="AO65" s="6">
        <f t="shared" si="14"/>
        <v>0</v>
      </c>
      <c r="AP65" s="6">
        <f t="shared" si="14"/>
        <v>1</v>
      </c>
      <c r="AQ65" s="6">
        <f t="shared" si="14"/>
        <v>1</v>
      </c>
      <c r="AR65" s="6">
        <f t="shared" si="14"/>
        <v>1</v>
      </c>
      <c r="AS65" s="6">
        <f t="shared" si="14"/>
        <v>1</v>
      </c>
      <c r="AT65" s="6">
        <f t="shared" si="14"/>
        <v>0</v>
      </c>
      <c r="AU65" s="6">
        <f t="shared" si="14"/>
        <v>1</v>
      </c>
      <c r="AV65" s="6">
        <f t="shared" si="14"/>
        <v>1</v>
      </c>
      <c r="AW65" s="6">
        <f t="shared" si="13"/>
        <v>0</v>
      </c>
      <c r="AX65" s="6">
        <f t="shared" si="13"/>
        <v>1</v>
      </c>
      <c r="AY65" s="6">
        <f t="shared" si="13"/>
        <v>1</v>
      </c>
      <c r="AZ65" s="6">
        <f t="shared" si="13"/>
        <v>0</v>
      </c>
      <c r="BA65" s="6">
        <f t="shared" si="13"/>
        <v>0</v>
      </c>
      <c r="BB65" s="6">
        <f t="shared" si="13"/>
        <v>1</v>
      </c>
    </row>
    <row r="66" spans="1:54" ht="12.75" customHeight="1" x14ac:dyDescent="0.2">
      <c r="A66" s="38">
        <v>37121</v>
      </c>
      <c r="B66" s="37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-3</v>
      </c>
      <c r="L66" s="37">
        <v>-3</v>
      </c>
      <c r="M66" s="37">
        <v>0</v>
      </c>
      <c r="N66" s="37">
        <v>-9</v>
      </c>
      <c r="O66" s="37">
        <v>0</v>
      </c>
      <c r="P66" s="37">
        <v>3</v>
      </c>
      <c r="Q66" s="37">
        <v>-3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3</v>
      </c>
      <c r="X66" s="37">
        <v>0</v>
      </c>
      <c r="Y66" s="37">
        <v>0</v>
      </c>
      <c r="Z66" s="39">
        <f t="shared" si="8"/>
        <v>-12</v>
      </c>
      <c r="AA66" s="137">
        <f t="shared" si="3"/>
        <v>-12</v>
      </c>
      <c r="AB66" s="17">
        <f t="shared" si="4"/>
        <v>137.73913043478265</v>
      </c>
      <c r="AC66" s="44"/>
      <c r="AD66" s="6">
        <f t="shared" si="5"/>
        <v>24</v>
      </c>
      <c r="AE66" s="6">
        <f t="shared" si="12"/>
        <v>0.95652173913043481</v>
      </c>
      <c r="AF66" s="6">
        <f t="shared" si="11"/>
        <v>0</v>
      </c>
      <c r="AG66" s="6">
        <f t="shared" si="11"/>
        <v>0</v>
      </c>
      <c r="AH66" s="6">
        <f t="shared" si="11"/>
        <v>0</v>
      </c>
      <c r="AI66" s="6">
        <f t="shared" si="11"/>
        <v>0</v>
      </c>
      <c r="AJ66" s="6">
        <f t="shared" si="11"/>
        <v>0</v>
      </c>
      <c r="AK66" s="6">
        <f t="shared" si="11"/>
        <v>0</v>
      </c>
      <c r="AL66" s="6">
        <f t="shared" si="11"/>
        <v>0</v>
      </c>
      <c r="AM66" s="6">
        <f t="shared" si="11"/>
        <v>1</v>
      </c>
      <c r="AN66" s="6">
        <f t="shared" si="14"/>
        <v>0</v>
      </c>
      <c r="AO66" s="6">
        <f t="shared" si="14"/>
        <v>1</v>
      </c>
      <c r="AP66" s="6">
        <f t="shared" si="14"/>
        <v>9</v>
      </c>
      <c r="AQ66" s="6">
        <f t="shared" si="14"/>
        <v>9</v>
      </c>
      <c r="AR66" s="6">
        <f t="shared" si="14"/>
        <v>1</v>
      </c>
      <c r="AS66" s="6">
        <f t="shared" si="14"/>
        <v>4</v>
      </c>
      <c r="AT66" s="6">
        <f t="shared" si="14"/>
        <v>1</v>
      </c>
      <c r="AU66" s="6">
        <f t="shared" si="14"/>
        <v>0</v>
      </c>
      <c r="AV66" s="6">
        <f t="shared" si="14"/>
        <v>0</v>
      </c>
      <c r="AW66" s="6">
        <f t="shared" si="13"/>
        <v>0</v>
      </c>
      <c r="AX66" s="6">
        <f t="shared" si="13"/>
        <v>0</v>
      </c>
      <c r="AY66" s="6">
        <f t="shared" si="13"/>
        <v>1</v>
      </c>
      <c r="AZ66" s="6">
        <f t="shared" si="13"/>
        <v>1</v>
      </c>
      <c r="BA66" s="6">
        <f t="shared" si="13"/>
        <v>0</v>
      </c>
      <c r="BB66" s="6">
        <f t="shared" si="13"/>
        <v>16</v>
      </c>
    </row>
    <row r="67" spans="1:54" ht="12.75" customHeight="1" x14ac:dyDescent="0.2">
      <c r="A67" s="38">
        <v>37122</v>
      </c>
      <c r="B67" s="37">
        <v>0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3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3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9">
        <f t="shared" si="8"/>
        <v>6</v>
      </c>
      <c r="AA67" s="137">
        <f t="shared" si="3"/>
        <v>6</v>
      </c>
      <c r="AB67" s="17">
        <f t="shared" si="4"/>
        <v>25.04347826086957</v>
      </c>
      <c r="AC67" s="44"/>
      <c r="AD67" s="6">
        <f t="shared" si="5"/>
        <v>24</v>
      </c>
      <c r="AE67" s="6">
        <f t="shared" si="12"/>
        <v>0.17391304347826086</v>
      </c>
      <c r="AF67" s="6">
        <f t="shared" si="11"/>
        <v>0</v>
      </c>
      <c r="AG67" s="6">
        <f t="shared" si="11"/>
        <v>0</v>
      </c>
      <c r="AH67" s="6">
        <f t="shared" si="11"/>
        <v>0</v>
      </c>
      <c r="AI67" s="6">
        <f t="shared" si="11"/>
        <v>0</v>
      </c>
      <c r="AJ67" s="6">
        <f t="shared" si="11"/>
        <v>1</v>
      </c>
      <c r="AK67" s="6">
        <f t="shared" si="11"/>
        <v>1</v>
      </c>
      <c r="AL67" s="6">
        <f t="shared" si="11"/>
        <v>0</v>
      </c>
      <c r="AM67" s="6">
        <f t="shared" si="11"/>
        <v>0</v>
      </c>
      <c r="AN67" s="6">
        <f t="shared" si="14"/>
        <v>0</v>
      </c>
      <c r="AO67" s="6">
        <f t="shared" si="14"/>
        <v>0</v>
      </c>
      <c r="AP67" s="6">
        <f t="shared" si="14"/>
        <v>0</v>
      </c>
      <c r="AQ67" s="6">
        <f t="shared" si="14"/>
        <v>0</v>
      </c>
      <c r="AR67" s="6">
        <f t="shared" si="14"/>
        <v>0</v>
      </c>
      <c r="AS67" s="6">
        <f t="shared" si="14"/>
        <v>1</v>
      </c>
      <c r="AT67" s="6">
        <f t="shared" si="14"/>
        <v>1</v>
      </c>
      <c r="AU67" s="6">
        <f t="shared" si="14"/>
        <v>0</v>
      </c>
      <c r="AV67" s="6">
        <f t="shared" si="14"/>
        <v>0</v>
      </c>
      <c r="AW67" s="6">
        <f t="shared" si="13"/>
        <v>0</v>
      </c>
      <c r="AX67" s="6">
        <f t="shared" si="13"/>
        <v>0</v>
      </c>
      <c r="AY67" s="6">
        <f t="shared" si="13"/>
        <v>0</v>
      </c>
      <c r="AZ67" s="6">
        <f t="shared" si="13"/>
        <v>0</v>
      </c>
      <c r="BA67" s="6">
        <f t="shared" si="13"/>
        <v>0</v>
      </c>
      <c r="BB67" s="6">
        <f t="shared" si="13"/>
        <v>4</v>
      </c>
    </row>
    <row r="68" spans="1:54" ht="12.75" customHeight="1" x14ac:dyDescent="0.2">
      <c r="A68" s="38">
        <v>37123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9">
        <f t="shared" si="8"/>
        <v>0</v>
      </c>
      <c r="AA68" s="137">
        <f t="shared" si="3"/>
        <v>0</v>
      </c>
      <c r="AB68" s="17">
        <f t="shared" si="4"/>
        <v>0</v>
      </c>
      <c r="AC68" s="44"/>
      <c r="AD68" s="6">
        <f t="shared" si="5"/>
        <v>24</v>
      </c>
      <c r="AE68" s="6">
        <f t="shared" si="12"/>
        <v>0</v>
      </c>
      <c r="AF68" s="6">
        <f t="shared" si="11"/>
        <v>0</v>
      </c>
      <c r="AG68" s="6">
        <f t="shared" si="11"/>
        <v>0</v>
      </c>
      <c r="AH68" s="6">
        <f t="shared" si="11"/>
        <v>0</v>
      </c>
      <c r="AI68" s="6">
        <f t="shared" si="11"/>
        <v>0</v>
      </c>
      <c r="AJ68" s="6">
        <f t="shared" si="11"/>
        <v>0</v>
      </c>
      <c r="AK68" s="6">
        <f t="shared" si="11"/>
        <v>0</v>
      </c>
      <c r="AL68" s="6">
        <f t="shared" si="11"/>
        <v>0</v>
      </c>
      <c r="AM68" s="6">
        <f t="shared" si="11"/>
        <v>0</v>
      </c>
      <c r="AN68" s="6">
        <f t="shared" si="14"/>
        <v>0</v>
      </c>
      <c r="AO68" s="6">
        <f t="shared" si="14"/>
        <v>0</v>
      </c>
      <c r="AP68" s="6">
        <f t="shared" si="14"/>
        <v>0</v>
      </c>
      <c r="AQ68" s="6">
        <f t="shared" si="14"/>
        <v>0</v>
      </c>
      <c r="AR68" s="6">
        <f t="shared" si="14"/>
        <v>0</v>
      </c>
      <c r="AS68" s="6">
        <f t="shared" si="14"/>
        <v>0</v>
      </c>
      <c r="AT68" s="6">
        <f t="shared" si="14"/>
        <v>0</v>
      </c>
      <c r="AU68" s="6">
        <f t="shared" si="14"/>
        <v>0</v>
      </c>
      <c r="AV68" s="6">
        <f t="shared" si="14"/>
        <v>0</v>
      </c>
      <c r="AW68" s="6">
        <f t="shared" si="13"/>
        <v>0</v>
      </c>
      <c r="AX68" s="6">
        <f t="shared" si="13"/>
        <v>0</v>
      </c>
      <c r="AY68" s="6">
        <f t="shared" si="13"/>
        <v>0</v>
      </c>
      <c r="AZ68" s="6">
        <f t="shared" si="13"/>
        <v>0</v>
      </c>
      <c r="BA68" s="6">
        <f t="shared" si="13"/>
        <v>0</v>
      </c>
      <c r="BB68" s="6">
        <f t="shared" si="13"/>
        <v>0</v>
      </c>
    </row>
    <row r="69" spans="1:54" ht="12.75" customHeight="1" x14ac:dyDescent="0.2">
      <c r="A69" s="38">
        <v>37124</v>
      </c>
      <c r="B69" s="37">
        <v>0</v>
      </c>
      <c r="C69" s="37">
        <v>0</v>
      </c>
      <c r="D69" s="37">
        <v>3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-3</v>
      </c>
      <c r="L69" s="37">
        <v>0</v>
      </c>
      <c r="M69" s="37">
        <v>0</v>
      </c>
      <c r="N69" s="37">
        <v>0</v>
      </c>
      <c r="O69" s="37">
        <v>0</v>
      </c>
      <c r="P69" s="37">
        <v>-3</v>
      </c>
      <c r="Q69" s="37">
        <v>0</v>
      </c>
      <c r="R69" s="37">
        <v>0</v>
      </c>
      <c r="S69" s="37">
        <v>0</v>
      </c>
      <c r="T69" s="37">
        <v>3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9">
        <f t="shared" si="8"/>
        <v>0</v>
      </c>
      <c r="AA69" s="137">
        <f t="shared" si="3"/>
        <v>0</v>
      </c>
      <c r="AB69" s="17">
        <f t="shared" si="4"/>
        <v>25.04347826086957</v>
      </c>
      <c r="AC69" s="44"/>
      <c r="AD69" s="6">
        <f t="shared" si="5"/>
        <v>24</v>
      </c>
      <c r="AE69" s="6">
        <f t="shared" si="6"/>
        <v>0.17391304347826086</v>
      </c>
      <c r="AF69" s="6">
        <f t="shared" si="11"/>
        <v>1</v>
      </c>
      <c r="AG69" s="6">
        <f t="shared" si="11"/>
        <v>1</v>
      </c>
      <c r="AH69" s="6">
        <f t="shared" si="11"/>
        <v>0</v>
      </c>
      <c r="AI69" s="6">
        <f t="shared" si="11"/>
        <v>0</v>
      </c>
      <c r="AJ69" s="6">
        <f t="shared" si="11"/>
        <v>0</v>
      </c>
      <c r="AK69" s="6">
        <f t="shared" si="11"/>
        <v>0</v>
      </c>
      <c r="AL69" s="6">
        <f t="shared" si="11"/>
        <v>0</v>
      </c>
      <c r="AM69" s="6">
        <f t="shared" si="11"/>
        <v>1</v>
      </c>
      <c r="AN69" s="6">
        <f t="shared" si="14"/>
        <v>1</v>
      </c>
      <c r="AO69" s="6">
        <f t="shared" si="14"/>
        <v>0</v>
      </c>
      <c r="AP69" s="6">
        <f t="shared" si="14"/>
        <v>0</v>
      </c>
      <c r="AQ69" s="6">
        <f t="shared" si="14"/>
        <v>0</v>
      </c>
      <c r="AR69" s="6">
        <f t="shared" si="14"/>
        <v>1</v>
      </c>
      <c r="AS69" s="6">
        <f t="shared" si="14"/>
        <v>1</v>
      </c>
      <c r="AT69" s="6">
        <f t="shared" si="14"/>
        <v>0</v>
      </c>
      <c r="AU69" s="6">
        <f t="shared" si="14"/>
        <v>0</v>
      </c>
      <c r="AV69" s="6">
        <f t="shared" si="14"/>
        <v>1</v>
      </c>
      <c r="AW69" s="6">
        <f t="shared" si="13"/>
        <v>1</v>
      </c>
      <c r="AX69" s="6">
        <f t="shared" si="13"/>
        <v>0</v>
      </c>
      <c r="AY69" s="6">
        <f t="shared" si="13"/>
        <v>0</v>
      </c>
      <c r="AZ69" s="6">
        <f t="shared" si="13"/>
        <v>0</v>
      </c>
      <c r="BA69" s="6">
        <f t="shared" si="13"/>
        <v>0</v>
      </c>
      <c r="BB69" s="6">
        <f t="shared" si="13"/>
        <v>0</v>
      </c>
    </row>
    <row r="70" spans="1:54" ht="12.75" customHeight="1" x14ac:dyDescent="0.2">
      <c r="A70" s="38">
        <v>37125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-3</v>
      </c>
      <c r="L70" s="37">
        <v>0</v>
      </c>
      <c r="M70" s="37">
        <v>0</v>
      </c>
      <c r="N70" s="37">
        <v>3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9">
        <f t="shared" si="8"/>
        <v>0</v>
      </c>
      <c r="AA70" s="137">
        <f t="shared" si="3"/>
        <v>0</v>
      </c>
      <c r="AB70" s="17">
        <f t="shared" si="4"/>
        <v>12.521739130434785</v>
      </c>
      <c r="AC70" s="44"/>
      <c r="AD70" s="6">
        <f t="shared" si="5"/>
        <v>24</v>
      </c>
      <c r="AE70" s="6">
        <f t="shared" si="6"/>
        <v>8.6956521739130432E-2</v>
      </c>
      <c r="AF70" s="6">
        <f t="shared" si="11"/>
        <v>0</v>
      </c>
      <c r="AG70" s="6">
        <f t="shared" si="11"/>
        <v>0</v>
      </c>
      <c r="AH70" s="6">
        <f t="shared" si="11"/>
        <v>0</v>
      </c>
      <c r="AI70" s="6">
        <f t="shared" si="11"/>
        <v>0</v>
      </c>
      <c r="AJ70" s="6">
        <f t="shared" si="11"/>
        <v>0</v>
      </c>
      <c r="AK70" s="6">
        <f t="shared" si="11"/>
        <v>0</v>
      </c>
      <c r="AL70" s="6">
        <f t="shared" si="11"/>
        <v>0</v>
      </c>
      <c r="AM70" s="6">
        <f t="shared" si="11"/>
        <v>1</v>
      </c>
      <c r="AN70" s="6">
        <f t="shared" si="14"/>
        <v>1</v>
      </c>
      <c r="AO70" s="6">
        <f t="shared" si="14"/>
        <v>0</v>
      </c>
      <c r="AP70" s="6">
        <f t="shared" si="14"/>
        <v>1</v>
      </c>
      <c r="AQ70" s="6">
        <f t="shared" si="14"/>
        <v>1</v>
      </c>
      <c r="AR70" s="6">
        <f t="shared" si="14"/>
        <v>0</v>
      </c>
      <c r="AS70" s="6">
        <f t="shared" si="14"/>
        <v>0</v>
      </c>
      <c r="AT70" s="6">
        <f t="shared" si="14"/>
        <v>0</v>
      </c>
      <c r="AU70" s="6">
        <f t="shared" si="14"/>
        <v>0</v>
      </c>
      <c r="AV70" s="6">
        <f t="shared" si="14"/>
        <v>0</v>
      </c>
      <c r="AW70" s="6">
        <f t="shared" si="13"/>
        <v>0</v>
      </c>
      <c r="AX70" s="6">
        <f t="shared" si="13"/>
        <v>0</v>
      </c>
      <c r="AY70" s="6">
        <f t="shared" si="13"/>
        <v>0</v>
      </c>
      <c r="AZ70" s="6">
        <f t="shared" si="13"/>
        <v>0</v>
      </c>
      <c r="BA70" s="6">
        <f t="shared" si="13"/>
        <v>0</v>
      </c>
      <c r="BB70" s="6">
        <f t="shared" si="13"/>
        <v>0</v>
      </c>
    </row>
    <row r="71" spans="1:54" ht="12.75" customHeight="1" x14ac:dyDescent="0.2">
      <c r="A71" s="38">
        <v>37126</v>
      </c>
      <c r="B71" s="37">
        <v>0</v>
      </c>
      <c r="C71" s="37">
        <v>3</v>
      </c>
      <c r="D71" s="37">
        <v>0</v>
      </c>
      <c r="E71" s="37">
        <v>3</v>
      </c>
      <c r="F71" s="37">
        <v>0</v>
      </c>
      <c r="G71" s="37">
        <v>3</v>
      </c>
      <c r="H71" s="37">
        <v>0</v>
      </c>
      <c r="I71" s="37">
        <v>0</v>
      </c>
      <c r="J71" s="37">
        <v>0</v>
      </c>
      <c r="K71" s="37">
        <v>-3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3</v>
      </c>
      <c r="V71" s="37">
        <v>0</v>
      </c>
      <c r="W71" s="37">
        <v>0</v>
      </c>
      <c r="X71" s="37">
        <v>0</v>
      </c>
      <c r="Y71" s="37">
        <v>0</v>
      </c>
      <c r="Z71" s="39">
        <f t="shared" si="8"/>
        <v>9</v>
      </c>
      <c r="AA71" s="137">
        <f t="shared" si="3"/>
        <v>9</v>
      </c>
      <c r="AB71" s="17">
        <f t="shared" si="4"/>
        <v>56.34782608695653</v>
      </c>
      <c r="AC71" s="44"/>
      <c r="AD71" s="6">
        <f t="shared" si="5"/>
        <v>24</v>
      </c>
      <c r="AE71" s="6">
        <f t="shared" si="6"/>
        <v>0.39130434782608697</v>
      </c>
      <c r="AF71" s="6">
        <f t="shared" si="11"/>
        <v>1</v>
      </c>
      <c r="AG71" s="6">
        <f t="shared" si="11"/>
        <v>1</v>
      </c>
      <c r="AH71" s="6">
        <f t="shared" si="11"/>
        <v>1</v>
      </c>
      <c r="AI71" s="6">
        <f t="shared" si="11"/>
        <v>1</v>
      </c>
      <c r="AJ71" s="6">
        <f t="shared" si="11"/>
        <v>1</v>
      </c>
      <c r="AK71" s="6">
        <f t="shared" si="11"/>
        <v>0</v>
      </c>
      <c r="AL71" s="6">
        <f t="shared" si="11"/>
        <v>0</v>
      </c>
      <c r="AM71" s="6">
        <f t="shared" si="11"/>
        <v>1</v>
      </c>
      <c r="AN71" s="6">
        <f t="shared" si="14"/>
        <v>1</v>
      </c>
      <c r="AO71" s="6">
        <f t="shared" si="14"/>
        <v>0</v>
      </c>
      <c r="AP71" s="6">
        <f t="shared" si="14"/>
        <v>0</v>
      </c>
      <c r="AQ71" s="6">
        <f t="shared" si="14"/>
        <v>0</v>
      </c>
      <c r="AR71" s="6">
        <f t="shared" si="14"/>
        <v>0</v>
      </c>
      <c r="AS71" s="6">
        <f t="shared" si="14"/>
        <v>0</v>
      </c>
      <c r="AT71" s="6">
        <f t="shared" si="14"/>
        <v>0</v>
      </c>
      <c r="AU71" s="6">
        <f t="shared" si="14"/>
        <v>0</v>
      </c>
      <c r="AV71" s="6">
        <f t="shared" si="14"/>
        <v>0</v>
      </c>
      <c r="AW71" s="6">
        <f t="shared" si="13"/>
        <v>1</v>
      </c>
      <c r="AX71" s="6">
        <f t="shared" si="13"/>
        <v>1</v>
      </c>
      <c r="AY71" s="6">
        <f t="shared" si="13"/>
        <v>0</v>
      </c>
      <c r="AZ71" s="6">
        <f t="shared" si="13"/>
        <v>0</v>
      </c>
      <c r="BA71" s="6">
        <f t="shared" si="13"/>
        <v>0</v>
      </c>
      <c r="BB71" s="6">
        <f t="shared" si="13"/>
        <v>9</v>
      </c>
    </row>
    <row r="72" spans="1:54" ht="12.75" customHeight="1" x14ac:dyDescent="0.2">
      <c r="A72" s="38">
        <v>37127</v>
      </c>
      <c r="B72" s="37">
        <v>0</v>
      </c>
      <c r="C72" s="37">
        <v>3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9">
        <f t="shared" si="8"/>
        <v>3</v>
      </c>
      <c r="AA72" s="137">
        <f t="shared" ref="AA72:AA90" si="15">SUM(B72:Y72)</f>
        <v>3</v>
      </c>
      <c r="AB72" s="17">
        <f t="shared" ref="AB72:AB90" si="16">(1-AD72/72)*72^2*(AE72/AD72)</f>
        <v>6.2608695652173925</v>
      </c>
      <c r="AC72" s="44"/>
      <c r="AD72" s="6">
        <f t="shared" ref="AD72:AD90" si="17">AD$1</f>
        <v>24</v>
      </c>
      <c r="AE72" s="6">
        <f t="shared" ref="AE72:AE90" si="18">SUM(AF72:BB72)/(2*(AD72-1))</f>
        <v>4.3478260869565216E-2</v>
      </c>
      <c r="AF72" s="6">
        <f t="shared" si="11"/>
        <v>1</v>
      </c>
      <c r="AG72" s="6">
        <f t="shared" si="11"/>
        <v>0</v>
      </c>
      <c r="AH72" s="6">
        <f t="shared" si="11"/>
        <v>0</v>
      </c>
      <c r="AI72" s="6">
        <f t="shared" si="11"/>
        <v>0</v>
      </c>
      <c r="AJ72" s="6">
        <f t="shared" si="11"/>
        <v>0</v>
      </c>
      <c r="AK72" s="6">
        <f t="shared" si="11"/>
        <v>0</v>
      </c>
      <c r="AL72" s="6">
        <f t="shared" si="11"/>
        <v>0</v>
      </c>
      <c r="AM72" s="6">
        <f t="shared" si="11"/>
        <v>0</v>
      </c>
      <c r="AN72" s="6">
        <f t="shared" si="14"/>
        <v>0</v>
      </c>
      <c r="AO72" s="6">
        <f t="shared" si="14"/>
        <v>0</v>
      </c>
      <c r="AP72" s="6">
        <f t="shared" si="14"/>
        <v>0</v>
      </c>
      <c r="AQ72" s="6">
        <f t="shared" si="14"/>
        <v>0</v>
      </c>
      <c r="AR72" s="6">
        <f t="shared" si="14"/>
        <v>0</v>
      </c>
      <c r="AS72" s="6">
        <f t="shared" si="14"/>
        <v>0</v>
      </c>
      <c r="AT72" s="6">
        <f t="shared" si="14"/>
        <v>0</v>
      </c>
      <c r="AU72" s="6">
        <f t="shared" si="14"/>
        <v>0</v>
      </c>
      <c r="AV72" s="6">
        <f t="shared" si="14"/>
        <v>0</v>
      </c>
      <c r="AW72" s="6">
        <f t="shared" si="13"/>
        <v>0</v>
      </c>
      <c r="AX72" s="6">
        <f t="shared" si="13"/>
        <v>0</v>
      </c>
      <c r="AY72" s="6">
        <f t="shared" si="13"/>
        <v>0</v>
      </c>
      <c r="AZ72" s="6">
        <f t="shared" si="13"/>
        <v>0</v>
      </c>
      <c r="BA72" s="6">
        <f t="shared" si="13"/>
        <v>0</v>
      </c>
      <c r="BB72" s="6">
        <f t="shared" si="13"/>
        <v>1</v>
      </c>
    </row>
    <row r="73" spans="1:54" ht="12.75" customHeight="1" x14ac:dyDescent="0.2">
      <c r="A73" s="38">
        <v>37128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9">
        <f t="shared" si="8"/>
        <v>0</v>
      </c>
      <c r="AA73" s="137">
        <f t="shared" si="15"/>
        <v>0</v>
      </c>
      <c r="AB73" s="17">
        <f t="shared" si="16"/>
        <v>0</v>
      </c>
      <c r="AC73" s="44"/>
      <c r="AD73" s="6">
        <f t="shared" si="17"/>
        <v>24</v>
      </c>
      <c r="AE73" s="6">
        <f t="shared" si="18"/>
        <v>0</v>
      </c>
      <c r="AF73" s="6">
        <f t="shared" si="11"/>
        <v>0</v>
      </c>
      <c r="AG73" s="6">
        <f t="shared" si="11"/>
        <v>0</v>
      </c>
      <c r="AH73" s="6">
        <f t="shared" si="11"/>
        <v>0</v>
      </c>
      <c r="AI73" s="6">
        <f t="shared" si="11"/>
        <v>0</v>
      </c>
      <c r="AJ73" s="6">
        <f t="shared" si="11"/>
        <v>0</v>
      </c>
      <c r="AK73" s="6">
        <f t="shared" si="11"/>
        <v>0</v>
      </c>
      <c r="AL73" s="6">
        <f t="shared" si="11"/>
        <v>0</v>
      </c>
      <c r="AM73" s="6">
        <f t="shared" si="11"/>
        <v>0</v>
      </c>
      <c r="AN73" s="6">
        <f t="shared" si="14"/>
        <v>0</v>
      </c>
      <c r="AO73" s="6">
        <f t="shared" si="14"/>
        <v>0</v>
      </c>
      <c r="AP73" s="6">
        <f t="shared" si="14"/>
        <v>0</v>
      </c>
      <c r="AQ73" s="6">
        <f t="shared" si="14"/>
        <v>0</v>
      </c>
      <c r="AR73" s="6">
        <f t="shared" si="14"/>
        <v>0</v>
      </c>
      <c r="AS73" s="6">
        <f t="shared" si="14"/>
        <v>0</v>
      </c>
      <c r="AT73" s="6">
        <f t="shared" si="14"/>
        <v>0</v>
      </c>
      <c r="AU73" s="6">
        <f t="shared" si="14"/>
        <v>0</v>
      </c>
      <c r="AV73" s="6">
        <f t="shared" si="14"/>
        <v>0</v>
      </c>
      <c r="AW73" s="6">
        <f t="shared" si="13"/>
        <v>0</v>
      </c>
      <c r="AX73" s="6">
        <f t="shared" si="13"/>
        <v>0</v>
      </c>
      <c r="AY73" s="6">
        <f t="shared" si="13"/>
        <v>0</v>
      </c>
      <c r="AZ73" s="6">
        <f t="shared" si="13"/>
        <v>0</v>
      </c>
      <c r="BA73" s="6">
        <f t="shared" si="13"/>
        <v>0</v>
      </c>
      <c r="BB73" s="6">
        <f t="shared" si="13"/>
        <v>0</v>
      </c>
    </row>
    <row r="74" spans="1:54" ht="12.75" customHeight="1" x14ac:dyDescent="0.2">
      <c r="A74" s="38">
        <v>37129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3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9">
        <f t="shared" si="8"/>
        <v>3</v>
      </c>
      <c r="AA74" s="137">
        <f t="shared" si="15"/>
        <v>3</v>
      </c>
      <c r="AB74" s="17">
        <f t="shared" si="16"/>
        <v>9.3913043478260878</v>
      </c>
      <c r="AC74" s="44"/>
      <c r="AD74" s="6">
        <f t="shared" si="17"/>
        <v>24</v>
      </c>
      <c r="AE74" s="6">
        <f t="shared" si="18"/>
        <v>6.5217391304347824E-2</v>
      </c>
      <c r="AF74" s="6">
        <f t="shared" si="11"/>
        <v>0</v>
      </c>
      <c r="AG74" s="6">
        <f t="shared" ref="AF74:AU89" si="19">(D74/3 - E74/3)^2</f>
        <v>0</v>
      </c>
      <c r="AH74" s="6">
        <f t="shared" si="19"/>
        <v>0</v>
      </c>
      <c r="AI74" s="6">
        <f t="shared" si="19"/>
        <v>0</v>
      </c>
      <c r="AJ74" s="6">
        <f t="shared" si="19"/>
        <v>0</v>
      </c>
      <c r="AK74" s="6">
        <f t="shared" si="19"/>
        <v>0</v>
      </c>
      <c r="AL74" s="6">
        <f t="shared" si="19"/>
        <v>0</v>
      </c>
      <c r="AM74" s="6">
        <f t="shared" si="19"/>
        <v>0</v>
      </c>
      <c r="AN74" s="6">
        <f t="shared" si="14"/>
        <v>0</v>
      </c>
      <c r="AO74" s="6">
        <f t="shared" si="14"/>
        <v>0</v>
      </c>
      <c r="AP74" s="6">
        <f t="shared" si="14"/>
        <v>0</v>
      </c>
      <c r="AQ74" s="6">
        <f t="shared" si="14"/>
        <v>0</v>
      </c>
      <c r="AR74" s="6">
        <f t="shared" si="14"/>
        <v>0</v>
      </c>
      <c r="AS74" s="6">
        <f t="shared" si="14"/>
        <v>0</v>
      </c>
      <c r="AT74" s="6">
        <f t="shared" si="14"/>
        <v>0</v>
      </c>
      <c r="AU74" s="6">
        <f t="shared" si="14"/>
        <v>0</v>
      </c>
      <c r="AV74" s="6">
        <f t="shared" si="14"/>
        <v>1</v>
      </c>
      <c r="AW74" s="6">
        <f t="shared" si="13"/>
        <v>1</v>
      </c>
      <c r="AX74" s="6">
        <f t="shared" si="13"/>
        <v>0</v>
      </c>
      <c r="AY74" s="6">
        <f t="shared" si="13"/>
        <v>0</v>
      </c>
      <c r="AZ74" s="6">
        <f t="shared" si="13"/>
        <v>0</v>
      </c>
      <c r="BA74" s="6">
        <f t="shared" si="13"/>
        <v>0</v>
      </c>
      <c r="BB74" s="6">
        <f t="shared" si="13"/>
        <v>1</v>
      </c>
    </row>
    <row r="75" spans="1:54" ht="12.75" customHeight="1" x14ac:dyDescent="0.2">
      <c r="A75" s="38">
        <v>37130</v>
      </c>
      <c r="B75" s="37">
        <v>0</v>
      </c>
      <c r="C75" s="37">
        <v>0</v>
      </c>
      <c r="D75" s="37">
        <v>0</v>
      </c>
      <c r="E75" s="37">
        <v>0</v>
      </c>
      <c r="F75" s="37">
        <v>0</v>
      </c>
      <c r="G75" s="37">
        <v>3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-6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9">
        <f t="shared" si="8"/>
        <v>-3</v>
      </c>
      <c r="AA75" s="137">
        <f t="shared" si="15"/>
        <v>-3</v>
      </c>
      <c r="AB75" s="17">
        <f t="shared" si="16"/>
        <v>34.434782608695663</v>
      </c>
      <c r="AC75" s="44"/>
      <c r="AD75" s="6">
        <f t="shared" si="17"/>
        <v>24</v>
      </c>
      <c r="AE75" s="6">
        <f t="shared" si="18"/>
        <v>0.2391304347826087</v>
      </c>
      <c r="AF75" s="6">
        <f t="shared" si="19"/>
        <v>0</v>
      </c>
      <c r="AG75" s="6">
        <f t="shared" si="19"/>
        <v>0</v>
      </c>
      <c r="AH75" s="6">
        <f t="shared" si="19"/>
        <v>0</v>
      </c>
      <c r="AI75" s="6">
        <f t="shared" si="19"/>
        <v>1</v>
      </c>
      <c r="AJ75" s="6">
        <f t="shared" si="19"/>
        <v>1</v>
      </c>
      <c r="AK75" s="6">
        <f t="shared" si="19"/>
        <v>0</v>
      </c>
      <c r="AL75" s="6">
        <f t="shared" si="19"/>
        <v>0</v>
      </c>
      <c r="AM75" s="6">
        <f t="shared" si="19"/>
        <v>0</v>
      </c>
      <c r="AN75" s="6">
        <f t="shared" si="14"/>
        <v>0</v>
      </c>
      <c r="AO75" s="6">
        <f t="shared" si="14"/>
        <v>4</v>
      </c>
      <c r="AP75" s="6">
        <f t="shared" si="14"/>
        <v>4</v>
      </c>
      <c r="AQ75" s="6">
        <f t="shared" si="14"/>
        <v>0</v>
      </c>
      <c r="AR75" s="6">
        <f t="shared" si="14"/>
        <v>0</v>
      </c>
      <c r="AS75" s="6">
        <f t="shared" si="14"/>
        <v>0</v>
      </c>
      <c r="AT75" s="6">
        <f t="shared" si="14"/>
        <v>0</v>
      </c>
      <c r="AU75" s="6">
        <f t="shared" si="14"/>
        <v>0</v>
      </c>
      <c r="AV75" s="6">
        <f t="shared" si="14"/>
        <v>0</v>
      </c>
      <c r="AW75" s="6">
        <f t="shared" si="13"/>
        <v>0</v>
      </c>
      <c r="AX75" s="6">
        <f t="shared" si="13"/>
        <v>0</v>
      </c>
      <c r="AY75" s="6">
        <f t="shared" si="13"/>
        <v>0</v>
      </c>
      <c r="AZ75" s="6">
        <f t="shared" si="13"/>
        <v>0</v>
      </c>
      <c r="BA75" s="6">
        <f t="shared" si="13"/>
        <v>0</v>
      </c>
      <c r="BB75" s="6">
        <f t="shared" si="13"/>
        <v>1</v>
      </c>
    </row>
    <row r="76" spans="1:54" ht="12.75" customHeight="1" x14ac:dyDescent="0.2">
      <c r="A76" s="38">
        <v>37131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9">
        <f t="shared" ref="Z76:Z86" si="20">SUM(B76:Y76)</f>
        <v>0</v>
      </c>
      <c r="AA76" s="137">
        <f t="shared" si="15"/>
        <v>0</v>
      </c>
      <c r="AB76" s="17">
        <f t="shared" si="16"/>
        <v>0</v>
      </c>
      <c r="AC76" s="44"/>
      <c r="AD76" s="6">
        <f t="shared" si="17"/>
        <v>24</v>
      </c>
      <c r="AE76" s="6">
        <f t="shared" si="18"/>
        <v>0</v>
      </c>
      <c r="AF76" s="6">
        <f t="shared" si="19"/>
        <v>0</v>
      </c>
      <c r="AG76" s="6">
        <f t="shared" si="19"/>
        <v>0</v>
      </c>
      <c r="AH76" s="6">
        <f t="shared" si="19"/>
        <v>0</v>
      </c>
      <c r="AI76" s="6">
        <f t="shared" si="19"/>
        <v>0</v>
      </c>
      <c r="AJ76" s="6">
        <f t="shared" si="19"/>
        <v>0</v>
      </c>
      <c r="AK76" s="6">
        <f t="shared" si="19"/>
        <v>0</v>
      </c>
      <c r="AL76" s="6">
        <f t="shared" si="19"/>
        <v>0</v>
      </c>
      <c r="AM76" s="6">
        <f t="shared" si="19"/>
        <v>0</v>
      </c>
      <c r="AN76" s="6">
        <f t="shared" si="14"/>
        <v>0</v>
      </c>
      <c r="AO76" s="6">
        <f t="shared" si="14"/>
        <v>0</v>
      </c>
      <c r="AP76" s="6">
        <f t="shared" si="14"/>
        <v>0</v>
      </c>
      <c r="AQ76" s="6">
        <f t="shared" si="14"/>
        <v>0</v>
      </c>
      <c r="AR76" s="6">
        <f t="shared" si="14"/>
        <v>0</v>
      </c>
      <c r="AS76" s="6">
        <f t="shared" si="14"/>
        <v>0</v>
      </c>
      <c r="AT76" s="6">
        <f t="shared" si="14"/>
        <v>0</v>
      </c>
      <c r="AU76" s="6">
        <f t="shared" si="14"/>
        <v>0</v>
      </c>
      <c r="AV76" s="6">
        <f t="shared" si="14"/>
        <v>0</v>
      </c>
      <c r="AW76" s="6">
        <f t="shared" si="13"/>
        <v>0</v>
      </c>
      <c r="AX76" s="6">
        <f t="shared" si="13"/>
        <v>0</v>
      </c>
      <c r="AY76" s="6">
        <f t="shared" si="13"/>
        <v>0</v>
      </c>
      <c r="AZ76" s="6">
        <f t="shared" si="13"/>
        <v>0</v>
      </c>
      <c r="BA76" s="6">
        <f t="shared" si="13"/>
        <v>0</v>
      </c>
      <c r="BB76" s="6">
        <f t="shared" si="13"/>
        <v>0</v>
      </c>
    </row>
    <row r="77" spans="1:54" ht="12.75" customHeight="1" x14ac:dyDescent="0.2">
      <c r="A77" s="38">
        <v>37132</v>
      </c>
      <c r="B77" s="37">
        <v>0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9">
        <f t="shared" si="20"/>
        <v>0</v>
      </c>
      <c r="AA77" s="137">
        <f t="shared" si="15"/>
        <v>0</v>
      </c>
      <c r="AB77" s="17">
        <f t="shared" si="16"/>
        <v>0</v>
      </c>
      <c r="AC77" s="44"/>
      <c r="AD77" s="6">
        <f t="shared" si="17"/>
        <v>24</v>
      </c>
      <c r="AE77" s="6">
        <f t="shared" si="18"/>
        <v>0</v>
      </c>
      <c r="AF77" s="6">
        <f t="shared" si="19"/>
        <v>0</v>
      </c>
      <c r="AG77" s="6">
        <f t="shared" si="19"/>
        <v>0</v>
      </c>
      <c r="AH77" s="6">
        <f t="shared" si="19"/>
        <v>0</v>
      </c>
      <c r="AI77" s="6">
        <f t="shared" si="19"/>
        <v>0</v>
      </c>
      <c r="AJ77" s="6">
        <f t="shared" si="19"/>
        <v>0</v>
      </c>
      <c r="AK77" s="6">
        <f t="shared" si="19"/>
        <v>0</v>
      </c>
      <c r="AL77" s="6">
        <f t="shared" si="19"/>
        <v>0</v>
      </c>
      <c r="AM77" s="6">
        <f t="shared" si="19"/>
        <v>0</v>
      </c>
      <c r="AN77" s="6">
        <f t="shared" si="14"/>
        <v>0</v>
      </c>
      <c r="AO77" s="6">
        <f t="shared" si="14"/>
        <v>0</v>
      </c>
      <c r="AP77" s="6">
        <f t="shared" si="14"/>
        <v>0</v>
      </c>
      <c r="AQ77" s="6">
        <f t="shared" si="14"/>
        <v>0</v>
      </c>
      <c r="AR77" s="6">
        <f t="shared" si="14"/>
        <v>0</v>
      </c>
      <c r="AS77" s="6">
        <f t="shared" si="14"/>
        <v>0</v>
      </c>
      <c r="AT77" s="6">
        <f t="shared" si="14"/>
        <v>0</v>
      </c>
      <c r="AU77" s="6">
        <f t="shared" si="14"/>
        <v>0</v>
      </c>
      <c r="AV77" s="6">
        <f t="shared" si="14"/>
        <v>0</v>
      </c>
      <c r="AW77" s="6">
        <f t="shared" si="13"/>
        <v>0</v>
      </c>
      <c r="AX77" s="6">
        <f t="shared" si="13"/>
        <v>0</v>
      </c>
      <c r="AY77" s="6">
        <f t="shared" si="13"/>
        <v>0</v>
      </c>
      <c r="AZ77" s="6">
        <f t="shared" si="13"/>
        <v>0</v>
      </c>
      <c r="BA77" s="6">
        <f t="shared" si="13"/>
        <v>0</v>
      </c>
      <c r="BB77" s="6">
        <f t="shared" si="13"/>
        <v>0</v>
      </c>
    </row>
    <row r="78" spans="1:54" ht="12.75" customHeight="1" x14ac:dyDescent="0.2">
      <c r="A78" s="38">
        <v>37133</v>
      </c>
      <c r="B78" s="37">
        <v>3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9">
        <f t="shared" si="20"/>
        <v>3</v>
      </c>
      <c r="AA78" s="137">
        <f t="shared" si="15"/>
        <v>3</v>
      </c>
      <c r="AB78" s="17">
        <f>(1-AD78/72)*72^2*(AE78/AD78)</f>
        <v>3.1304347826086962</v>
      </c>
      <c r="AC78" s="44"/>
      <c r="AD78" s="6">
        <f t="shared" si="17"/>
        <v>24</v>
      </c>
      <c r="AE78" s="6">
        <f t="shared" si="18"/>
        <v>2.1739130434782608E-2</v>
      </c>
      <c r="AF78" s="6">
        <f t="shared" si="19"/>
        <v>0</v>
      </c>
      <c r="AG78" s="6">
        <f t="shared" si="19"/>
        <v>0</v>
      </c>
      <c r="AH78" s="6">
        <f t="shared" si="19"/>
        <v>0</v>
      </c>
      <c r="AI78" s="6">
        <f t="shared" si="19"/>
        <v>0</v>
      </c>
      <c r="AJ78" s="6">
        <f t="shared" si="19"/>
        <v>0</v>
      </c>
      <c r="AK78" s="6">
        <f t="shared" si="19"/>
        <v>0</v>
      </c>
      <c r="AL78" s="6">
        <f t="shared" si="19"/>
        <v>0</v>
      </c>
      <c r="AM78" s="6">
        <f t="shared" si="19"/>
        <v>0</v>
      </c>
      <c r="AN78" s="6">
        <f t="shared" si="14"/>
        <v>0</v>
      </c>
      <c r="AO78" s="6">
        <f t="shared" si="14"/>
        <v>0</v>
      </c>
      <c r="AP78" s="6">
        <f t="shared" si="14"/>
        <v>0</v>
      </c>
      <c r="AQ78" s="6">
        <f t="shared" si="14"/>
        <v>0</v>
      </c>
      <c r="AR78" s="6">
        <f t="shared" si="14"/>
        <v>0</v>
      </c>
      <c r="AS78" s="6">
        <f t="shared" si="14"/>
        <v>0</v>
      </c>
      <c r="AT78" s="6">
        <f t="shared" si="14"/>
        <v>0</v>
      </c>
      <c r="AU78" s="6">
        <f t="shared" si="14"/>
        <v>0</v>
      </c>
      <c r="AV78" s="6">
        <f t="shared" si="14"/>
        <v>0</v>
      </c>
      <c r="AW78" s="6">
        <f t="shared" si="13"/>
        <v>0</v>
      </c>
      <c r="AX78" s="6">
        <f t="shared" si="13"/>
        <v>0</v>
      </c>
      <c r="AY78" s="6">
        <f t="shared" si="13"/>
        <v>0</v>
      </c>
      <c r="AZ78" s="6">
        <f t="shared" si="13"/>
        <v>0</v>
      </c>
      <c r="BA78" s="6">
        <f t="shared" si="13"/>
        <v>0</v>
      </c>
      <c r="BB78" s="6">
        <f t="shared" si="13"/>
        <v>1</v>
      </c>
    </row>
    <row r="79" spans="1:54" ht="12.75" customHeight="1" x14ac:dyDescent="0.2">
      <c r="A79" s="38">
        <v>37134</v>
      </c>
      <c r="B79" s="37">
        <v>0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3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9">
        <f t="shared" si="20"/>
        <v>3</v>
      </c>
      <c r="AA79" s="137">
        <f t="shared" si="15"/>
        <v>3</v>
      </c>
      <c r="AB79" s="17">
        <f t="shared" si="16"/>
        <v>9.3913043478260878</v>
      </c>
      <c r="AC79" s="44"/>
      <c r="AD79" s="6">
        <f t="shared" si="17"/>
        <v>24</v>
      </c>
      <c r="AE79" s="6">
        <f t="shared" si="18"/>
        <v>6.5217391304347824E-2</v>
      </c>
      <c r="AF79" s="6">
        <f t="shared" si="19"/>
        <v>0</v>
      </c>
      <c r="AG79" s="6">
        <f t="shared" si="19"/>
        <v>0</v>
      </c>
      <c r="AH79" s="6">
        <f t="shared" si="19"/>
        <v>0</v>
      </c>
      <c r="AI79" s="6">
        <f t="shared" si="19"/>
        <v>0</v>
      </c>
      <c r="AJ79" s="6">
        <f t="shared" si="19"/>
        <v>0</v>
      </c>
      <c r="AK79" s="6">
        <f t="shared" si="19"/>
        <v>0</v>
      </c>
      <c r="AL79" s="6">
        <f t="shared" si="19"/>
        <v>0</v>
      </c>
      <c r="AM79" s="6">
        <f t="shared" si="19"/>
        <v>0</v>
      </c>
      <c r="AN79" s="6">
        <f t="shared" si="14"/>
        <v>0</v>
      </c>
      <c r="AO79" s="6">
        <f t="shared" si="14"/>
        <v>0</v>
      </c>
      <c r="AP79" s="6">
        <f t="shared" si="14"/>
        <v>0</v>
      </c>
      <c r="AQ79" s="6">
        <f t="shared" si="14"/>
        <v>1</v>
      </c>
      <c r="AR79" s="6">
        <f t="shared" si="14"/>
        <v>1</v>
      </c>
      <c r="AS79" s="6">
        <f t="shared" si="14"/>
        <v>0</v>
      </c>
      <c r="AT79" s="6">
        <f t="shared" si="14"/>
        <v>0</v>
      </c>
      <c r="AU79" s="6">
        <f t="shared" si="14"/>
        <v>0</v>
      </c>
      <c r="AV79" s="6">
        <f t="shared" si="14"/>
        <v>0</v>
      </c>
      <c r="AW79" s="6">
        <f t="shared" si="13"/>
        <v>0</v>
      </c>
      <c r="AX79" s="6">
        <f t="shared" si="13"/>
        <v>0</v>
      </c>
      <c r="AY79" s="6">
        <f t="shared" si="13"/>
        <v>0</v>
      </c>
      <c r="AZ79" s="6">
        <f t="shared" si="13"/>
        <v>0</v>
      </c>
      <c r="BA79" s="6">
        <f t="shared" si="13"/>
        <v>0</v>
      </c>
      <c r="BB79" s="6">
        <f t="shared" si="13"/>
        <v>1</v>
      </c>
    </row>
    <row r="80" spans="1:54" ht="12.75" customHeight="1" x14ac:dyDescent="0.2">
      <c r="A80" s="38">
        <v>37135</v>
      </c>
      <c r="B80" s="37">
        <v>0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3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9">
        <f t="shared" si="20"/>
        <v>3</v>
      </c>
      <c r="AA80" s="137">
        <f t="shared" si="15"/>
        <v>3</v>
      </c>
      <c r="AB80" s="17">
        <f t="shared" si="16"/>
        <v>9.3913043478260878</v>
      </c>
      <c r="AC80" s="44"/>
      <c r="AD80" s="6">
        <f t="shared" si="17"/>
        <v>24</v>
      </c>
      <c r="AE80" s="6">
        <f t="shared" si="18"/>
        <v>6.5217391304347824E-2</v>
      </c>
      <c r="AF80" s="6">
        <f t="shared" si="19"/>
        <v>0</v>
      </c>
      <c r="AG80" s="6">
        <f t="shared" si="19"/>
        <v>0</v>
      </c>
      <c r="AH80" s="6">
        <f t="shared" si="19"/>
        <v>0</v>
      </c>
      <c r="AI80" s="6">
        <f t="shared" si="19"/>
        <v>0</v>
      </c>
      <c r="AJ80" s="6">
        <f t="shared" si="19"/>
        <v>0</v>
      </c>
      <c r="AK80" s="6">
        <f t="shared" si="19"/>
        <v>0</v>
      </c>
      <c r="AL80" s="6">
        <f t="shared" si="19"/>
        <v>0</v>
      </c>
      <c r="AM80" s="6">
        <f t="shared" si="19"/>
        <v>0</v>
      </c>
      <c r="AN80" s="6">
        <f t="shared" si="14"/>
        <v>0</v>
      </c>
      <c r="AO80" s="6">
        <f t="shared" si="14"/>
        <v>0</v>
      </c>
      <c r="AP80" s="6">
        <f t="shared" si="14"/>
        <v>0</v>
      </c>
      <c r="AQ80" s="6">
        <f t="shared" si="14"/>
        <v>0</v>
      </c>
      <c r="AR80" s="6">
        <f t="shared" si="14"/>
        <v>0</v>
      </c>
      <c r="AS80" s="6">
        <f t="shared" si="14"/>
        <v>0</v>
      </c>
      <c r="AT80" s="6">
        <f t="shared" si="14"/>
        <v>0</v>
      </c>
      <c r="AU80" s="6">
        <f t="shared" si="14"/>
        <v>0</v>
      </c>
      <c r="AV80" s="6">
        <f t="shared" si="14"/>
        <v>1</v>
      </c>
      <c r="AW80" s="6">
        <f t="shared" si="13"/>
        <v>1</v>
      </c>
      <c r="AX80" s="6">
        <f t="shared" si="13"/>
        <v>0</v>
      </c>
      <c r="AY80" s="6">
        <f t="shared" si="13"/>
        <v>0</v>
      </c>
      <c r="AZ80" s="6">
        <f t="shared" si="13"/>
        <v>0</v>
      </c>
      <c r="BA80" s="6">
        <f t="shared" si="13"/>
        <v>0</v>
      </c>
      <c r="BB80" s="6">
        <f t="shared" si="13"/>
        <v>1</v>
      </c>
    </row>
    <row r="81" spans="1:54" ht="12.75" customHeight="1" x14ac:dyDescent="0.2">
      <c r="A81" s="38">
        <v>37136</v>
      </c>
      <c r="B81" s="37">
        <v>0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9">
        <f t="shared" si="20"/>
        <v>0</v>
      </c>
      <c r="AA81" s="137">
        <f t="shared" si="15"/>
        <v>0</v>
      </c>
      <c r="AB81" s="17">
        <f t="shared" si="16"/>
        <v>0</v>
      </c>
      <c r="AC81" s="44"/>
      <c r="AD81" s="6">
        <f t="shared" si="17"/>
        <v>24</v>
      </c>
      <c r="AE81" s="6">
        <f t="shared" si="18"/>
        <v>0</v>
      </c>
      <c r="AF81" s="6">
        <f>(C81/3 - D81/3)^2</f>
        <v>0</v>
      </c>
      <c r="AG81" s="6">
        <f t="shared" si="19"/>
        <v>0</v>
      </c>
      <c r="AH81" s="6">
        <f t="shared" si="19"/>
        <v>0</v>
      </c>
      <c r="AI81" s="6">
        <f t="shared" si="19"/>
        <v>0</v>
      </c>
      <c r="AJ81" s="6">
        <f t="shared" si="19"/>
        <v>0</v>
      </c>
      <c r="AK81" s="6">
        <f t="shared" si="19"/>
        <v>0</v>
      </c>
      <c r="AL81" s="6">
        <f t="shared" si="19"/>
        <v>0</v>
      </c>
      <c r="AM81" s="6">
        <f t="shared" si="19"/>
        <v>0</v>
      </c>
      <c r="AN81" s="6">
        <f t="shared" si="14"/>
        <v>0</v>
      </c>
      <c r="AO81" s="6">
        <f t="shared" si="14"/>
        <v>0</v>
      </c>
      <c r="AP81" s="6">
        <f t="shared" si="14"/>
        <v>0</v>
      </c>
      <c r="AQ81" s="6">
        <f t="shared" si="14"/>
        <v>0</v>
      </c>
      <c r="AR81" s="6">
        <f t="shared" si="14"/>
        <v>0</v>
      </c>
      <c r="AS81" s="6">
        <f t="shared" si="14"/>
        <v>0</v>
      </c>
      <c r="AT81" s="6">
        <f t="shared" si="14"/>
        <v>0</v>
      </c>
      <c r="AU81" s="6">
        <f t="shared" si="14"/>
        <v>0</v>
      </c>
      <c r="AV81" s="6">
        <f t="shared" si="14"/>
        <v>0</v>
      </c>
      <c r="AW81" s="6">
        <f t="shared" si="13"/>
        <v>0</v>
      </c>
      <c r="AX81" s="6">
        <f t="shared" si="13"/>
        <v>0</v>
      </c>
      <c r="AY81" s="6">
        <f t="shared" si="13"/>
        <v>0</v>
      </c>
      <c r="AZ81" s="6">
        <f t="shared" si="13"/>
        <v>0</v>
      </c>
      <c r="BA81" s="6">
        <f t="shared" si="13"/>
        <v>0</v>
      </c>
      <c r="BB81" s="6">
        <f t="shared" si="13"/>
        <v>0</v>
      </c>
    </row>
    <row r="82" spans="1:54" ht="12.75" customHeight="1" x14ac:dyDescent="0.2">
      <c r="A82" s="38">
        <v>37137</v>
      </c>
      <c r="B82" s="37">
        <v>0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9">
        <f t="shared" si="20"/>
        <v>0</v>
      </c>
      <c r="AA82" s="137">
        <f t="shared" si="15"/>
        <v>0</v>
      </c>
      <c r="AB82" s="17">
        <f t="shared" si="16"/>
        <v>0</v>
      </c>
      <c r="AC82" s="44"/>
      <c r="AD82" s="6">
        <f t="shared" si="17"/>
        <v>24</v>
      </c>
      <c r="AE82" s="6">
        <f t="shared" si="18"/>
        <v>0</v>
      </c>
      <c r="AF82" s="6">
        <f t="shared" ref="AF82:AU90" si="21">(C82/3 - D82/3)^2</f>
        <v>0</v>
      </c>
      <c r="AG82" s="6">
        <f t="shared" si="19"/>
        <v>0</v>
      </c>
      <c r="AH82" s="6">
        <f t="shared" si="19"/>
        <v>0</v>
      </c>
      <c r="AI82" s="6">
        <f t="shared" si="19"/>
        <v>0</v>
      </c>
      <c r="AJ82" s="6">
        <f t="shared" si="19"/>
        <v>0</v>
      </c>
      <c r="AK82" s="6">
        <f t="shared" si="19"/>
        <v>0</v>
      </c>
      <c r="AL82" s="6">
        <f t="shared" si="19"/>
        <v>0</v>
      </c>
      <c r="AM82" s="6">
        <f t="shared" si="19"/>
        <v>0</v>
      </c>
      <c r="AN82" s="6">
        <f t="shared" si="19"/>
        <v>0</v>
      </c>
      <c r="AO82" s="6">
        <f t="shared" si="19"/>
        <v>0</v>
      </c>
      <c r="AP82" s="6">
        <f t="shared" si="19"/>
        <v>0</v>
      </c>
      <c r="AQ82" s="6">
        <f t="shared" si="19"/>
        <v>0</v>
      </c>
      <c r="AR82" s="6">
        <f t="shared" si="19"/>
        <v>0</v>
      </c>
      <c r="AS82" s="6">
        <f t="shared" si="19"/>
        <v>0</v>
      </c>
      <c r="AT82" s="6">
        <f t="shared" si="19"/>
        <v>0</v>
      </c>
      <c r="AU82" s="6">
        <f t="shared" si="19"/>
        <v>0</v>
      </c>
      <c r="AV82" s="6">
        <f t="shared" ref="AV82:BB90" si="22">(S82/3 - T82/3)^2</f>
        <v>0</v>
      </c>
      <c r="AW82" s="6">
        <f t="shared" si="22"/>
        <v>0</v>
      </c>
      <c r="AX82" s="6">
        <f t="shared" si="22"/>
        <v>0</v>
      </c>
      <c r="AY82" s="6">
        <f t="shared" si="22"/>
        <v>0</v>
      </c>
      <c r="AZ82" s="6">
        <f t="shared" si="22"/>
        <v>0</v>
      </c>
      <c r="BA82" s="6">
        <f t="shared" si="22"/>
        <v>0</v>
      </c>
      <c r="BB82" s="6">
        <f t="shared" si="22"/>
        <v>0</v>
      </c>
    </row>
    <row r="83" spans="1:54" ht="12.75" customHeight="1" x14ac:dyDescent="0.2">
      <c r="A83" s="38">
        <v>37138</v>
      </c>
      <c r="B83" s="37">
        <v>0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-3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9">
        <f t="shared" si="20"/>
        <v>-3</v>
      </c>
      <c r="AA83" s="137">
        <f t="shared" si="15"/>
        <v>-3</v>
      </c>
      <c r="AB83" s="17">
        <f t="shared" si="16"/>
        <v>9.3913043478260878</v>
      </c>
      <c r="AC83" s="44"/>
      <c r="AD83" s="6">
        <f t="shared" si="17"/>
        <v>24</v>
      </c>
      <c r="AE83" s="6">
        <f t="shared" si="18"/>
        <v>6.5217391304347824E-2</v>
      </c>
      <c r="AF83" s="6">
        <f t="shared" si="21"/>
        <v>0</v>
      </c>
      <c r="AG83" s="6">
        <f t="shared" si="19"/>
        <v>0</v>
      </c>
      <c r="AH83" s="6">
        <f t="shared" si="19"/>
        <v>0</v>
      </c>
      <c r="AI83" s="6">
        <f t="shared" si="19"/>
        <v>0</v>
      </c>
      <c r="AJ83" s="6">
        <f t="shared" si="19"/>
        <v>0</v>
      </c>
      <c r="AK83" s="6">
        <f t="shared" si="19"/>
        <v>0</v>
      </c>
      <c r="AL83" s="6">
        <f t="shared" si="19"/>
        <v>1</v>
      </c>
      <c r="AM83" s="6">
        <f t="shared" si="19"/>
        <v>1</v>
      </c>
      <c r="AN83" s="6">
        <f t="shared" si="19"/>
        <v>0</v>
      </c>
      <c r="AO83" s="6">
        <f t="shared" si="19"/>
        <v>0</v>
      </c>
      <c r="AP83" s="6">
        <f t="shared" si="19"/>
        <v>0</v>
      </c>
      <c r="AQ83" s="6">
        <f t="shared" si="19"/>
        <v>0</v>
      </c>
      <c r="AR83" s="6">
        <f t="shared" si="19"/>
        <v>0</v>
      </c>
      <c r="AS83" s="6">
        <f t="shared" si="19"/>
        <v>0</v>
      </c>
      <c r="AT83" s="6">
        <f t="shared" si="19"/>
        <v>0</v>
      </c>
      <c r="AU83" s="6">
        <f t="shared" si="19"/>
        <v>0</v>
      </c>
      <c r="AV83" s="6">
        <f t="shared" si="22"/>
        <v>0</v>
      </c>
      <c r="AW83" s="6">
        <f t="shared" si="22"/>
        <v>0</v>
      </c>
      <c r="AX83" s="6">
        <f t="shared" si="22"/>
        <v>0</v>
      </c>
      <c r="AY83" s="6">
        <f t="shared" si="22"/>
        <v>0</v>
      </c>
      <c r="AZ83" s="6">
        <f t="shared" si="22"/>
        <v>0</v>
      </c>
      <c r="BA83" s="6">
        <f t="shared" si="22"/>
        <v>0</v>
      </c>
      <c r="BB83" s="6">
        <f t="shared" si="22"/>
        <v>1</v>
      </c>
    </row>
    <row r="84" spans="1:54" ht="12.75" customHeight="1" x14ac:dyDescent="0.2">
      <c r="A84" s="38">
        <v>37139</v>
      </c>
      <c r="B84" s="37">
        <v>0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3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3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9">
        <f t="shared" si="20"/>
        <v>6</v>
      </c>
      <c r="AA84" s="137">
        <f t="shared" si="15"/>
        <v>6</v>
      </c>
      <c r="AB84" s="17">
        <f t="shared" si="16"/>
        <v>25.04347826086957</v>
      </c>
      <c r="AC84" s="44"/>
      <c r="AD84" s="6">
        <f t="shared" si="17"/>
        <v>24</v>
      </c>
      <c r="AE84" s="6">
        <f t="shared" si="18"/>
        <v>0.17391304347826086</v>
      </c>
      <c r="AF84" s="6">
        <f t="shared" si="21"/>
        <v>0</v>
      </c>
      <c r="AG84" s="6">
        <f t="shared" si="19"/>
        <v>0</v>
      </c>
      <c r="AH84" s="6">
        <f t="shared" si="19"/>
        <v>0</v>
      </c>
      <c r="AI84" s="6">
        <f t="shared" si="19"/>
        <v>0</v>
      </c>
      <c r="AJ84" s="6">
        <f t="shared" si="19"/>
        <v>0</v>
      </c>
      <c r="AK84" s="6">
        <f t="shared" si="19"/>
        <v>0</v>
      </c>
      <c r="AL84" s="6">
        <f t="shared" si="19"/>
        <v>0</v>
      </c>
      <c r="AM84" s="6">
        <f t="shared" si="19"/>
        <v>0</v>
      </c>
      <c r="AN84" s="6">
        <f t="shared" si="19"/>
        <v>0</v>
      </c>
      <c r="AO84" s="6">
        <f t="shared" si="19"/>
        <v>0</v>
      </c>
      <c r="AP84" s="6">
        <f t="shared" si="19"/>
        <v>1</v>
      </c>
      <c r="AQ84" s="6">
        <f t="shared" si="19"/>
        <v>1</v>
      </c>
      <c r="AR84" s="6">
        <f t="shared" si="19"/>
        <v>0</v>
      </c>
      <c r="AS84" s="6">
        <f t="shared" si="19"/>
        <v>0</v>
      </c>
      <c r="AT84" s="6">
        <f t="shared" si="19"/>
        <v>0</v>
      </c>
      <c r="AU84" s="6">
        <f t="shared" si="19"/>
        <v>0</v>
      </c>
      <c r="AV84" s="6">
        <f t="shared" si="22"/>
        <v>1</v>
      </c>
      <c r="AW84" s="6">
        <f t="shared" si="22"/>
        <v>1</v>
      </c>
      <c r="AX84" s="6">
        <f t="shared" si="22"/>
        <v>0</v>
      </c>
      <c r="AY84" s="6">
        <f t="shared" si="22"/>
        <v>0</v>
      </c>
      <c r="AZ84" s="6">
        <f t="shared" si="22"/>
        <v>0</v>
      </c>
      <c r="BA84" s="6">
        <f t="shared" si="22"/>
        <v>0</v>
      </c>
      <c r="BB84" s="6">
        <f t="shared" si="22"/>
        <v>4</v>
      </c>
    </row>
    <row r="85" spans="1:54" ht="12.75" customHeight="1" x14ac:dyDescent="0.2">
      <c r="A85" s="38">
        <v>37140</v>
      </c>
      <c r="B85" s="37">
        <v>0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9">
        <f t="shared" si="20"/>
        <v>0</v>
      </c>
      <c r="AA85" s="137">
        <f t="shared" si="15"/>
        <v>0</v>
      </c>
      <c r="AB85" s="17">
        <f t="shared" si="16"/>
        <v>0</v>
      </c>
      <c r="AC85" s="44"/>
      <c r="AD85" s="6">
        <f t="shared" si="17"/>
        <v>24</v>
      </c>
      <c r="AE85" s="6">
        <f t="shared" si="18"/>
        <v>0</v>
      </c>
      <c r="AF85" s="6">
        <f t="shared" si="21"/>
        <v>0</v>
      </c>
      <c r="AG85" s="6">
        <f t="shared" si="19"/>
        <v>0</v>
      </c>
      <c r="AH85" s="6">
        <f t="shared" si="19"/>
        <v>0</v>
      </c>
      <c r="AI85" s="6">
        <f t="shared" si="19"/>
        <v>0</v>
      </c>
      <c r="AJ85" s="6">
        <f t="shared" si="19"/>
        <v>0</v>
      </c>
      <c r="AK85" s="6">
        <f t="shared" si="19"/>
        <v>0</v>
      </c>
      <c r="AL85" s="6">
        <f t="shared" si="19"/>
        <v>0</v>
      </c>
      <c r="AM85" s="6">
        <f t="shared" si="19"/>
        <v>0</v>
      </c>
      <c r="AN85" s="6">
        <f t="shared" si="19"/>
        <v>0</v>
      </c>
      <c r="AO85" s="6">
        <f t="shared" si="19"/>
        <v>0</v>
      </c>
      <c r="AP85" s="6">
        <f t="shared" si="19"/>
        <v>0</v>
      </c>
      <c r="AQ85" s="6">
        <f t="shared" si="19"/>
        <v>0</v>
      </c>
      <c r="AR85" s="6">
        <f t="shared" si="19"/>
        <v>0</v>
      </c>
      <c r="AS85" s="6">
        <f t="shared" si="19"/>
        <v>0</v>
      </c>
      <c r="AT85" s="6">
        <f t="shared" si="19"/>
        <v>0</v>
      </c>
      <c r="AU85" s="6">
        <f t="shared" si="19"/>
        <v>0</v>
      </c>
      <c r="AV85" s="6">
        <f t="shared" si="22"/>
        <v>0</v>
      </c>
      <c r="AW85" s="6">
        <f t="shared" si="22"/>
        <v>0</v>
      </c>
      <c r="AX85" s="6">
        <f t="shared" si="22"/>
        <v>0</v>
      </c>
      <c r="AY85" s="6">
        <f t="shared" si="22"/>
        <v>0</v>
      </c>
      <c r="AZ85" s="6">
        <f t="shared" si="22"/>
        <v>0</v>
      </c>
      <c r="BA85" s="6">
        <f t="shared" si="22"/>
        <v>0</v>
      </c>
      <c r="BB85" s="6">
        <f t="shared" si="22"/>
        <v>0</v>
      </c>
    </row>
    <row r="86" spans="1:54" ht="12.75" customHeight="1" x14ac:dyDescent="0.2">
      <c r="A86" s="38">
        <v>37141</v>
      </c>
      <c r="B86" s="37">
        <v>0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-3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9">
        <f t="shared" si="20"/>
        <v>-3</v>
      </c>
      <c r="AA86" s="137">
        <f t="shared" si="15"/>
        <v>-3</v>
      </c>
      <c r="AB86" s="17">
        <f t="shared" si="16"/>
        <v>9.3913043478260878</v>
      </c>
      <c r="AC86" s="44"/>
      <c r="AD86" s="6">
        <f t="shared" si="17"/>
        <v>24</v>
      </c>
      <c r="AE86" s="6">
        <f t="shared" si="18"/>
        <v>6.5217391304347824E-2</v>
      </c>
      <c r="AF86" s="6">
        <f t="shared" si="21"/>
        <v>0</v>
      </c>
      <c r="AG86" s="6">
        <f t="shared" si="19"/>
        <v>0</v>
      </c>
      <c r="AH86" s="6">
        <f t="shared" si="19"/>
        <v>0</v>
      </c>
      <c r="AI86" s="6">
        <f t="shared" si="19"/>
        <v>0</v>
      </c>
      <c r="AJ86" s="6">
        <f t="shared" si="19"/>
        <v>0</v>
      </c>
      <c r="AK86" s="6">
        <f t="shared" si="19"/>
        <v>0</v>
      </c>
      <c r="AL86" s="6">
        <f t="shared" si="19"/>
        <v>0</v>
      </c>
      <c r="AM86" s="6">
        <f t="shared" si="19"/>
        <v>1</v>
      </c>
      <c r="AN86" s="6">
        <f t="shared" si="19"/>
        <v>1</v>
      </c>
      <c r="AO86" s="6">
        <f t="shared" si="19"/>
        <v>0</v>
      </c>
      <c r="AP86" s="6">
        <f t="shared" si="19"/>
        <v>0</v>
      </c>
      <c r="AQ86" s="6">
        <f t="shared" si="19"/>
        <v>0</v>
      </c>
      <c r="AR86" s="6">
        <f t="shared" si="19"/>
        <v>0</v>
      </c>
      <c r="AS86" s="6">
        <f t="shared" si="19"/>
        <v>0</v>
      </c>
      <c r="AT86" s="6">
        <f t="shared" si="19"/>
        <v>0</v>
      </c>
      <c r="AU86" s="6">
        <f t="shared" si="19"/>
        <v>0</v>
      </c>
      <c r="AV86" s="6">
        <f t="shared" si="22"/>
        <v>0</v>
      </c>
      <c r="AW86" s="6">
        <f t="shared" si="22"/>
        <v>0</v>
      </c>
      <c r="AX86" s="6">
        <f t="shared" si="22"/>
        <v>0</v>
      </c>
      <c r="AY86" s="6">
        <f t="shared" si="22"/>
        <v>0</v>
      </c>
      <c r="AZ86" s="6">
        <f t="shared" si="22"/>
        <v>0</v>
      </c>
      <c r="BA86" s="6">
        <f t="shared" si="22"/>
        <v>0</v>
      </c>
      <c r="BB86" s="6">
        <f t="shared" si="22"/>
        <v>1</v>
      </c>
    </row>
    <row r="87" spans="1:54" ht="12.75" customHeight="1" x14ac:dyDescent="0.2">
      <c r="A87" s="38">
        <v>37142</v>
      </c>
      <c r="B87" s="37">
        <v>0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9">
        <f>SUM(B87:Y87)</f>
        <v>0</v>
      </c>
      <c r="AA87" s="137">
        <f t="shared" si="15"/>
        <v>0</v>
      </c>
      <c r="AB87" s="17">
        <f t="shared" si="16"/>
        <v>0</v>
      </c>
      <c r="AC87" s="44"/>
      <c r="AD87" s="6">
        <f t="shared" si="17"/>
        <v>24</v>
      </c>
      <c r="AE87" s="6">
        <f t="shared" si="18"/>
        <v>0</v>
      </c>
      <c r="AF87" s="6">
        <f t="shared" si="21"/>
        <v>0</v>
      </c>
      <c r="AG87" s="6">
        <f t="shared" si="19"/>
        <v>0</v>
      </c>
      <c r="AH87" s="6">
        <f t="shared" si="19"/>
        <v>0</v>
      </c>
      <c r="AI87" s="6">
        <f t="shared" si="19"/>
        <v>0</v>
      </c>
      <c r="AJ87" s="6">
        <f t="shared" si="19"/>
        <v>0</v>
      </c>
      <c r="AK87" s="6">
        <f t="shared" si="19"/>
        <v>0</v>
      </c>
      <c r="AL87" s="6">
        <f t="shared" si="19"/>
        <v>0</v>
      </c>
      <c r="AM87" s="6">
        <f t="shared" si="19"/>
        <v>0</v>
      </c>
      <c r="AN87" s="6">
        <f t="shared" si="19"/>
        <v>0</v>
      </c>
      <c r="AO87" s="6">
        <f t="shared" si="19"/>
        <v>0</v>
      </c>
      <c r="AP87" s="6">
        <f t="shared" si="19"/>
        <v>0</v>
      </c>
      <c r="AQ87" s="6">
        <f t="shared" si="19"/>
        <v>0</v>
      </c>
      <c r="AR87" s="6">
        <f t="shared" si="19"/>
        <v>0</v>
      </c>
      <c r="AS87" s="6">
        <f t="shared" si="19"/>
        <v>0</v>
      </c>
      <c r="AT87" s="6">
        <f t="shared" si="19"/>
        <v>0</v>
      </c>
      <c r="AU87" s="6">
        <f t="shared" si="19"/>
        <v>0</v>
      </c>
      <c r="AV87" s="6">
        <f t="shared" si="22"/>
        <v>0</v>
      </c>
      <c r="AW87" s="6">
        <f t="shared" si="22"/>
        <v>0</v>
      </c>
      <c r="AX87" s="6">
        <f t="shared" si="22"/>
        <v>0</v>
      </c>
      <c r="AY87" s="6">
        <f t="shared" si="22"/>
        <v>0</v>
      </c>
      <c r="AZ87" s="6">
        <f t="shared" si="22"/>
        <v>0</v>
      </c>
      <c r="BA87" s="6">
        <f t="shared" si="22"/>
        <v>0</v>
      </c>
      <c r="BB87" s="6">
        <f t="shared" si="22"/>
        <v>0</v>
      </c>
    </row>
    <row r="88" spans="1:54" ht="12.75" customHeight="1" x14ac:dyDescent="0.2">
      <c r="A88" s="38">
        <v>37143</v>
      </c>
      <c r="B88" s="37">
        <v>3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9">
        <f>SUM(B88:Y88)</f>
        <v>3</v>
      </c>
      <c r="AA88" s="137">
        <f t="shared" si="15"/>
        <v>3</v>
      </c>
      <c r="AB88" s="17">
        <f t="shared" si="16"/>
        <v>3.1304347826086962</v>
      </c>
      <c r="AC88" s="44"/>
      <c r="AD88" s="6">
        <f t="shared" si="17"/>
        <v>24</v>
      </c>
      <c r="AE88" s="6">
        <f t="shared" si="18"/>
        <v>2.1739130434782608E-2</v>
      </c>
      <c r="AF88" s="6">
        <f t="shared" si="21"/>
        <v>0</v>
      </c>
      <c r="AG88" s="6">
        <f t="shared" si="19"/>
        <v>0</v>
      </c>
      <c r="AH88" s="6">
        <f t="shared" si="19"/>
        <v>0</v>
      </c>
      <c r="AI88" s="6">
        <f t="shared" si="19"/>
        <v>0</v>
      </c>
      <c r="AJ88" s="6">
        <f t="shared" si="19"/>
        <v>0</v>
      </c>
      <c r="AK88" s="6">
        <f t="shared" si="19"/>
        <v>0</v>
      </c>
      <c r="AL88" s="6">
        <f t="shared" si="19"/>
        <v>0</v>
      </c>
      <c r="AM88" s="6">
        <f t="shared" si="19"/>
        <v>0</v>
      </c>
      <c r="AN88" s="6">
        <f t="shared" si="19"/>
        <v>0</v>
      </c>
      <c r="AO88" s="6">
        <f t="shared" si="19"/>
        <v>0</v>
      </c>
      <c r="AP88" s="6">
        <f t="shared" si="19"/>
        <v>0</v>
      </c>
      <c r="AQ88" s="6">
        <f t="shared" si="19"/>
        <v>0</v>
      </c>
      <c r="AR88" s="6">
        <f t="shared" si="19"/>
        <v>0</v>
      </c>
      <c r="AS88" s="6">
        <f t="shared" si="19"/>
        <v>0</v>
      </c>
      <c r="AT88" s="6">
        <f t="shared" si="19"/>
        <v>0</v>
      </c>
      <c r="AU88" s="6">
        <f t="shared" si="19"/>
        <v>0</v>
      </c>
      <c r="AV88" s="6">
        <f t="shared" si="22"/>
        <v>0</v>
      </c>
      <c r="AW88" s="6">
        <f t="shared" si="22"/>
        <v>0</v>
      </c>
      <c r="AX88" s="6">
        <f t="shared" si="22"/>
        <v>0</v>
      </c>
      <c r="AY88" s="6">
        <f t="shared" si="22"/>
        <v>0</v>
      </c>
      <c r="AZ88" s="6">
        <f t="shared" si="22"/>
        <v>0</v>
      </c>
      <c r="BA88" s="6">
        <f t="shared" si="22"/>
        <v>0</v>
      </c>
      <c r="BB88" s="6">
        <f t="shared" si="22"/>
        <v>1</v>
      </c>
    </row>
    <row r="89" spans="1:54" ht="12.75" customHeight="1" x14ac:dyDescent="0.2">
      <c r="A89" s="38">
        <v>37144</v>
      </c>
      <c r="B89" s="37">
        <v>0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9">
        <f>SUM(B89:Y89)</f>
        <v>0</v>
      </c>
      <c r="AA89" s="137">
        <f t="shared" si="15"/>
        <v>0</v>
      </c>
      <c r="AB89" s="17">
        <f t="shared" si="16"/>
        <v>0</v>
      </c>
      <c r="AC89" s="44"/>
      <c r="AD89" s="6">
        <f t="shared" si="17"/>
        <v>24</v>
      </c>
      <c r="AE89" s="6">
        <f t="shared" si="18"/>
        <v>0</v>
      </c>
      <c r="AF89" s="6">
        <f t="shared" si="21"/>
        <v>0</v>
      </c>
      <c r="AG89" s="6">
        <f t="shared" si="19"/>
        <v>0</v>
      </c>
      <c r="AH89" s="6">
        <f t="shared" si="19"/>
        <v>0</v>
      </c>
      <c r="AI89" s="6">
        <f t="shared" si="19"/>
        <v>0</v>
      </c>
      <c r="AJ89" s="6">
        <f t="shared" si="19"/>
        <v>0</v>
      </c>
      <c r="AK89" s="6">
        <f t="shared" si="19"/>
        <v>0</v>
      </c>
      <c r="AL89" s="6">
        <f t="shared" si="19"/>
        <v>0</v>
      </c>
      <c r="AM89" s="6">
        <f t="shared" si="19"/>
        <v>0</v>
      </c>
      <c r="AN89" s="6">
        <f t="shared" si="19"/>
        <v>0</v>
      </c>
      <c r="AO89" s="6">
        <f t="shared" si="19"/>
        <v>0</v>
      </c>
      <c r="AP89" s="6">
        <f t="shared" si="19"/>
        <v>0</v>
      </c>
      <c r="AQ89" s="6">
        <f t="shared" si="19"/>
        <v>0</v>
      </c>
      <c r="AR89" s="6">
        <f t="shared" si="19"/>
        <v>0</v>
      </c>
      <c r="AS89" s="6">
        <f t="shared" si="19"/>
        <v>0</v>
      </c>
      <c r="AT89" s="6">
        <f t="shared" si="19"/>
        <v>0</v>
      </c>
      <c r="AU89" s="6">
        <f t="shared" si="19"/>
        <v>0</v>
      </c>
      <c r="AV89" s="6">
        <f t="shared" si="22"/>
        <v>0</v>
      </c>
      <c r="AW89" s="6">
        <f t="shared" si="22"/>
        <v>0</v>
      </c>
      <c r="AX89" s="6">
        <f t="shared" si="22"/>
        <v>0</v>
      </c>
      <c r="AY89" s="6">
        <f t="shared" si="22"/>
        <v>0</v>
      </c>
      <c r="AZ89" s="6">
        <f t="shared" si="22"/>
        <v>0</v>
      </c>
      <c r="BA89" s="6">
        <f t="shared" si="22"/>
        <v>0</v>
      </c>
      <c r="BB89" s="6">
        <f t="shared" si="22"/>
        <v>0</v>
      </c>
    </row>
    <row r="90" spans="1:54" ht="12.75" customHeight="1" x14ac:dyDescent="0.2">
      <c r="A90" s="38">
        <v>37145</v>
      </c>
      <c r="B90" s="37">
        <v>0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9">
        <f>SUM(B90:Y90)</f>
        <v>0</v>
      </c>
      <c r="AA90" s="137">
        <f t="shared" si="15"/>
        <v>0</v>
      </c>
      <c r="AB90" s="17">
        <f t="shared" si="16"/>
        <v>0</v>
      </c>
      <c r="AC90" s="44"/>
      <c r="AD90" s="6">
        <f t="shared" si="17"/>
        <v>24</v>
      </c>
      <c r="AE90" s="6">
        <f t="shared" si="18"/>
        <v>0</v>
      </c>
      <c r="AF90" s="6">
        <f t="shared" si="21"/>
        <v>0</v>
      </c>
      <c r="AG90" s="6">
        <f t="shared" si="21"/>
        <v>0</v>
      </c>
      <c r="AH90" s="6">
        <f t="shared" si="21"/>
        <v>0</v>
      </c>
      <c r="AI90" s="6">
        <f t="shared" si="21"/>
        <v>0</v>
      </c>
      <c r="AJ90" s="6">
        <f t="shared" si="21"/>
        <v>0</v>
      </c>
      <c r="AK90" s="6">
        <f t="shared" si="21"/>
        <v>0</v>
      </c>
      <c r="AL90" s="6">
        <f t="shared" si="21"/>
        <v>0</v>
      </c>
      <c r="AM90" s="6">
        <f t="shared" si="21"/>
        <v>0</v>
      </c>
      <c r="AN90" s="6">
        <f t="shared" si="21"/>
        <v>0</v>
      </c>
      <c r="AO90" s="6">
        <f t="shared" si="21"/>
        <v>0</v>
      </c>
      <c r="AP90" s="6">
        <f t="shared" si="21"/>
        <v>0</v>
      </c>
      <c r="AQ90" s="6">
        <f t="shared" si="21"/>
        <v>0</v>
      </c>
      <c r="AR90" s="6">
        <f t="shared" si="21"/>
        <v>0</v>
      </c>
      <c r="AS90" s="6">
        <f t="shared" si="21"/>
        <v>0</v>
      </c>
      <c r="AT90" s="6">
        <f t="shared" si="21"/>
        <v>0</v>
      </c>
      <c r="AU90" s="6">
        <f t="shared" si="21"/>
        <v>0</v>
      </c>
      <c r="AV90" s="6">
        <f t="shared" si="22"/>
        <v>0</v>
      </c>
      <c r="AW90" s="6">
        <f t="shared" si="22"/>
        <v>0</v>
      </c>
      <c r="AX90" s="6">
        <f t="shared" si="22"/>
        <v>0</v>
      </c>
      <c r="AY90" s="6">
        <f t="shared" si="22"/>
        <v>0</v>
      </c>
      <c r="AZ90" s="6">
        <f t="shared" si="22"/>
        <v>0</v>
      </c>
      <c r="BA90" s="6">
        <f t="shared" si="22"/>
        <v>0</v>
      </c>
      <c r="BB90" s="6">
        <f t="shared" si="22"/>
        <v>0</v>
      </c>
    </row>
    <row r="91" spans="1:54" ht="25.5" customHeight="1" x14ac:dyDescent="0.2"/>
    <row r="92" spans="1:54" ht="12.75" customHeight="1" x14ac:dyDescent="0.2">
      <c r="B92" s="83" t="s">
        <v>1</v>
      </c>
      <c r="C92" s="83" t="s">
        <v>2</v>
      </c>
      <c r="D92" s="83" t="s">
        <v>3</v>
      </c>
      <c r="E92" s="83" t="s">
        <v>4</v>
      </c>
      <c r="F92" s="83" t="s">
        <v>5</v>
      </c>
      <c r="G92" s="83" t="s">
        <v>6</v>
      </c>
      <c r="H92" s="51" t="s">
        <v>21</v>
      </c>
      <c r="I92" s="51" t="s">
        <v>22</v>
      </c>
      <c r="J92" s="51" t="s">
        <v>23</v>
      </c>
      <c r="K92" s="51" t="s">
        <v>24</v>
      </c>
      <c r="L92" s="51" t="s">
        <v>25</v>
      </c>
      <c r="M92" s="51" t="s">
        <v>26</v>
      </c>
      <c r="N92" s="51" t="s">
        <v>7</v>
      </c>
      <c r="O92" s="51" t="s">
        <v>8</v>
      </c>
      <c r="P92" s="51" t="s">
        <v>9</v>
      </c>
      <c r="Q92" s="51" t="s">
        <v>10</v>
      </c>
      <c r="R92" s="51" t="s">
        <v>11</v>
      </c>
      <c r="S92" s="51" t="s">
        <v>12</v>
      </c>
      <c r="T92" s="51" t="s">
        <v>13</v>
      </c>
      <c r="U92" s="83" t="s">
        <v>14</v>
      </c>
      <c r="V92" s="83" t="s">
        <v>15</v>
      </c>
      <c r="W92" s="83" t="s">
        <v>16</v>
      </c>
      <c r="X92" s="83" t="s">
        <v>17</v>
      </c>
      <c r="Y92" s="83" t="s">
        <v>18</v>
      </c>
      <c r="Z92" s="7" t="s">
        <v>19</v>
      </c>
      <c r="AA92" s="133" t="s">
        <v>36</v>
      </c>
      <c r="AB92" s="8" t="s">
        <v>39</v>
      </c>
      <c r="AC92" s="6" t="s">
        <v>40</v>
      </c>
    </row>
    <row r="93" spans="1:54" ht="12.75" customHeight="1" x14ac:dyDescent="0.2">
      <c r="A93" s="41" t="s">
        <v>19</v>
      </c>
      <c r="B93" s="84">
        <f t="shared" ref="B93:Z93" si="23">SUM(B7:B90)</f>
        <v>2598</v>
      </c>
      <c r="C93" s="84">
        <f t="shared" si="23"/>
        <v>2637</v>
      </c>
      <c r="D93" s="84">
        <f t="shared" si="23"/>
        <v>1293</v>
      </c>
      <c r="E93" s="84">
        <f t="shared" si="23"/>
        <v>1431</v>
      </c>
      <c r="F93" s="84">
        <f t="shared" si="23"/>
        <v>573</v>
      </c>
      <c r="G93" s="84">
        <f t="shared" si="23"/>
        <v>363</v>
      </c>
      <c r="H93" s="39">
        <f t="shared" si="23"/>
        <v>387</v>
      </c>
      <c r="I93" s="39">
        <f t="shared" si="23"/>
        <v>291</v>
      </c>
      <c r="J93" s="39">
        <f t="shared" si="23"/>
        <v>18</v>
      </c>
      <c r="K93" s="39">
        <f t="shared" si="23"/>
        <v>15</v>
      </c>
      <c r="L93" s="39">
        <f t="shared" si="23"/>
        <v>171.43356183679219</v>
      </c>
      <c r="M93" s="39">
        <f t="shared" si="23"/>
        <v>39.098882524180674</v>
      </c>
      <c r="N93" s="39">
        <f t="shared" si="23"/>
        <v>27</v>
      </c>
      <c r="O93" s="39">
        <f t="shared" si="23"/>
        <v>81</v>
      </c>
      <c r="P93" s="39">
        <f t="shared" si="23"/>
        <v>258</v>
      </c>
      <c r="Q93" s="39">
        <f t="shared" si="23"/>
        <v>951</v>
      </c>
      <c r="R93" s="39">
        <f t="shared" si="23"/>
        <v>1329</v>
      </c>
      <c r="S93" s="39">
        <f t="shared" si="23"/>
        <v>1299</v>
      </c>
      <c r="T93" s="39">
        <f t="shared" si="23"/>
        <v>1392</v>
      </c>
      <c r="U93" s="84">
        <f t="shared" si="23"/>
        <v>2979</v>
      </c>
      <c r="V93" s="84">
        <f t="shared" si="23"/>
        <v>5037</v>
      </c>
      <c r="W93" s="84">
        <f t="shared" si="23"/>
        <v>4074</v>
      </c>
      <c r="X93" s="84">
        <f t="shared" si="23"/>
        <v>2562</v>
      </c>
      <c r="Y93" s="84">
        <f t="shared" si="23"/>
        <v>2433</v>
      </c>
      <c r="Z93" s="39">
        <f t="shared" si="23"/>
        <v>32238.532444360972</v>
      </c>
      <c r="AA93" s="138">
        <f>SUM(AA7:AA90)</f>
        <v>32239</v>
      </c>
      <c r="AB93" s="8">
        <f>SUM(AB7:AB90)</f>
        <v>20069307.335299108</v>
      </c>
      <c r="AC93" s="6">
        <f>SQRT(AB93)</f>
        <v>4479.8780491548105</v>
      </c>
    </row>
    <row r="94" spans="1:54" ht="12.75" customHeight="1" x14ac:dyDescent="0.2">
      <c r="A94" s="43"/>
      <c r="B94" s="85">
        <f t="shared" ref="B94:Y94" si="24">B93/$Z93</f>
        <v>8.0586794838870879E-2</v>
      </c>
      <c r="C94" s="85">
        <f t="shared" si="24"/>
        <v>8.1796527324904736E-2</v>
      </c>
      <c r="D94" s="85">
        <f t="shared" si="24"/>
        <v>4.0107284729276382E-2</v>
      </c>
      <c r="E94" s="85">
        <f t="shared" si="24"/>
        <v>4.4387876602934653E-2</v>
      </c>
      <c r="F94" s="85">
        <f t="shared" si="24"/>
        <v>1.7773761910189766E-2</v>
      </c>
      <c r="G94" s="85">
        <f t="shared" si="24"/>
        <v>1.1259817754622837E-2</v>
      </c>
      <c r="H94" s="40">
        <f t="shared" si="24"/>
        <v>1.2004268515259056E-2</v>
      </c>
      <c r="I94" s="40">
        <f t="shared" si="24"/>
        <v>9.0264654727141742E-3</v>
      </c>
      <c r="J94" s="40">
        <f t="shared" si="24"/>
        <v>5.5833807047716546E-4</v>
      </c>
      <c r="K94" s="40">
        <f t="shared" si="24"/>
        <v>4.6528172539763785E-4</v>
      </c>
      <c r="L94" s="40">
        <f t="shared" si="24"/>
        <v>5.3176602294990206E-3</v>
      </c>
      <c r="M94" s="40">
        <f t="shared" si="24"/>
        <v>1.2127997014646889E-3</v>
      </c>
      <c r="N94" s="40">
        <f t="shared" si="24"/>
        <v>8.3750710571574814E-4</v>
      </c>
      <c r="O94" s="40">
        <f t="shared" si="24"/>
        <v>2.5125213171472444E-3</v>
      </c>
      <c r="P94" s="40">
        <f t="shared" si="24"/>
        <v>8.0028456768393708E-3</v>
      </c>
      <c r="Q94" s="40">
        <f t="shared" si="24"/>
        <v>2.949886139021024E-2</v>
      </c>
      <c r="R94" s="40">
        <f t="shared" si="24"/>
        <v>4.1223960870230711E-2</v>
      </c>
      <c r="S94" s="40">
        <f t="shared" si="24"/>
        <v>4.0293397419435439E-2</v>
      </c>
      <c r="T94" s="40">
        <f t="shared" si="24"/>
        <v>4.3178144116900789E-2</v>
      </c>
      <c r="U94" s="85">
        <f t="shared" si="24"/>
        <v>9.2404950663970878E-2</v>
      </c>
      <c r="V94" s="85">
        <f t="shared" si="24"/>
        <v>0.1562416033885268</v>
      </c>
      <c r="W94" s="85">
        <f t="shared" si="24"/>
        <v>0.12637051661799845</v>
      </c>
      <c r="X94" s="85">
        <f t="shared" si="24"/>
        <v>7.947011869791655E-2</v>
      </c>
      <c r="Y94" s="85">
        <f t="shared" si="24"/>
        <v>7.5468695859496865E-2</v>
      </c>
      <c r="Z94" s="42">
        <f>SUM(B94:Y94)</f>
        <v>1</v>
      </c>
      <c r="AA94" s="130"/>
    </row>
    <row r="96" spans="1:54" ht="12.75" customHeight="1" thickBot="1" x14ac:dyDescent="0.25">
      <c r="B96" s="121" t="s">
        <v>34</v>
      </c>
      <c r="C96" s="121"/>
      <c r="D96" s="121"/>
      <c r="E96" s="121"/>
      <c r="F96" s="121"/>
      <c r="G96" s="121"/>
    </row>
    <row r="97" spans="2:25" ht="12.75" customHeight="1" x14ac:dyDescent="0.2">
      <c r="B97" s="88" t="s">
        <v>1</v>
      </c>
      <c r="C97" s="89" t="s">
        <v>2</v>
      </c>
      <c r="D97" s="89" t="s">
        <v>3</v>
      </c>
      <c r="E97" s="89" t="s">
        <v>4</v>
      </c>
      <c r="F97" s="98" t="s">
        <v>5</v>
      </c>
      <c r="G97" s="98" t="s">
        <v>6</v>
      </c>
      <c r="H97" s="90" t="s">
        <v>21</v>
      </c>
      <c r="I97" s="90" t="s">
        <v>22</v>
      </c>
      <c r="J97" s="90" t="s">
        <v>23</v>
      </c>
      <c r="K97" s="90" t="s">
        <v>24</v>
      </c>
      <c r="L97" s="90" t="s">
        <v>25</v>
      </c>
      <c r="M97" s="90" t="s">
        <v>26</v>
      </c>
      <c r="N97" s="90" t="s">
        <v>7</v>
      </c>
      <c r="O97" s="90" t="s">
        <v>8</v>
      </c>
      <c r="P97" s="90" t="s">
        <v>9</v>
      </c>
      <c r="Q97" s="90" t="s">
        <v>10</v>
      </c>
      <c r="R97" s="90" t="s">
        <v>11</v>
      </c>
      <c r="S97" s="90" t="s">
        <v>12</v>
      </c>
      <c r="T97" s="89" t="s">
        <v>13</v>
      </c>
      <c r="U97" s="89" t="s">
        <v>14</v>
      </c>
      <c r="V97" s="89" t="s">
        <v>15</v>
      </c>
      <c r="W97" s="89" t="s">
        <v>16</v>
      </c>
      <c r="X97" s="89" t="s">
        <v>17</v>
      </c>
      <c r="Y97" s="91" t="s">
        <v>18</v>
      </c>
    </row>
    <row r="98" spans="2:25" ht="12.75" customHeight="1" x14ac:dyDescent="0.2">
      <c r="B98" s="92">
        <v>2598</v>
      </c>
      <c r="C98" s="84">
        <v>2631</v>
      </c>
      <c r="D98" s="84">
        <v>1269</v>
      </c>
      <c r="E98" s="84">
        <v>1428</v>
      </c>
      <c r="F98" s="99">
        <v>573</v>
      </c>
      <c r="G98" s="99">
        <v>363</v>
      </c>
      <c r="H98" s="39">
        <v>378</v>
      </c>
      <c r="I98" s="39">
        <v>291</v>
      </c>
      <c r="J98" s="39">
        <v>18</v>
      </c>
      <c r="K98" s="39">
        <v>15</v>
      </c>
      <c r="L98" s="39">
        <v>171</v>
      </c>
      <c r="M98" s="39">
        <v>39</v>
      </c>
      <c r="N98" s="39">
        <v>27</v>
      </c>
      <c r="O98" s="39">
        <v>81</v>
      </c>
      <c r="P98" s="39">
        <v>258</v>
      </c>
      <c r="Q98" s="39">
        <v>954</v>
      </c>
      <c r="R98" s="39">
        <v>1329</v>
      </c>
      <c r="S98" s="39">
        <v>1299</v>
      </c>
      <c r="T98" s="84">
        <v>1383</v>
      </c>
      <c r="U98" s="84">
        <v>2970</v>
      </c>
      <c r="V98" s="84">
        <v>5028</v>
      </c>
      <c r="W98" s="84">
        <v>4065</v>
      </c>
      <c r="X98" s="84">
        <v>2562</v>
      </c>
      <c r="Y98" s="93">
        <v>2427</v>
      </c>
    </row>
    <row r="99" spans="2:25" ht="12.75" customHeight="1" thickBot="1" x14ac:dyDescent="0.25">
      <c r="B99" s="94">
        <v>8.0791118574493892E-2</v>
      </c>
      <c r="C99" s="95">
        <v>8.1817333706502474E-2</v>
      </c>
      <c r="D99" s="95">
        <v>3.9462636439966413E-2</v>
      </c>
      <c r="E99" s="95">
        <v>4.4407127530553224E-2</v>
      </c>
      <c r="F99" s="100">
        <v>1.7818826383058119E-2</v>
      </c>
      <c r="G99" s="100">
        <v>1.1288366452094412E-2</v>
      </c>
      <c r="H99" s="96">
        <v>1.1754827875734676E-2</v>
      </c>
      <c r="I99" s="96">
        <v>9.0493516186211393E-3</v>
      </c>
      <c r="J99" s="96">
        <v>5.5975370836831796E-4</v>
      </c>
      <c r="K99" s="96">
        <v>4.6646142364026495E-4</v>
      </c>
      <c r="L99" s="96">
        <v>5.3176602294990206E-3</v>
      </c>
      <c r="M99" s="96">
        <v>1.2127997014646889E-3</v>
      </c>
      <c r="N99" s="96">
        <v>8.3963056255247689E-4</v>
      </c>
      <c r="O99" s="96">
        <v>2.5188916876574307E-3</v>
      </c>
      <c r="P99" s="96">
        <v>8.0231364866125577E-3</v>
      </c>
      <c r="Q99" s="96">
        <v>2.9666946543520849E-2</v>
      </c>
      <c r="R99" s="96">
        <v>4.1328482134527472E-2</v>
      </c>
      <c r="S99" s="96">
        <v>4.0395559287246946E-2</v>
      </c>
      <c r="T99" s="95">
        <v>4.3007743259632428E-2</v>
      </c>
      <c r="U99" s="95">
        <v>9.2359361880772456E-2</v>
      </c>
      <c r="V99" s="95">
        <v>0.15635786920421682</v>
      </c>
      <c r="W99" s="95">
        <v>0.1264110458065118</v>
      </c>
      <c r="X99" s="95">
        <v>7.9671611157757255E-2</v>
      </c>
      <c r="Y99" s="97">
        <v>7.5473458344994873E-2</v>
      </c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>
    <pageSetUpPr fitToPage="1"/>
  </sheetPr>
  <dimension ref="A1:AC94"/>
  <sheetViews>
    <sheetView zoomScale="75" zoomScaleNormal="75" zoomScaleSheetLayoutView="75" workbookViewId="0">
      <pane ySplit="6" topLeftCell="A37" activePane="bottomLeft" state="frozen"/>
      <selection pane="bottomLeft" activeCell="M56" sqref="M56"/>
    </sheetView>
  </sheetViews>
  <sheetFormatPr defaultColWidth="9.140625" defaultRowHeight="12.75" customHeight="1" x14ac:dyDescent="0.2"/>
  <cols>
    <col min="1" max="1" width="6.7109375" style="8" customWidth="1"/>
    <col min="2" max="6" width="6.28515625" style="6" customWidth="1"/>
    <col min="7" max="16" width="5.7109375" style="6" customWidth="1"/>
    <col min="17" max="17" width="6.5703125" style="6" bestFit="1" customWidth="1"/>
    <col min="18" max="18" width="5.7109375" style="6" customWidth="1"/>
    <col min="19" max="21" width="6.28515625" style="6" customWidth="1"/>
    <col min="22" max="22" width="6.5703125" style="6" customWidth="1"/>
    <col min="23" max="25" width="6.28515625" style="6" customWidth="1"/>
    <col min="26" max="26" width="8.5703125" style="8" customWidth="1"/>
    <col min="27" max="27" width="6.7109375" style="8" customWidth="1"/>
    <col min="28" max="16384" width="9.140625" style="6"/>
  </cols>
  <sheetData>
    <row r="1" spans="1:29" s="5" customFormat="1" ht="12.75" customHeight="1" x14ac:dyDescent="0.2">
      <c r="A1" s="78" t="s">
        <v>31</v>
      </c>
      <c r="Z1" s="10"/>
      <c r="AA1" s="10"/>
    </row>
    <row r="2" spans="1:29" s="5" customFormat="1" ht="12.75" customHeight="1" thickBot="1" x14ac:dyDescent="0.25">
      <c r="A2" s="1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Z2" s="10"/>
      <c r="AA2" s="10"/>
    </row>
    <row r="3" spans="1:29" s="5" customFormat="1" ht="12.75" customHeight="1" thickTop="1" thickBot="1" x14ac:dyDescent="0.25">
      <c r="A3" s="21"/>
      <c r="B3" s="22"/>
      <c r="C3" s="22" t="s">
        <v>27</v>
      </c>
      <c r="D3" s="22"/>
      <c r="E3" s="22"/>
      <c r="F3" s="22"/>
      <c r="G3" s="22"/>
      <c r="H3" s="22"/>
      <c r="I3" s="22"/>
      <c r="J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Z3" s="10"/>
      <c r="AA3" s="10"/>
    </row>
    <row r="4" spans="1:29" ht="12.75" customHeight="1" thickTop="1" x14ac:dyDescent="0.2">
      <c r="A4" s="10"/>
      <c r="B4" s="5"/>
      <c r="C4" s="20"/>
      <c r="D4" s="20"/>
      <c r="E4" s="20"/>
      <c r="F4" s="20"/>
      <c r="G4" s="20"/>
      <c r="H4" s="20"/>
      <c r="I4" s="20"/>
      <c r="J4" s="20"/>
      <c r="K4" s="20"/>
      <c r="L4" s="2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10"/>
      <c r="AA4" s="10"/>
      <c r="AB4" s="24"/>
    </row>
    <row r="5" spans="1:29" s="8" customFormat="1" ht="12.75" customHeight="1" x14ac:dyDescent="0.2">
      <c r="A5" s="9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21</v>
      </c>
      <c r="I5" s="25" t="s">
        <v>22</v>
      </c>
      <c r="J5" s="25" t="s">
        <v>23</v>
      </c>
      <c r="K5" s="25" t="s">
        <v>24</v>
      </c>
      <c r="L5" s="25" t="s">
        <v>25</v>
      </c>
      <c r="M5" s="25" t="s">
        <v>26</v>
      </c>
      <c r="N5" s="25" t="s">
        <v>7</v>
      </c>
      <c r="O5" s="25" t="s">
        <v>8</v>
      </c>
      <c r="P5" s="25" t="s">
        <v>9</v>
      </c>
      <c r="Q5" s="25" t="s">
        <v>10</v>
      </c>
      <c r="R5" s="25" t="s">
        <v>11</v>
      </c>
      <c r="S5" s="25" t="s">
        <v>12</v>
      </c>
      <c r="T5" s="25" t="s">
        <v>13</v>
      </c>
      <c r="U5" s="25" t="s">
        <v>14</v>
      </c>
      <c r="V5" s="25" t="s">
        <v>15</v>
      </c>
      <c r="W5" s="25" t="s">
        <v>16</v>
      </c>
      <c r="X5" s="25" t="s">
        <v>17</v>
      </c>
      <c r="Y5" s="25" t="s">
        <v>18</v>
      </c>
      <c r="Z5" s="9" t="s">
        <v>19</v>
      </c>
      <c r="AA5" s="26" t="s">
        <v>20</v>
      </c>
      <c r="AB5" s="7"/>
      <c r="AC5" s="4"/>
    </row>
    <row r="6" spans="1:29" s="8" customFormat="1" ht="12.75" customHeight="1" x14ac:dyDescent="0.2">
      <c r="A6" s="14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14"/>
      <c r="AA6" s="67"/>
      <c r="AB6" s="7"/>
      <c r="AC6" s="4"/>
    </row>
    <row r="7" spans="1:29" s="8" customFormat="1" ht="12.75" customHeight="1" x14ac:dyDescent="0.2">
      <c r="A7" s="18">
        <v>40714</v>
      </c>
      <c r="B7" s="25"/>
      <c r="C7" s="25"/>
      <c r="D7" s="25"/>
      <c r="E7" s="25"/>
      <c r="F7" s="25"/>
      <c r="G7" s="25"/>
      <c r="H7" s="25"/>
      <c r="I7" s="25"/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17">
        <f>SUM(B7:Y7)</f>
        <v>0</v>
      </c>
      <c r="AA7" s="45">
        <f t="shared" ref="AA7:AA70" si="0">Z7/Z$93</f>
        <v>0</v>
      </c>
      <c r="AB7" s="7"/>
      <c r="AC7" s="44">
        <f>Z7</f>
        <v>0</v>
      </c>
    </row>
    <row r="8" spans="1:29" s="8" customFormat="1" ht="12.75" customHeight="1" x14ac:dyDescent="0.2">
      <c r="A8" s="18">
        <v>40715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9</v>
      </c>
      <c r="M8" s="25">
        <v>3</v>
      </c>
      <c r="N8" s="25">
        <v>0</v>
      </c>
      <c r="O8" s="25">
        <v>12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24</v>
      </c>
      <c r="V8" s="25">
        <v>0</v>
      </c>
      <c r="W8" s="25">
        <v>0</v>
      </c>
      <c r="X8" s="25">
        <v>6</v>
      </c>
      <c r="Y8" s="25">
        <v>6</v>
      </c>
      <c r="Z8" s="17">
        <f>SUM(B8:Y8)</f>
        <v>60</v>
      </c>
      <c r="AA8" s="45">
        <f t="shared" si="0"/>
        <v>1.9407426575236125E-3</v>
      </c>
      <c r="AB8" s="7"/>
      <c r="AC8" s="44">
        <f>AC7+Z8</f>
        <v>60</v>
      </c>
    </row>
    <row r="9" spans="1:29" s="8" customFormat="1" ht="12.75" customHeight="1" x14ac:dyDescent="0.2">
      <c r="A9" s="18">
        <v>40716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-3</v>
      </c>
      <c r="O9" s="25">
        <v>0</v>
      </c>
      <c r="P9" s="25">
        <v>0</v>
      </c>
      <c r="Q9" s="25">
        <v>0</v>
      </c>
      <c r="R9" s="25">
        <v>0</v>
      </c>
      <c r="S9" s="25">
        <v>3</v>
      </c>
      <c r="T9" s="25">
        <v>0</v>
      </c>
      <c r="U9" s="25">
        <v>3</v>
      </c>
      <c r="V9" s="25">
        <v>0</v>
      </c>
      <c r="W9" s="25">
        <v>0</v>
      </c>
      <c r="X9" s="25">
        <v>6</v>
      </c>
      <c r="Y9" s="25">
        <v>15</v>
      </c>
      <c r="Z9" s="17">
        <f>SUM(B9:Y9)</f>
        <v>24</v>
      </c>
      <c r="AA9" s="45">
        <f t="shared" si="0"/>
        <v>7.762970630094449E-4</v>
      </c>
      <c r="AB9" s="7"/>
      <c r="AC9" s="44">
        <f>AC8+Z9</f>
        <v>84</v>
      </c>
    </row>
    <row r="10" spans="1:29" s="8" customFormat="1" ht="12.75" customHeight="1" x14ac:dyDescent="0.2">
      <c r="A10" s="18">
        <v>40717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3</v>
      </c>
      <c r="L10" s="25">
        <v>3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17">
        <f>SUM(B10:Y10)</f>
        <v>6</v>
      </c>
      <c r="AA10" s="45">
        <f t="shared" si="0"/>
        <v>1.9407426575236122E-4</v>
      </c>
      <c r="AB10" s="7"/>
      <c r="AC10" s="44">
        <f>AC9+Z10</f>
        <v>90</v>
      </c>
    </row>
    <row r="11" spans="1:29" s="8" customFormat="1" ht="12.75" customHeight="1" x14ac:dyDescent="0.2">
      <c r="A11" s="18">
        <v>40718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17">
        <f>SUM(B11:Y11)</f>
        <v>0</v>
      </c>
      <c r="AA11" s="45">
        <f t="shared" si="0"/>
        <v>0</v>
      </c>
      <c r="AB11" s="7"/>
      <c r="AC11" s="44">
        <f>AC10+Z11</f>
        <v>90</v>
      </c>
    </row>
    <row r="12" spans="1:29" ht="12.75" customHeight="1" x14ac:dyDescent="0.2">
      <c r="A12" s="18">
        <v>37432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9</v>
      </c>
      <c r="R12" s="25">
        <v>0</v>
      </c>
      <c r="S12" s="25">
        <v>9</v>
      </c>
      <c r="T12" s="25">
        <v>0</v>
      </c>
      <c r="U12" s="25">
        <v>6</v>
      </c>
      <c r="V12" s="25">
        <v>0</v>
      </c>
      <c r="W12" s="25">
        <v>0</v>
      </c>
      <c r="X12" s="25">
        <v>0</v>
      </c>
      <c r="Y12" s="25">
        <v>0</v>
      </c>
      <c r="Z12" s="17">
        <f t="shared" ref="Z12:Z75" si="1">SUM(B12:Y12)</f>
        <v>24</v>
      </c>
      <c r="AA12" s="45">
        <f t="shared" si="0"/>
        <v>7.762970630094449E-4</v>
      </c>
      <c r="AC12" s="44">
        <f>AC11+Z12</f>
        <v>114</v>
      </c>
    </row>
    <row r="13" spans="1:29" ht="12.75" customHeight="1" x14ac:dyDescent="0.2">
      <c r="A13" s="18">
        <v>37433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3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6</v>
      </c>
      <c r="V13" s="25">
        <v>15</v>
      </c>
      <c r="W13" s="25">
        <v>0</v>
      </c>
      <c r="X13" s="25">
        <v>0</v>
      </c>
      <c r="Y13" s="25">
        <v>0</v>
      </c>
      <c r="Z13" s="17">
        <f t="shared" si="1"/>
        <v>24</v>
      </c>
      <c r="AA13" s="45">
        <f t="shared" si="0"/>
        <v>7.762970630094449E-4</v>
      </c>
      <c r="AC13" s="44">
        <f t="shared" ref="AC13:AC76" si="2">AC12+Z13</f>
        <v>138</v>
      </c>
    </row>
    <row r="14" spans="1:29" ht="12.75" customHeight="1" x14ac:dyDescent="0.2">
      <c r="A14" s="18">
        <v>37434</v>
      </c>
      <c r="B14" s="25">
        <v>0</v>
      </c>
      <c r="C14" s="25">
        <v>3</v>
      </c>
      <c r="D14" s="25">
        <v>3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45</v>
      </c>
      <c r="K14" s="25">
        <v>36</v>
      </c>
      <c r="L14" s="25">
        <v>30</v>
      </c>
      <c r="M14" s="25">
        <v>9</v>
      </c>
      <c r="N14" s="25">
        <v>0</v>
      </c>
      <c r="O14" s="25">
        <v>12</v>
      </c>
      <c r="P14" s="25">
        <v>36</v>
      </c>
      <c r="Q14" s="25">
        <v>24</v>
      </c>
      <c r="R14" s="25">
        <v>0</v>
      </c>
      <c r="S14" s="25">
        <v>36</v>
      </c>
      <c r="T14" s="25">
        <v>15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17">
        <f t="shared" si="1"/>
        <v>249</v>
      </c>
      <c r="AA14" s="45">
        <f t="shared" si="0"/>
        <v>8.0540820287229916E-3</v>
      </c>
      <c r="AC14" s="44">
        <f t="shared" si="2"/>
        <v>387</v>
      </c>
    </row>
    <row r="15" spans="1:29" ht="12.75" customHeight="1" x14ac:dyDescent="0.2">
      <c r="A15" s="18">
        <v>37070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17">
        <f t="shared" si="1"/>
        <v>0</v>
      </c>
      <c r="AA15" s="45">
        <f t="shared" si="0"/>
        <v>0</v>
      </c>
      <c r="AB15" s="28"/>
      <c r="AC15" s="44">
        <f t="shared" si="2"/>
        <v>387</v>
      </c>
    </row>
    <row r="16" spans="1:29" ht="12.75" customHeight="1" x14ac:dyDescent="0.2">
      <c r="A16" s="18">
        <v>37071</v>
      </c>
      <c r="B16" s="25">
        <v>3</v>
      </c>
      <c r="C16" s="25">
        <v>0</v>
      </c>
      <c r="D16" s="25">
        <v>3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17">
        <f t="shared" si="1"/>
        <v>6</v>
      </c>
      <c r="AA16" s="45">
        <f t="shared" si="0"/>
        <v>1.9407426575236122E-4</v>
      </c>
      <c r="AC16" s="44">
        <f t="shared" si="2"/>
        <v>393</v>
      </c>
    </row>
    <row r="17" spans="1:29" ht="12.75" customHeight="1" x14ac:dyDescent="0.2">
      <c r="A17" s="18">
        <v>37072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17">
        <f t="shared" si="1"/>
        <v>0</v>
      </c>
      <c r="AA17" s="45">
        <f t="shared" si="0"/>
        <v>0</v>
      </c>
      <c r="AC17" s="44">
        <f t="shared" si="2"/>
        <v>393</v>
      </c>
    </row>
    <row r="18" spans="1:29" ht="12.75" customHeight="1" x14ac:dyDescent="0.2">
      <c r="A18" s="18">
        <v>37073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17">
        <f t="shared" si="1"/>
        <v>0</v>
      </c>
      <c r="AA18" s="45">
        <f t="shared" si="0"/>
        <v>0</v>
      </c>
      <c r="AC18" s="44">
        <f t="shared" si="2"/>
        <v>393</v>
      </c>
    </row>
    <row r="19" spans="1:29" ht="12.75" customHeight="1" x14ac:dyDescent="0.2">
      <c r="A19" s="18">
        <v>37074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3</v>
      </c>
      <c r="V19" s="25">
        <v>0</v>
      </c>
      <c r="W19" s="25">
        <v>0</v>
      </c>
      <c r="X19" s="25">
        <v>0</v>
      </c>
      <c r="Y19" s="25">
        <v>0</v>
      </c>
      <c r="Z19" s="17">
        <f t="shared" si="1"/>
        <v>3</v>
      </c>
      <c r="AA19" s="45">
        <f t="shared" si="0"/>
        <v>9.7037132876180612E-5</v>
      </c>
      <c r="AB19" s="28"/>
      <c r="AC19" s="44">
        <f t="shared" si="2"/>
        <v>396</v>
      </c>
    </row>
    <row r="20" spans="1:29" ht="12.75" customHeight="1" x14ac:dyDescent="0.2">
      <c r="A20" s="18">
        <v>37075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17">
        <f t="shared" si="1"/>
        <v>0</v>
      </c>
      <c r="AA20" s="45">
        <f t="shared" si="0"/>
        <v>0</v>
      </c>
      <c r="AC20" s="44">
        <f t="shared" si="2"/>
        <v>396</v>
      </c>
    </row>
    <row r="21" spans="1:29" ht="12.75" customHeight="1" x14ac:dyDescent="0.2">
      <c r="A21" s="18">
        <v>37076</v>
      </c>
      <c r="B21" s="25">
        <v>3</v>
      </c>
      <c r="C21" s="25">
        <v>0</v>
      </c>
      <c r="D21" s="25">
        <v>0</v>
      </c>
      <c r="E21" s="25">
        <v>0</v>
      </c>
      <c r="F21" s="25">
        <v>0</v>
      </c>
      <c r="G21" s="25">
        <v>3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17">
        <f t="shared" si="1"/>
        <v>6</v>
      </c>
      <c r="AA21" s="45">
        <f t="shared" si="0"/>
        <v>1.9407426575236122E-4</v>
      </c>
      <c r="AC21" s="44">
        <f t="shared" si="2"/>
        <v>402</v>
      </c>
    </row>
    <row r="22" spans="1:29" ht="12.75" customHeight="1" x14ac:dyDescent="0.2">
      <c r="A22" s="18">
        <v>37077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9</v>
      </c>
      <c r="X22" s="25">
        <v>0</v>
      </c>
      <c r="Y22" s="25">
        <v>0</v>
      </c>
      <c r="Z22" s="17">
        <f t="shared" si="1"/>
        <v>9</v>
      </c>
      <c r="AA22" s="45">
        <f t="shared" si="0"/>
        <v>2.9111139862854184E-4</v>
      </c>
      <c r="AB22" s="28"/>
      <c r="AC22" s="44">
        <f t="shared" si="2"/>
        <v>411</v>
      </c>
    </row>
    <row r="23" spans="1:29" ht="12.75" customHeight="1" x14ac:dyDescent="0.2">
      <c r="A23" s="18">
        <v>37078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3</v>
      </c>
      <c r="X23" s="25">
        <v>0</v>
      </c>
      <c r="Y23" s="25">
        <v>0</v>
      </c>
      <c r="Z23" s="17">
        <f t="shared" si="1"/>
        <v>3</v>
      </c>
      <c r="AA23" s="45">
        <f t="shared" si="0"/>
        <v>9.7037132876180612E-5</v>
      </c>
      <c r="AC23" s="44">
        <f t="shared" si="2"/>
        <v>414</v>
      </c>
    </row>
    <row r="24" spans="1:29" ht="12.75" customHeight="1" x14ac:dyDescent="0.2">
      <c r="A24" s="18">
        <v>37079</v>
      </c>
      <c r="B24" s="25">
        <v>3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3</v>
      </c>
      <c r="V24" s="25">
        <v>0</v>
      </c>
      <c r="W24" s="25">
        <v>0</v>
      </c>
      <c r="X24" s="25">
        <v>0</v>
      </c>
      <c r="Y24" s="25">
        <v>0</v>
      </c>
      <c r="Z24" s="17">
        <f t="shared" si="1"/>
        <v>6</v>
      </c>
      <c r="AA24" s="45">
        <f t="shared" si="0"/>
        <v>1.9407426575236122E-4</v>
      </c>
      <c r="AC24" s="44">
        <f t="shared" si="2"/>
        <v>420</v>
      </c>
    </row>
    <row r="25" spans="1:29" ht="12.75" customHeight="1" x14ac:dyDescent="0.2">
      <c r="A25" s="18">
        <v>37080</v>
      </c>
      <c r="B25" s="25">
        <v>0</v>
      </c>
      <c r="C25" s="25">
        <v>0</v>
      </c>
      <c r="D25" s="25">
        <v>3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3</v>
      </c>
      <c r="X25" s="25">
        <v>0</v>
      </c>
      <c r="Y25" s="25">
        <v>0</v>
      </c>
      <c r="Z25" s="72">
        <f t="shared" si="1"/>
        <v>6</v>
      </c>
      <c r="AA25" s="45">
        <f t="shared" si="0"/>
        <v>1.9407426575236122E-4</v>
      </c>
      <c r="AC25" s="44">
        <f t="shared" si="2"/>
        <v>426</v>
      </c>
    </row>
    <row r="26" spans="1:29" ht="12.75" customHeight="1" x14ac:dyDescent="0.2">
      <c r="A26" s="18">
        <v>37081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17">
        <f t="shared" si="1"/>
        <v>3</v>
      </c>
      <c r="AA26" s="45">
        <f t="shared" si="0"/>
        <v>9.7037132876180612E-5</v>
      </c>
      <c r="AB26" s="28"/>
      <c r="AC26" s="44">
        <f t="shared" si="2"/>
        <v>429</v>
      </c>
    </row>
    <row r="27" spans="1:29" ht="12.75" customHeight="1" x14ac:dyDescent="0.2">
      <c r="A27" s="18">
        <v>37082</v>
      </c>
      <c r="B27" s="25">
        <v>0</v>
      </c>
      <c r="C27" s="25">
        <v>0</v>
      </c>
      <c r="D27" s="25">
        <v>0</v>
      </c>
      <c r="E27" s="25">
        <v>3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-3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3</v>
      </c>
      <c r="W27" s="25">
        <v>0</v>
      </c>
      <c r="X27" s="25">
        <v>6</v>
      </c>
      <c r="Y27" s="25">
        <v>3</v>
      </c>
      <c r="Z27" s="17">
        <f t="shared" si="1"/>
        <v>12</v>
      </c>
      <c r="AA27" s="45">
        <f t="shared" si="0"/>
        <v>3.8814853150472245E-4</v>
      </c>
      <c r="AC27" s="44">
        <f t="shared" si="2"/>
        <v>441</v>
      </c>
    </row>
    <row r="28" spans="1:29" ht="12.75" customHeight="1" x14ac:dyDescent="0.2">
      <c r="A28" s="18">
        <v>37083</v>
      </c>
      <c r="B28" s="25">
        <v>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3</v>
      </c>
      <c r="Q28" s="25">
        <v>9</v>
      </c>
      <c r="R28" s="25">
        <v>0</v>
      </c>
      <c r="S28" s="25">
        <v>3</v>
      </c>
      <c r="T28" s="25">
        <v>0</v>
      </c>
      <c r="U28" s="25">
        <v>0</v>
      </c>
      <c r="V28" s="25">
        <v>0</v>
      </c>
      <c r="W28" s="25">
        <v>15</v>
      </c>
      <c r="X28" s="25">
        <v>0</v>
      </c>
      <c r="Y28" s="25">
        <v>0</v>
      </c>
      <c r="Z28" s="17">
        <f t="shared" si="1"/>
        <v>39</v>
      </c>
      <c r="AA28" s="45">
        <f t="shared" si="0"/>
        <v>1.261482727390348E-3</v>
      </c>
      <c r="AC28" s="44">
        <f t="shared" si="2"/>
        <v>480</v>
      </c>
    </row>
    <row r="29" spans="1:29" ht="12.75" customHeight="1" x14ac:dyDescent="0.2">
      <c r="A29" s="18">
        <v>37084</v>
      </c>
      <c r="B29" s="25">
        <v>6</v>
      </c>
      <c r="C29" s="25">
        <v>0</v>
      </c>
      <c r="D29" s="25">
        <v>3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-3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3</v>
      </c>
      <c r="S29" s="25">
        <v>0</v>
      </c>
      <c r="T29" s="25">
        <v>18</v>
      </c>
      <c r="U29" s="25">
        <v>0</v>
      </c>
      <c r="V29" s="25">
        <v>6</v>
      </c>
      <c r="W29" s="25">
        <v>9</v>
      </c>
      <c r="X29" s="25">
        <v>6</v>
      </c>
      <c r="Y29" s="25">
        <v>0</v>
      </c>
      <c r="Z29" s="72">
        <f t="shared" si="1"/>
        <v>48</v>
      </c>
      <c r="AA29" s="45">
        <f t="shared" si="0"/>
        <v>1.5525941260188898E-3</v>
      </c>
      <c r="AB29" s="28"/>
      <c r="AC29" s="44">
        <f t="shared" si="2"/>
        <v>528</v>
      </c>
    </row>
    <row r="30" spans="1:29" ht="12.75" customHeight="1" x14ac:dyDescent="0.2">
      <c r="A30" s="18">
        <v>37085</v>
      </c>
      <c r="B30" s="25">
        <v>3</v>
      </c>
      <c r="C30" s="25">
        <v>9</v>
      </c>
      <c r="D30" s="25">
        <v>15</v>
      </c>
      <c r="E30" s="25">
        <v>15</v>
      </c>
      <c r="F30" s="25">
        <v>3</v>
      </c>
      <c r="G30" s="25">
        <v>0</v>
      </c>
      <c r="H30" s="25">
        <v>0</v>
      </c>
      <c r="I30" s="25">
        <v>0</v>
      </c>
      <c r="J30" s="25">
        <v>12</v>
      </c>
      <c r="K30" s="25">
        <v>6</v>
      </c>
      <c r="L30" s="25">
        <v>3</v>
      </c>
      <c r="M30" s="25">
        <v>0</v>
      </c>
      <c r="N30" s="25">
        <v>3</v>
      </c>
      <c r="O30" s="25">
        <v>0</v>
      </c>
      <c r="P30" s="25">
        <v>3</v>
      </c>
      <c r="Q30" s="25">
        <v>0</v>
      </c>
      <c r="R30" s="25">
        <v>0</v>
      </c>
      <c r="S30" s="25">
        <v>3</v>
      </c>
      <c r="T30" s="25">
        <v>0</v>
      </c>
      <c r="U30" s="25">
        <v>6</v>
      </c>
      <c r="V30" s="25">
        <v>6</v>
      </c>
      <c r="W30" s="25">
        <v>3</v>
      </c>
      <c r="X30" s="25">
        <v>0</v>
      </c>
      <c r="Y30" s="25">
        <v>3</v>
      </c>
      <c r="Z30" s="72">
        <f t="shared" si="1"/>
        <v>93</v>
      </c>
      <c r="AA30" s="45">
        <f t="shared" si="0"/>
        <v>3.0081511191615991E-3</v>
      </c>
      <c r="AC30" s="44">
        <f t="shared" si="2"/>
        <v>621</v>
      </c>
    </row>
    <row r="31" spans="1:29" ht="12.75" customHeight="1" x14ac:dyDescent="0.2">
      <c r="A31" s="18">
        <v>37086</v>
      </c>
      <c r="B31" s="25">
        <v>6</v>
      </c>
      <c r="C31" s="25">
        <v>0</v>
      </c>
      <c r="D31" s="25">
        <v>3</v>
      </c>
      <c r="E31" s="25">
        <v>0</v>
      </c>
      <c r="F31" s="25">
        <v>0</v>
      </c>
      <c r="G31" s="25">
        <v>0</v>
      </c>
      <c r="H31" s="25">
        <v>6</v>
      </c>
      <c r="I31" s="25">
        <v>0</v>
      </c>
      <c r="J31" s="25">
        <v>9</v>
      </c>
      <c r="K31" s="25">
        <v>-3</v>
      </c>
      <c r="L31" s="25">
        <v>0</v>
      </c>
      <c r="M31" s="25">
        <v>0</v>
      </c>
      <c r="N31" s="25">
        <v>-3</v>
      </c>
      <c r="O31" s="25">
        <v>3</v>
      </c>
      <c r="P31" s="25">
        <v>6</v>
      </c>
      <c r="Q31" s="25">
        <v>3</v>
      </c>
      <c r="R31" s="25">
        <v>3</v>
      </c>
      <c r="S31" s="25">
        <v>3</v>
      </c>
      <c r="T31" s="25">
        <v>18</v>
      </c>
      <c r="U31" s="25">
        <v>3</v>
      </c>
      <c r="V31" s="25">
        <v>0</v>
      </c>
      <c r="W31" s="25">
        <v>3</v>
      </c>
      <c r="X31" s="25">
        <v>0</v>
      </c>
      <c r="Y31" s="25">
        <v>3</v>
      </c>
      <c r="Z31" s="17">
        <f t="shared" si="1"/>
        <v>63</v>
      </c>
      <c r="AA31" s="45">
        <f t="shared" si="0"/>
        <v>2.0377797903997929E-3</v>
      </c>
      <c r="AC31" s="44">
        <f t="shared" si="2"/>
        <v>684</v>
      </c>
    </row>
    <row r="32" spans="1:29" ht="12.75" customHeight="1" x14ac:dyDescent="0.2">
      <c r="A32" s="18">
        <v>37087</v>
      </c>
      <c r="B32" s="25">
        <v>6</v>
      </c>
      <c r="C32" s="25">
        <v>3</v>
      </c>
      <c r="D32" s="25">
        <v>24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6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6</v>
      </c>
      <c r="R32" s="25">
        <v>0</v>
      </c>
      <c r="S32" s="25">
        <v>0</v>
      </c>
      <c r="T32" s="25">
        <v>0</v>
      </c>
      <c r="U32" s="25">
        <v>3</v>
      </c>
      <c r="V32" s="25">
        <v>3</v>
      </c>
      <c r="W32" s="25">
        <v>12</v>
      </c>
      <c r="X32" s="25">
        <v>24</v>
      </c>
      <c r="Y32" s="25">
        <v>36</v>
      </c>
      <c r="Z32" s="17">
        <f t="shared" si="1"/>
        <v>123</v>
      </c>
      <c r="AA32" s="45">
        <f t="shared" si="0"/>
        <v>3.9785224479234049E-3</v>
      </c>
      <c r="AC32" s="44">
        <f t="shared" si="2"/>
        <v>807</v>
      </c>
    </row>
    <row r="33" spans="1:29" ht="12.75" customHeight="1" x14ac:dyDescent="0.2">
      <c r="A33" s="18">
        <v>37088</v>
      </c>
      <c r="B33" s="25">
        <v>12</v>
      </c>
      <c r="C33" s="25">
        <v>3</v>
      </c>
      <c r="D33" s="25">
        <v>6</v>
      </c>
      <c r="E33" s="25">
        <v>3</v>
      </c>
      <c r="F33" s="25">
        <v>3</v>
      </c>
      <c r="G33" s="25">
        <v>3</v>
      </c>
      <c r="H33" s="25">
        <v>6</v>
      </c>
      <c r="I33" s="25">
        <v>12</v>
      </c>
      <c r="J33" s="25">
        <v>0</v>
      </c>
      <c r="K33" s="25">
        <v>0</v>
      </c>
      <c r="L33" s="25">
        <v>0</v>
      </c>
      <c r="M33" s="25">
        <v>6</v>
      </c>
      <c r="N33" s="25">
        <v>0</v>
      </c>
      <c r="O33" s="25">
        <v>0</v>
      </c>
      <c r="P33" s="25">
        <v>0</v>
      </c>
      <c r="Q33" s="25">
        <v>3</v>
      </c>
      <c r="R33" s="25">
        <v>0</v>
      </c>
      <c r="S33" s="25">
        <v>0</v>
      </c>
      <c r="T33" s="25">
        <v>15</v>
      </c>
      <c r="U33" s="25">
        <v>12</v>
      </c>
      <c r="V33" s="25">
        <v>39</v>
      </c>
      <c r="W33" s="25">
        <v>30</v>
      </c>
      <c r="X33" s="25">
        <v>12</v>
      </c>
      <c r="Y33" s="25">
        <v>18</v>
      </c>
      <c r="Z33" s="17">
        <f t="shared" si="1"/>
        <v>183</v>
      </c>
      <c r="AA33" s="45">
        <f t="shared" si="0"/>
        <v>5.9192651054470174E-3</v>
      </c>
      <c r="AB33" s="28"/>
      <c r="AC33" s="44">
        <f t="shared" si="2"/>
        <v>990</v>
      </c>
    </row>
    <row r="34" spans="1:29" ht="12.75" customHeight="1" x14ac:dyDescent="0.2">
      <c r="A34" s="18">
        <v>37089</v>
      </c>
      <c r="B34" s="25">
        <v>54</v>
      </c>
      <c r="C34" s="25">
        <v>21</v>
      </c>
      <c r="D34" s="25">
        <v>0</v>
      </c>
      <c r="E34" s="25">
        <v>0</v>
      </c>
      <c r="F34" s="25">
        <v>9</v>
      </c>
      <c r="G34" s="25">
        <v>-9</v>
      </c>
      <c r="H34" s="25">
        <v>-3</v>
      </c>
      <c r="I34" s="25">
        <v>9</v>
      </c>
      <c r="J34" s="25">
        <v>6</v>
      </c>
      <c r="K34" s="25">
        <v>0</v>
      </c>
      <c r="L34" s="25">
        <v>3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3</v>
      </c>
      <c r="T34" s="25">
        <v>6</v>
      </c>
      <c r="U34" s="25">
        <v>6</v>
      </c>
      <c r="V34" s="25">
        <v>12</v>
      </c>
      <c r="W34" s="25">
        <v>0</v>
      </c>
      <c r="X34" s="25">
        <v>3</v>
      </c>
      <c r="Y34" s="25">
        <v>3</v>
      </c>
      <c r="Z34" s="17">
        <f t="shared" si="1"/>
        <v>123</v>
      </c>
      <c r="AA34" s="45">
        <f t="shared" si="0"/>
        <v>3.9785224479234049E-3</v>
      </c>
      <c r="AC34" s="44">
        <f t="shared" si="2"/>
        <v>1113</v>
      </c>
    </row>
    <row r="35" spans="1:29" ht="12.75" customHeight="1" x14ac:dyDescent="0.2">
      <c r="A35" s="18">
        <v>37090</v>
      </c>
      <c r="B35" s="25">
        <v>3</v>
      </c>
      <c r="C35" s="25">
        <v>0</v>
      </c>
      <c r="D35" s="25">
        <v>0</v>
      </c>
      <c r="E35" s="25">
        <v>3</v>
      </c>
      <c r="F35" s="25">
        <v>0</v>
      </c>
      <c r="G35" s="25">
        <v>6</v>
      </c>
      <c r="H35" s="25">
        <v>3</v>
      </c>
      <c r="I35" s="25">
        <v>3</v>
      </c>
      <c r="J35" s="25">
        <v>6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3</v>
      </c>
      <c r="S35" s="25">
        <v>12</v>
      </c>
      <c r="T35" s="25">
        <v>0</v>
      </c>
      <c r="U35" s="25">
        <v>3</v>
      </c>
      <c r="V35" s="25">
        <v>24</v>
      </c>
      <c r="W35" s="25">
        <v>24</v>
      </c>
      <c r="X35" s="25">
        <v>21</v>
      </c>
      <c r="Y35" s="25">
        <v>18</v>
      </c>
      <c r="Z35" s="17">
        <f t="shared" si="1"/>
        <v>129</v>
      </c>
      <c r="AA35" s="45">
        <f t="shared" si="0"/>
        <v>4.1725967136757667E-3</v>
      </c>
      <c r="AC35" s="44">
        <f t="shared" si="2"/>
        <v>1242</v>
      </c>
    </row>
    <row r="36" spans="1:29" ht="12.75" customHeight="1" x14ac:dyDescent="0.2">
      <c r="A36" s="18">
        <v>37091</v>
      </c>
      <c r="B36" s="25">
        <v>0</v>
      </c>
      <c r="C36" s="25">
        <v>0</v>
      </c>
      <c r="D36" s="25">
        <v>3</v>
      </c>
      <c r="E36" s="25">
        <v>0</v>
      </c>
      <c r="F36" s="25">
        <v>6</v>
      </c>
      <c r="G36" s="25">
        <v>33</v>
      </c>
      <c r="H36" s="25">
        <v>24</v>
      </c>
      <c r="I36" s="25">
        <v>15</v>
      </c>
      <c r="J36" s="25">
        <v>0</v>
      </c>
      <c r="K36" s="25">
        <v>0</v>
      </c>
      <c r="L36" s="25">
        <v>0</v>
      </c>
      <c r="M36" s="25">
        <v>9</v>
      </c>
      <c r="N36" s="25">
        <v>0</v>
      </c>
      <c r="O36" s="25">
        <v>0</v>
      </c>
      <c r="P36" s="25">
        <v>12</v>
      </c>
      <c r="Q36" s="25">
        <v>18</v>
      </c>
      <c r="R36" s="25">
        <v>3</v>
      </c>
      <c r="S36" s="25">
        <v>0</v>
      </c>
      <c r="T36" s="25">
        <v>6</v>
      </c>
      <c r="U36" s="25">
        <v>3</v>
      </c>
      <c r="V36" s="25">
        <v>0</v>
      </c>
      <c r="W36" s="25">
        <v>12</v>
      </c>
      <c r="X36" s="25">
        <v>72</v>
      </c>
      <c r="Y36" s="25">
        <v>24</v>
      </c>
      <c r="Z36" s="17">
        <f t="shared" si="1"/>
        <v>240</v>
      </c>
      <c r="AA36" s="45">
        <f t="shared" si="0"/>
        <v>7.7629706300944498E-3</v>
      </c>
      <c r="AB36" s="28"/>
      <c r="AC36" s="44">
        <f t="shared" si="2"/>
        <v>1482</v>
      </c>
    </row>
    <row r="37" spans="1:29" ht="12.75" customHeight="1" x14ac:dyDescent="0.2">
      <c r="A37" s="18">
        <v>37092</v>
      </c>
      <c r="B37" s="25">
        <v>24</v>
      </c>
      <c r="C37" s="25">
        <v>0</v>
      </c>
      <c r="D37" s="25">
        <v>3</v>
      </c>
      <c r="E37" s="25">
        <v>15</v>
      </c>
      <c r="F37" s="25">
        <v>3</v>
      </c>
      <c r="G37" s="25">
        <v>6</v>
      </c>
      <c r="H37" s="25">
        <v>3</v>
      </c>
      <c r="I37" s="25">
        <v>-3</v>
      </c>
      <c r="J37" s="25">
        <v>-3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3</v>
      </c>
      <c r="T37" s="25">
        <v>3</v>
      </c>
      <c r="U37" s="25">
        <v>24</v>
      </c>
      <c r="V37" s="25">
        <v>45</v>
      </c>
      <c r="W37" s="25">
        <v>90</v>
      </c>
      <c r="X37" s="25">
        <v>126</v>
      </c>
      <c r="Y37" s="25">
        <v>138</v>
      </c>
      <c r="Z37" s="17">
        <f t="shared" si="1"/>
        <v>477</v>
      </c>
      <c r="AA37" s="45">
        <f t="shared" si="0"/>
        <v>1.5428904127312718E-2</v>
      </c>
      <c r="AC37" s="44">
        <f t="shared" si="2"/>
        <v>1959</v>
      </c>
    </row>
    <row r="38" spans="1:29" ht="12.75" customHeight="1" x14ac:dyDescent="0.2">
      <c r="A38" s="18">
        <v>37093</v>
      </c>
      <c r="B38" s="25">
        <v>345</v>
      </c>
      <c r="C38" s="25">
        <v>348</v>
      </c>
      <c r="D38" s="25">
        <v>192</v>
      </c>
      <c r="E38" s="25">
        <v>126</v>
      </c>
      <c r="F38" s="25">
        <v>129</v>
      </c>
      <c r="G38" s="25">
        <v>69</v>
      </c>
      <c r="H38" s="25">
        <v>9</v>
      </c>
      <c r="I38" s="25">
        <v>3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-3</v>
      </c>
      <c r="Q38" s="25">
        <v>0</v>
      </c>
      <c r="R38" s="25">
        <v>0</v>
      </c>
      <c r="S38" s="25">
        <v>0</v>
      </c>
      <c r="T38" s="25">
        <v>0</v>
      </c>
      <c r="U38" s="25">
        <v>6</v>
      </c>
      <c r="V38" s="25">
        <v>15</v>
      </c>
      <c r="W38" s="25">
        <v>15</v>
      </c>
      <c r="X38" s="25">
        <v>45</v>
      </c>
      <c r="Y38" s="25">
        <v>33</v>
      </c>
      <c r="Z38" s="17">
        <f t="shared" si="1"/>
        <v>1332</v>
      </c>
      <c r="AA38" s="45">
        <f t="shared" si="0"/>
        <v>4.3084486997024198E-2</v>
      </c>
      <c r="AC38" s="44">
        <f t="shared" si="2"/>
        <v>3291</v>
      </c>
    </row>
    <row r="39" spans="1:29" ht="12.75" customHeight="1" x14ac:dyDescent="0.2">
      <c r="A39" s="18">
        <v>37094</v>
      </c>
      <c r="B39" s="25">
        <v>45</v>
      </c>
      <c r="C39" s="25">
        <v>63</v>
      </c>
      <c r="D39" s="25">
        <v>21</v>
      </c>
      <c r="E39" s="25">
        <v>3</v>
      </c>
      <c r="F39" s="25">
        <v>3</v>
      </c>
      <c r="G39" s="25">
        <v>0</v>
      </c>
      <c r="H39" s="25">
        <v>0</v>
      </c>
      <c r="I39" s="25">
        <v>6</v>
      </c>
      <c r="J39" s="25">
        <v>12</v>
      </c>
      <c r="K39" s="25">
        <v>3</v>
      </c>
      <c r="L39" s="25">
        <v>0</v>
      </c>
      <c r="M39" s="25">
        <v>0</v>
      </c>
      <c r="N39" s="25">
        <v>0</v>
      </c>
      <c r="O39" s="25">
        <v>6</v>
      </c>
      <c r="P39" s="25">
        <v>0</v>
      </c>
      <c r="Q39" s="25">
        <v>0</v>
      </c>
      <c r="R39" s="25">
        <v>0</v>
      </c>
      <c r="S39" s="25">
        <v>0</v>
      </c>
      <c r="T39" s="25">
        <v>45</v>
      </c>
      <c r="U39" s="25">
        <v>66</v>
      </c>
      <c r="V39" s="25">
        <v>102</v>
      </c>
      <c r="W39" s="25">
        <v>111</v>
      </c>
      <c r="X39" s="25">
        <v>336</v>
      </c>
      <c r="Y39" s="25">
        <v>162</v>
      </c>
      <c r="Z39" s="17">
        <f t="shared" si="1"/>
        <v>984</v>
      </c>
      <c r="AA39" s="45">
        <f t="shared" si="0"/>
        <v>3.1828179583387239E-2</v>
      </c>
      <c r="AC39" s="44">
        <f t="shared" si="2"/>
        <v>4275</v>
      </c>
    </row>
    <row r="40" spans="1:29" ht="12.75" customHeight="1" x14ac:dyDescent="0.2">
      <c r="A40" s="18">
        <v>37095</v>
      </c>
      <c r="B40" s="25">
        <v>429</v>
      </c>
      <c r="C40" s="25">
        <v>216</v>
      </c>
      <c r="D40" s="25">
        <v>33</v>
      </c>
      <c r="E40" s="25">
        <v>9</v>
      </c>
      <c r="F40" s="25">
        <v>36</v>
      </c>
      <c r="G40" s="25">
        <v>21</v>
      </c>
      <c r="H40" s="25">
        <v>72</v>
      </c>
      <c r="I40" s="25">
        <v>18</v>
      </c>
      <c r="J40" s="25">
        <v>18</v>
      </c>
      <c r="K40" s="25">
        <v>9</v>
      </c>
      <c r="L40" s="25">
        <v>3</v>
      </c>
      <c r="M40" s="25">
        <v>18</v>
      </c>
      <c r="N40" s="25">
        <v>27</v>
      </c>
      <c r="O40" s="25">
        <v>15</v>
      </c>
      <c r="P40" s="25">
        <v>45</v>
      </c>
      <c r="Q40" s="25">
        <v>6</v>
      </c>
      <c r="R40" s="25">
        <v>36</v>
      </c>
      <c r="S40" s="25">
        <v>6</v>
      </c>
      <c r="T40" s="25">
        <v>81</v>
      </c>
      <c r="U40" s="25">
        <v>504</v>
      </c>
      <c r="V40" s="25">
        <v>159</v>
      </c>
      <c r="W40" s="25">
        <v>81</v>
      </c>
      <c r="X40" s="25">
        <v>96</v>
      </c>
      <c r="Y40" s="25">
        <v>18</v>
      </c>
      <c r="Z40" s="17">
        <f t="shared" si="1"/>
        <v>1956</v>
      </c>
      <c r="AA40" s="45">
        <f t="shared" si="0"/>
        <v>6.3268210635269759E-2</v>
      </c>
      <c r="AB40" s="28"/>
      <c r="AC40" s="44">
        <f t="shared" si="2"/>
        <v>6231</v>
      </c>
    </row>
    <row r="41" spans="1:29" ht="12.75" customHeight="1" x14ac:dyDescent="0.2">
      <c r="A41" s="18">
        <v>37096</v>
      </c>
      <c r="B41" s="25">
        <v>15</v>
      </c>
      <c r="C41" s="25">
        <v>51</v>
      </c>
      <c r="D41" s="25">
        <v>33</v>
      </c>
      <c r="E41" s="25">
        <v>24</v>
      </c>
      <c r="F41" s="25">
        <v>3</v>
      </c>
      <c r="G41" s="25">
        <v>36</v>
      </c>
      <c r="H41" s="25">
        <v>21</v>
      </c>
      <c r="I41" s="25">
        <v>6</v>
      </c>
      <c r="J41" s="25">
        <v>3</v>
      </c>
      <c r="K41" s="25">
        <v>6</v>
      </c>
      <c r="L41" s="25">
        <v>6</v>
      </c>
      <c r="M41" s="25">
        <v>0</v>
      </c>
      <c r="N41" s="25">
        <v>0</v>
      </c>
      <c r="O41" s="25">
        <v>12</v>
      </c>
      <c r="P41" s="25">
        <v>6</v>
      </c>
      <c r="Q41" s="25">
        <v>3</v>
      </c>
      <c r="R41" s="25">
        <v>9</v>
      </c>
      <c r="S41" s="25">
        <v>3</v>
      </c>
      <c r="T41" s="25">
        <v>3</v>
      </c>
      <c r="U41" s="25">
        <v>12</v>
      </c>
      <c r="V41" s="25">
        <v>9</v>
      </c>
      <c r="W41" s="25">
        <v>69</v>
      </c>
      <c r="X41" s="25">
        <v>195</v>
      </c>
      <c r="Y41" s="25">
        <v>186</v>
      </c>
      <c r="Z41" s="17">
        <f t="shared" si="1"/>
        <v>711</v>
      </c>
      <c r="AA41" s="45">
        <f t="shared" si="0"/>
        <v>2.2997800491654806E-2</v>
      </c>
      <c r="AB41" s="28"/>
      <c r="AC41" s="44">
        <f t="shared" si="2"/>
        <v>6942</v>
      </c>
    </row>
    <row r="42" spans="1:29" ht="12.75" customHeight="1" x14ac:dyDescent="0.2">
      <c r="A42" s="18">
        <v>37097</v>
      </c>
      <c r="B42" s="25">
        <v>312</v>
      </c>
      <c r="C42" s="25">
        <v>369</v>
      </c>
      <c r="D42" s="25">
        <v>144</v>
      </c>
      <c r="E42" s="25">
        <v>69</v>
      </c>
      <c r="F42" s="25">
        <v>12</v>
      </c>
      <c r="G42" s="25">
        <v>45</v>
      </c>
      <c r="H42" s="25">
        <v>81</v>
      </c>
      <c r="I42" s="25">
        <v>18</v>
      </c>
      <c r="J42" s="25">
        <v>9</v>
      </c>
      <c r="K42" s="25">
        <v>6</v>
      </c>
      <c r="L42" s="25">
        <v>3</v>
      </c>
      <c r="M42" s="25">
        <v>0</v>
      </c>
      <c r="N42" s="25">
        <v>3</v>
      </c>
      <c r="O42" s="25">
        <v>9</v>
      </c>
      <c r="P42" s="25">
        <v>3</v>
      </c>
      <c r="Q42" s="25">
        <v>3</v>
      </c>
      <c r="R42" s="25">
        <v>12</v>
      </c>
      <c r="S42" s="25">
        <v>12</v>
      </c>
      <c r="T42" s="25">
        <v>6</v>
      </c>
      <c r="U42" s="25">
        <v>3</v>
      </c>
      <c r="V42" s="25">
        <v>12</v>
      </c>
      <c r="W42" s="25">
        <v>30</v>
      </c>
      <c r="X42" s="25">
        <v>39</v>
      </c>
      <c r="Y42" s="25">
        <v>39</v>
      </c>
      <c r="Z42" s="17">
        <f t="shared" si="1"/>
        <v>1239</v>
      </c>
      <c r="AA42" s="45">
        <f t="shared" si="0"/>
        <v>4.0076335877862593E-2</v>
      </c>
      <c r="AB42" s="28"/>
      <c r="AC42" s="44">
        <f t="shared" si="2"/>
        <v>8181</v>
      </c>
    </row>
    <row r="43" spans="1:29" ht="12.75" customHeight="1" x14ac:dyDescent="0.2">
      <c r="A43" s="18">
        <v>37098</v>
      </c>
      <c r="B43" s="25">
        <v>27</v>
      </c>
      <c r="C43" s="25">
        <v>117</v>
      </c>
      <c r="D43" s="25">
        <v>141</v>
      </c>
      <c r="E43" s="25">
        <v>15</v>
      </c>
      <c r="F43" s="25">
        <v>27</v>
      </c>
      <c r="G43" s="25">
        <v>24</v>
      </c>
      <c r="H43" s="25">
        <v>198</v>
      </c>
      <c r="I43" s="25">
        <v>66</v>
      </c>
      <c r="J43" s="25">
        <v>9</v>
      </c>
      <c r="K43" s="25">
        <v>9</v>
      </c>
      <c r="L43" s="25">
        <v>6</v>
      </c>
      <c r="M43" s="25">
        <v>0</v>
      </c>
      <c r="N43" s="25">
        <v>9</v>
      </c>
      <c r="O43" s="25">
        <v>39</v>
      </c>
      <c r="P43" s="25">
        <v>30</v>
      </c>
      <c r="Q43" s="25">
        <v>30</v>
      </c>
      <c r="R43" s="25">
        <v>0</v>
      </c>
      <c r="S43" s="25">
        <v>21</v>
      </c>
      <c r="T43" s="25">
        <v>18</v>
      </c>
      <c r="U43" s="25">
        <v>12</v>
      </c>
      <c r="V43" s="25">
        <v>78</v>
      </c>
      <c r="W43" s="25">
        <v>885</v>
      </c>
      <c r="X43" s="25">
        <v>465</v>
      </c>
      <c r="Y43" s="25">
        <v>1026</v>
      </c>
      <c r="Z43" s="17">
        <f t="shared" si="1"/>
        <v>3252</v>
      </c>
      <c r="AA43" s="45">
        <f t="shared" si="0"/>
        <v>0.10518825203777979</v>
      </c>
      <c r="AB43" s="28"/>
      <c r="AC43" s="44">
        <f t="shared" si="2"/>
        <v>11433</v>
      </c>
    </row>
    <row r="44" spans="1:29" ht="12.75" customHeight="1" x14ac:dyDescent="0.2">
      <c r="A44" s="18">
        <v>37099</v>
      </c>
      <c r="B44" s="25">
        <v>528</v>
      </c>
      <c r="C44" s="25">
        <v>570</v>
      </c>
      <c r="D44" s="25">
        <v>6</v>
      </c>
      <c r="E44" s="25">
        <v>3</v>
      </c>
      <c r="F44" s="25">
        <v>0</v>
      </c>
      <c r="G44" s="25">
        <v>0</v>
      </c>
      <c r="H44" s="25">
        <v>51</v>
      </c>
      <c r="I44" s="25">
        <v>6</v>
      </c>
      <c r="J44" s="25">
        <v>0</v>
      </c>
      <c r="K44" s="25">
        <v>0</v>
      </c>
      <c r="L44" s="25">
        <v>6</v>
      </c>
      <c r="M44" s="25">
        <v>6</v>
      </c>
      <c r="N44" s="25">
        <v>0</v>
      </c>
      <c r="O44" s="25">
        <v>12</v>
      </c>
      <c r="P44" s="25">
        <v>12</v>
      </c>
      <c r="Q44" s="25">
        <v>6</v>
      </c>
      <c r="R44" s="25">
        <v>0</v>
      </c>
      <c r="S44" s="25">
        <v>48</v>
      </c>
      <c r="T44" s="25">
        <v>192</v>
      </c>
      <c r="U44" s="25">
        <v>225</v>
      </c>
      <c r="V44" s="25">
        <v>126</v>
      </c>
      <c r="W44" s="25">
        <v>30</v>
      </c>
      <c r="X44" s="25">
        <v>6</v>
      </c>
      <c r="Y44" s="25">
        <v>264</v>
      </c>
      <c r="Z44" s="17">
        <f t="shared" si="1"/>
        <v>2097</v>
      </c>
      <c r="AA44" s="45">
        <f t="shared" si="0"/>
        <v>6.7828955880450251E-2</v>
      </c>
      <c r="AB44" s="28"/>
      <c r="AC44" s="44">
        <f t="shared" si="2"/>
        <v>13530</v>
      </c>
    </row>
    <row r="45" spans="1:29" ht="12.75" customHeight="1" x14ac:dyDescent="0.2">
      <c r="A45" s="18">
        <v>37100</v>
      </c>
      <c r="B45" s="25">
        <v>381</v>
      </c>
      <c r="C45" s="25">
        <v>81</v>
      </c>
      <c r="D45" s="25">
        <v>57</v>
      </c>
      <c r="E45" s="25">
        <v>24</v>
      </c>
      <c r="F45" s="25">
        <v>0</v>
      </c>
      <c r="G45" s="25">
        <v>9</v>
      </c>
      <c r="H45" s="25">
        <v>15</v>
      </c>
      <c r="I45" s="25">
        <v>6</v>
      </c>
      <c r="J45" s="25">
        <v>0</v>
      </c>
      <c r="K45" s="25">
        <v>3</v>
      </c>
      <c r="L45" s="25">
        <v>0</v>
      </c>
      <c r="M45" s="25">
        <v>3</v>
      </c>
      <c r="N45" s="25">
        <v>0</v>
      </c>
      <c r="O45" s="25">
        <v>0</v>
      </c>
      <c r="P45" s="25">
        <v>0</v>
      </c>
      <c r="Q45" s="25">
        <v>12</v>
      </c>
      <c r="R45" s="25">
        <v>15</v>
      </c>
      <c r="S45" s="25">
        <v>3</v>
      </c>
      <c r="T45" s="25">
        <v>207</v>
      </c>
      <c r="U45" s="25">
        <v>450</v>
      </c>
      <c r="V45" s="25">
        <v>396</v>
      </c>
      <c r="W45" s="25">
        <v>684</v>
      </c>
      <c r="X45" s="25">
        <v>261</v>
      </c>
      <c r="Y45" s="25">
        <v>78</v>
      </c>
      <c r="Z45" s="17">
        <f t="shared" si="1"/>
        <v>2685</v>
      </c>
      <c r="AA45" s="45">
        <f t="shared" si="0"/>
        <v>8.6848233924181659E-2</v>
      </c>
      <c r="AB45" s="28"/>
      <c r="AC45" s="44">
        <f t="shared" si="2"/>
        <v>16215</v>
      </c>
    </row>
    <row r="46" spans="1:29" ht="12.75" customHeight="1" x14ac:dyDescent="0.2">
      <c r="A46" s="18">
        <v>37101</v>
      </c>
      <c r="B46" s="25">
        <v>657</v>
      </c>
      <c r="C46" s="25">
        <v>435</v>
      </c>
      <c r="D46" s="25">
        <v>888</v>
      </c>
      <c r="E46" s="25">
        <v>87</v>
      </c>
      <c r="F46" s="25">
        <v>30</v>
      </c>
      <c r="G46" s="25">
        <v>33</v>
      </c>
      <c r="H46" s="25">
        <v>21</v>
      </c>
      <c r="I46" s="25">
        <v>0</v>
      </c>
      <c r="J46" s="25">
        <v>15</v>
      </c>
      <c r="K46" s="25">
        <v>15</v>
      </c>
      <c r="L46" s="25">
        <v>3</v>
      </c>
      <c r="M46" s="25">
        <v>6</v>
      </c>
      <c r="N46" s="25">
        <v>6</v>
      </c>
      <c r="O46" s="25">
        <v>6</v>
      </c>
      <c r="P46" s="25">
        <v>18</v>
      </c>
      <c r="Q46" s="25">
        <v>-6</v>
      </c>
      <c r="R46" s="25">
        <v>12</v>
      </c>
      <c r="S46" s="25">
        <v>21</v>
      </c>
      <c r="T46" s="25">
        <v>21</v>
      </c>
      <c r="U46" s="25">
        <v>12</v>
      </c>
      <c r="V46" s="25">
        <v>27</v>
      </c>
      <c r="W46" s="25">
        <v>57</v>
      </c>
      <c r="X46" s="25">
        <v>51</v>
      </c>
      <c r="Y46" s="25">
        <v>-24</v>
      </c>
      <c r="Z46" s="17">
        <f t="shared" si="1"/>
        <v>2391</v>
      </c>
      <c r="AA46" s="45">
        <f t="shared" si="0"/>
        <v>7.7338594902315955E-2</v>
      </c>
      <c r="AB46" s="28"/>
      <c r="AC46" s="44">
        <f t="shared" si="2"/>
        <v>18606</v>
      </c>
    </row>
    <row r="47" spans="1:29" ht="12.75" customHeight="1" x14ac:dyDescent="0.2">
      <c r="A47" s="18">
        <v>37102</v>
      </c>
      <c r="B47" s="25">
        <v>123</v>
      </c>
      <c r="C47" s="25">
        <v>429</v>
      </c>
      <c r="D47" s="25">
        <v>54</v>
      </c>
      <c r="E47" s="25">
        <v>27</v>
      </c>
      <c r="F47" s="25">
        <v>9</v>
      </c>
      <c r="G47" s="25">
        <v>12</v>
      </c>
      <c r="H47" s="25">
        <v>21</v>
      </c>
      <c r="I47" s="25">
        <v>9</v>
      </c>
      <c r="J47" s="25">
        <v>0</v>
      </c>
      <c r="K47" s="25">
        <v>3</v>
      </c>
      <c r="L47" s="25">
        <v>-6</v>
      </c>
      <c r="M47" s="25">
        <v>12</v>
      </c>
      <c r="N47" s="25">
        <v>6</v>
      </c>
      <c r="O47" s="25">
        <v>30</v>
      </c>
      <c r="P47" s="25">
        <v>12</v>
      </c>
      <c r="Q47" s="25">
        <v>3</v>
      </c>
      <c r="R47" s="25">
        <v>21</v>
      </c>
      <c r="S47" s="25">
        <v>87</v>
      </c>
      <c r="T47" s="25">
        <v>90</v>
      </c>
      <c r="U47" s="25">
        <v>36</v>
      </c>
      <c r="V47" s="25">
        <v>123</v>
      </c>
      <c r="W47" s="25">
        <v>12</v>
      </c>
      <c r="X47" s="25">
        <v>102</v>
      </c>
      <c r="Y47" s="25">
        <v>747</v>
      </c>
      <c r="Z47" s="17">
        <f t="shared" si="1"/>
        <v>1962</v>
      </c>
      <c r="AA47" s="45">
        <f t="shared" si="0"/>
        <v>6.3462284901022126E-2</v>
      </c>
      <c r="AB47" s="28"/>
      <c r="AC47" s="44">
        <f t="shared" si="2"/>
        <v>20568</v>
      </c>
    </row>
    <row r="48" spans="1:29" ht="12.75" customHeight="1" x14ac:dyDescent="0.2">
      <c r="A48" s="18">
        <v>37103</v>
      </c>
      <c r="B48" s="25">
        <v>423</v>
      </c>
      <c r="C48" s="25">
        <v>138</v>
      </c>
      <c r="D48" s="25">
        <v>12</v>
      </c>
      <c r="E48" s="25">
        <v>447</v>
      </c>
      <c r="F48" s="25">
        <v>15</v>
      </c>
      <c r="G48" s="25">
        <v>81</v>
      </c>
      <c r="H48" s="25">
        <v>123</v>
      </c>
      <c r="I48" s="25">
        <v>12</v>
      </c>
      <c r="J48" s="25">
        <v>15</v>
      </c>
      <c r="K48" s="25">
        <v>12</v>
      </c>
      <c r="L48" s="25">
        <v>3</v>
      </c>
      <c r="M48" s="25">
        <v>-6</v>
      </c>
      <c r="N48" s="25">
        <v>21</v>
      </c>
      <c r="O48" s="25">
        <v>15</v>
      </c>
      <c r="P48" s="25">
        <v>3</v>
      </c>
      <c r="Q48" s="25">
        <v>0</v>
      </c>
      <c r="R48" s="25">
        <v>6</v>
      </c>
      <c r="S48" s="25">
        <v>3</v>
      </c>
      <c r="T48" s="25">
        <v>36</v>
      </c>
      <c r="U48" s="25">
        <v>33</v>
      </c>
      <c r="V48" s="25">
        <v>159</v>
      </c>
      <c r="W48" s="25">
        <v>216</v>
      </c>
      <c r="X48" s="25">
        <v>180</v>
      </c>
      <c r="Y48" s="25">
        <v>423</v>
      </c>
      <c r="Z48" s="17">
        <f t="shared" si="1"/>
        <v>2370</v>
      </c>
      <c r="AA48" s="45">
        <f t="shared" si="0"/>
        <v>7.6659334972182691E-2</v>
      </c>
      <c r="AC48" s="44">
        <f t="shared" si="2"/>
        <v>22938</v>
      </c>
    </row>
    <row r="49" spans="1:29" ht="12.75" customHeight="1" x14ac:dyDescent="0.2">
      <c r="A49" s="18">
        <v>37104</v>
      </c>
      <c r="B49" s="25">
        <v>93</v>
      </c>
      <c r="C49" s="25">
        <v>198</v>
      </c>
      <c r="D49" s="25">
        <v>45</v>
      </c>
      <c r="E49" s="25">
        <v>39</v>
      </c>
      <c r="F49" s="25">
        <v>24</v>
      </c>
      <c r="G49" s="25">
        <v>21</v>
      </c>
      <c r="H49" s="25">
        <v>15</v>
      </c>
      <c r="I49" s="25">
        <v>24</v>
      </c>
      <c r="J49" s="25">
        <v>3</v>
      </c>
      <c r="K49" s="25">
        <v>-3</v>
      </c>
      <c r="L49" s="25">
        <v>0</v>
      </c>
      <c r="M49" s="25">
        <v>15</v>
      </c>
      <c r="N49" s="25">
        <v>0</v>
      </c>
      <c r="O49" s="25">
        <v>-3</v>
      </c>
      <c r="P49" s="25">
        <v>0</v>
      </c>
      <c r="Q49" s="25">
        <v>9</v>
      </c>
      <c r="R49" s="25">
        <v>9</v>
      </c>
      <c r="S49" s="25">
        <v>12</v>
      </c>
      <c r="T49" s="25">
        <v>6</v>
      </c>
      <c r="U49" s="25">
        <v>45</v>
      </c>
      <c r="V49" s="25">
        <v>15</v>
      </c>
      <c r="W49" s="25">
        <v>27</v>
      </c>
      <c r="X49" s="25">
        <v>39</v>
      </c>
      <c r="Y49" s="25">
        <v>81</v>
      </c>
      <c r="Z49" s="17">
        <f t="shared" si="1"/>
        <v>714</v>
      </c>
      <c r="AA49" s="45">
        <f t="shared" si="0"/>
        <v>2.3094837624530986E-2</v>
      </c>
      <c r="AB49" s="28"/>
      <c r="AC49" s="44">
        <f t="shared" si="2"/>
        <v>23652</v>
      </c>
    </row>
    <row r="50" spans="1:29" ht="12.75" customHeight="1" thickBot="1" x14ac:dyDescent="0.25">
      <c r="A50" s="18">
        <v>37105</v>
      </c>
      <c r="B50" s="25">
        <v>-36</v>
      </c>
      <c r="C50" s="25">
        <v>51</v>
      </c>
      <c r="D50" s="25">
        <v>42</v>
      </c>
      <c r="E50" s="25">
        <v>12</v>
      </c>
      <c r="F50" s="25">
        <v>21</v>
      </c>
      <c r="G50" s="25">
        <v>12</v>
      </c>
      <c r="H50" s="25">
        <v>36</v>
      </c>
      <c r="I50" s="25">
        <v>36</v>
      </c>
      <c r="J50" s="25">
        <v>15</v>
      </c>
      <c r="K50" s="25">
        <v>3</v>
      </c>
      <c r="L50" s="25">
        <v>0</v>
      </c>
      <c r="M50" s="25">
        <v>15</v>
      </c>
      <c r="N50" s="25">
        <v>3</v>
      </c>
      <c r="O50" s="25">
        <v>-3</v>
      </c>
      <c r="P50" s="25">
        <v>3</v>
      </c>
      <c r="Q50" s="25">
        <v>3</v>
      </c>
      <c r="R50" s="25">
        <v>18</v>
      </c>
      <c r="S50" s="25">
        <v>15</v>
      </c>
      <c r="T50" s="25">
        <v>9</v>
      </c>
      <c r="U50" s="25">
        <v>0</v>
      </c>
      <c r="V50" s="25">
        <v>15</v>
      </c>
      <c r="W50" s="25">
        <v>15</v>
      </c>
      <c r="X50" s="25">
        <v>60</v>
      </c>
      <c r="Y50" s="25">
        <v>117</v>
      </c>
      <c r="Z50" s="17">
        <f t="shared" si="1"/>
        <v>462</v>
      </c>
      <c r="AA50" s="45">
        <f t="shared" si="0"/>
        <v>1.4943718462931816E-2</v>
      </c>
      <c r="AC50" s="44">
        <f t="shared" si="2"/>
        <v>24114</v>
      </c>
    </row>
    <row r="51" spans="1:29" ht="12.75" customHeight="1" thickTop="1" thickBot="1" x14ac:dyDescent="0.25">
      <c r="A51" s="18">
        <v>37106</v>
      </c>
      <c r="B51" s="25">
        <v>63</v>
      </c>
      <c r="C51" s="25">
        <v>78</v>
      </c>
      <c r="D51" s="25">
        <v>84</v>
      </c>
      <c r="E51" s="25">
        <v>57</v>
      </c>
      <c r="F51" s="25">
        <v>15</v>
      </c>
      <c r="G51" s="25">
        <v>30</v>
      </c>
      <c r="H51" s="25">
        <v>69</v>
      </c>
      <c r="I51" s="25">
        <v>21</v>
      </c>
      <c r="J51" s="25">
        <v>9</v>
      </c>
      <c r="K51" s="25">
        <v>0</v>
      </c>
      <c r="L51" s="124">
        <v>2</v>
      </c>
      <c r="M51" s="125">
        <v>5</v>
      </c>
      <c r="N51" s="25">
        <v>0</v>
      </c>
      <c r="O51" s="25">
        <v>3</v>
      </c>
      <c r="P51" s="25">
        <v>6</v>
      </c>
      <c r="Q51" s="25">
        <v>9</v>
      </c>
      <c r="R51" s="25">
        <v>33</v>
      </c>
      <c r="S51" s="25">
        <v>21</v>
      </c>
      <c r="T51" s="25">
        <v>195</v>
      </c>
      <c r="U51" s="25">
        <v>15</v>
      </c>
      <c r="V51" s="25">
        <v>180</v>
      </c>
      <c r="W51" s="25">
        <v>51</v>
      </c>
      <c r="X51" s="25">
        <v>18</v>
      </c>
      <c r="Y51" s="25">
        <v>210</v>
      </c>
      <c r="Z51" s="17">
        <f t="shared" si="1"/>
        <v>1174</v>
      </c>
      <c r="AA51" s="45">
        <f t="shared" si="0"/>
        <v>3.7973864665545351E-2</v>
      </c>
      <c r="AC51" s="44">
        <f t="shared" si="2"/>
        <v>25288</v>
      </c>
    </row>
    <row r="52" spans="1:29" ht="12.75" customHeight="1" thickTop="1" x14ac:dyDescent="0.2">
      <c r="A52" s="18">
        <v>37107</v>
      </c>
      <c r="B52" s="25">
        <v>171</v>
      </c>
      <c r="C52" s="25">
        <v>33</v>
      </c>
      <c r="D52" s="25">
        <v>69</v>
      </c>
      <c r="E52" s="25">
        <v>30</v>
      </c>
      <c r="F52" s="25">
        <v>51</v>
      </c>
      <c r="G52" s="25">
        <v>57</v>
      </c>
      <c r="H52" s="25">
        <v>27</v>
      </c>
      <c r="I52" s="25">
        <v>18</v>
      </c>
      <c r="J52" s="25">
        <v>-3</v>
      </c>
      <c r="K52" s="25">
        <v>-6</v>
      </c>
      <c r="L52" s="25">
        <v>21</v>
      </c>
      <c r="M52" s="25">
        <v>6</v>
      </c>
      <c r="N52" s="25">
        <v>-9</v>
      </c>
      <c r="O52" s="25">
        <v>-6</v>
      </c>
      <c r="P52" s="25">
        <v>3</v>
      </c>
      <c r="Q52" s="25">
        <v>18</v>
      </c>
      <c r="R52" s="25">
        <v>36</v>
      </c>
      <c r="S52" s="25">
        <v>42</v>
      </c>
      <c r="T52" s="25">
        <v>12</v>
      </c>
      <c r="U52" s="25">
        <v>90</v>
      </c>
      <c r="V52" s="25">
        <v>30</v>
      </c>
      <c r="W52" s="25">
        <v>150</v>
      </c>
      <c r="X52" s="25">
        <v>66</v>
      </c>
      <c r="Y52" s="25">
        <v>66</v>
      </c>
      <c r="Z52" s="17">
        <f t="shared" si="1"/>
        <v>972</v>
      </c>
      <c r="AA52" s="45">
        <f t="shared" si="0"/>
        <v>3.1440031051882519E-2</v>
      </c>
      <c r="AC52" s="44">
        <f t="shared" si="2"/>
        <v>26260</v>
      </c>
    </row>
    <row r="53" spans="1:29" ht="12.75" customHeight="1" x14ac:dyDescent="0.2">
      <c r="A53" s="18">
        <v>37108</v>
      </c>
      <c r="B53" s="25">
        <v>114</v>
      </c>
      <c r="C53" s="25">
        <v>45</v>
      </c>
      <c r="D53" s="25">
        <v>27</v>
      </c>
      <c r="E53" s="25">
        <v>12</v>
      </c>
      <c r="F53" s="25">
        <v>27</v>
      </c>
      <c r="G53" s="25">
        <v>18</v>
      </c>
      <c r="H53" s="25">
        <v>51</v>
      </c>
      <c r="I53" s="25">
        <v>24</v>
      </c>
      <c r="J53" s="25">
        <v>18</v>
      </c>
      <c r="K53" s="25">
        <v>9</v>
      </c>
      <c r="L53" s="25">
        <v>-27</v>
      </c>
      <c r="M53" s="25">
        <v>-18</v>
      </c>
      <c r="N53" s="25">
        <v>-36</v>
      </c>
      <c r="O53" s="25">
        <v>21</v>
      </c>
      <c r="P53" s="25">
        <v>-6</v>
      </c>
      <c r="Q53" s="25">
        <v>42</v>
      </c>
      <c r="R53" s="25">
        <v>21</v>
      </c>
      <c r="S53" s="25">
        <v>6</v>
      </c>
      <c r="T53" s="25">
        <v>18</v>
      </c>
      <c r="U53" s="25">
        <v>24</v>
      </c>
      <c r="V53" s="25">
        <v>105</v>
      </c>
      <c r="W53" s="25">
        <v>81</v>
      </c>
      <c r="X53" s="25">
        <v>129</v>
      </c>
      <c r="Y53" s="25">
        <v>57</v>
      </c>
      <c r="Z53" s="17">
        <f t="shared" si="1"/>
        <v>762</v>
      </c>
      <c r="AA53" s="45">
        <f t="shared" si="0"/>
        <v>2.4647431750549877E-2</v>
      </c>
      <c r="AC53" s="44">
        <f t="shared" si="2"/>
        <v>27022</v>
      </c>
    </row>
    <row r="54" spans="1:29" ht="12.75" customHeight="1" x14ac:dyDescent="0.2">
      <c r="A54" s="18">
        <v>37109</v>
      </c>
      <c r="B54" s="25">
        <v>54</v>
      </c>
      <c r="C54" s="25">
        <v>30</v>
      </c>
      <c r="D54" s="25">
        <v>51</v>
      </c>
      <c r="E54" s="25">
        <v>57</v>
      </c>
      <c r="F54" s="25">
        <v>36</v>
      </c>
      <c r="G54" s="25">
        <v>33</v>
      </c>
      <c r="H54" s="25">
        <v>42</v>
      </c>
      <c r="I54" s="25">
        <v>9</v>
      </c>
      <c r="J54" s="25">
        <v>21</v>
      </c>
      <c r="K54" s="25">
        <v>-27</v>
      </c>
      <c r="L54" s="25">
        <v>9</v>
      </c>
      <c r="M54" s="25">
        <v>-18</v>
      </c>
      <c r="N54" s="25">
        <v>27</v>
      </c>
      <c r="O54" s="25">
        <v>36</v>
      </c>
      <c r="P54" s="25">
        <v>21</v>
      </c>
      <c r="Q54" s="25">
        <v>-3</v>
      </c>
      <c r="R54" s="25">
        <v>30</v>
      </c>
      <c r="S54" s="25">
        <v>9</v>
      </c>
      <c r="T54" s="25">
        <v>18</v>
      </c>
      <c r="U54" s="25">
        <v>9</v>
      </c>
      <c r="V54" s="25">
        <v>24</v>
      </c>
      <c r="W54" s="25">
        <v>21</v>
      </c>
      <c r="X54" s="25">
        <v>87</v>
      </c>
      <c r="Y54" s="25">
        <v>15</v>
      </c>
      <c r="Z54" s="17">
        <f>SUM(B54:Y54)</f>
        <v>591</v>
      </c>
      <c r="AA54" s="45">
        <f t="shared" si="0"/>
        <v>1.9116315176607581E-2</v>
      </c>
      <c r="AC54" s="44">
        <f t="shared" si="2"/>
        <v>27613</v>
      </c>
    </row>
    <row r="55" spans="1:29" ht="12.75" customHeight="1" x14ac:dyDescent="0.2">
      <c r="A55" s="18">
        <v>37110</v>
      </c>
      <c r="B55" s="25">
        <v>66</v>
      </c>
      <c r="C55" s="25">
        <v>24</v>
      </c>
      <c r="D55" s="25">
        <v>33</v>
      </c>
      <c r="E55" s="25">
        <v>30</v>
      </c>
      <c r="F55" s="25">
        <v>6</v>
      </c>
      <c r="G55" s="25">
        <v>12</v>
      </c>
      <c r="H55" s="25">
        <v>27</v>
      </c>
      <c r="I55" s="25">
        <v>21</v>
      </c>
      <c r="J55" s="25">
        <v>36</v>
      </c>
      <c r="K55" s="25">
        <v>6</v>
      </c>
      <c r="L55" s="25">
        <v>3</v>
      </c>
      <c r="M55" s="25">
        <v>6</v>
      </c>
      <c r="N55" s="25">
        <v>12</v>
      </c>
      <c r="O55" s="25">
        <v>30</v>
      </c>
      <c r="P55" s="25">
        <v>18</v>
      </c>
      <c r="Q55" s="25">
        <v>9</v>
      </c>
      <c r="R55" s="25">
        <v>9</v>
      </c>
      <c r="S55" s="25">
        <v>18</v>
      </c>
      <c r="T55" s="25">
        <v>9</v>
      </c>
      <c r="U55" s="25">
        <v>15</v>
      </c>
      <c r="V55" s="25">
        <v>21</v>
      </c>
      <c r="W55" s="25">
        <v>9</v>
      </c>
      <c r="X55" s="25">
        <v>21</v>
      </c>
      <c r="Y55" s="25">
        <v>39</v>
      </c>
      <c r="Z55" s="17">
        <f t="shared" si="1"/>
        <v>480</v>
      </c>
      <c r="AA55" s="45">
        <f t="shared" si="0"/>
        <v>1.55259412601889E-2</v>
      </c>
      <c r="AC55" s="44">
        <f t="shared" si="2"/>
        <v>28093</v>
      </c>
    </row>
    <row r="56" spans="1:29" ht="12.75" customHeight="1" x14ac:dyDescent="0.2">
      <c r="A56" s="18">
        <v>37111</v>
      </c>
      <c r="B56" s="25">
        <v>51</v>
      </c>
      <c r="C56" s="25">
        <v>45</v>
      </c>
      <c r="D56" s="25">
        <v>42</v>
      </c>
      <c r="E56" s="25">
        <v>27</v>
      </c>
      <c r="F56" s="25">
        <v>21</v>
      </c>
      <c r="G56" s="25">
        <v>30</v>
      </c>
      <c r="H56" s="25">
        <v>60</v>
      </c>
      <c r="I56" s="25">
        <v>15</v>
      </c>
      <c r="J56" s="25">
        <v>9</v>
      </c>
      <c r="K56" s="25">
        <v>54</v>
      </c>
      <c r="L56" s="25">
        <v>-15</v>
      </c>
      <c r="M56" s="25">
        <v>0</v>
      </c>
      <c r="N56" s="25">
        <v>-3</v>
      </c>
      <c r="O56" s="25">
        <v>48</v>
      </c>
      <c r="P56" s="25">
        <v>30</v>
      </c>
      <c r="Q56" s="25">
        <v>27</v>
      </c>
      <c r="R56" s="25">
        <v>33</v>
      </c>
      <c r="S56" s="25">
        <v>15</v>
      </c>
      <c r="T56" s="25">
        <v>45</v>
      </c>
      <c r="U56" s="25">
        <v>15</v>
      </c>
      <c r="V56" s="25">
        <v>36</v>
      </c>
      <c r="W56" s="25">
        <v>63</v>
      </c>
      <c r="X56" s="25">
        <v>9</v>
      </c>
      <c r="Y56" s="25">
        <v>39</v>
      </c>
      <c r="Z56" s="17">
        <f t="shared" si="1"/>
        <v>696</v>
      </c>
      <c r="AA56" s="45">
        <f t="shared" si="0"/>
        <v>2.2512614827273902E-2</v>
      </c>
      <c r="AC56" s="44">
        <f t="shared" si="2"/>
        <v>28789</v>
      </c>
    </row>
    <row r="57" spans="1:29" ht="12.75" customHeight="1" x14ac:dyDescent="0.2">
      <c r="A57" s="18">
        <v>37112</v>
      </c>
      <c r="B57" s="25">
        <v>48</v>
      </c>
      <c r="C57" s="25">
        <v>3</v>
      </c>
      <c r="D57" s="25">
        <v>0</v>
      </c>
      <c r="E57" s="25">
        <v>21</v>
      </c>
      <c r="F57" s="25">
        <v>42</v>
      </c>
      <c r="G57" s="25">
        <v>6</v>
      </c>
      <c r="H57" s="25">
        <v>45</v>
      </c>
      <c r="I57" s="25">
        <v>-3</v>
      </c>
      <c r="J57" s="25">
        <v>24</v>
      </c>
      <c r="K57" s="25">
        <v>30</v>
      </c>
      <c r="L57" s="25">
        <v>-12</v>
      </c>
      <c r="M57" s="25">
        <v>15</v>
      </c>
      <c r="N57" s="25">
        <v>15</v>
      </c>
      <c r="O57" s="25">
        <v>9</v>
      </c>
      <c r="P57" s="25">
        <v>6</v>
      </c>
      <c r="Q57" s="25">
        <v>39</v>
      </c>
      <c r="R57" s="25">
        <v>15</v>
      </c>
      <c r="S57" s="25">
        <v>24</v>
      </c>
      <c r="T57" s="25">
        <v>15</v>
      </c>
      <c r="U57" s="25">
        <v>54</v>
      </c>
      <c r="V57" s="25">
        <v>12</v>
      </c>
      <c r="W57" s="25">
        <v>45</v>
      </c>
      <c r="X57" s="25">
        <v>33</v>
      </c>
      <c r="Y57" s="25">
        <v>21</v>
      </c>
      <c r="Z57" s="17">
        <f t="shared" si="1"/>
        <v>507</v>
      </c>
      <c r="AA57" s="45">
        <f t="shared" si="0"/>
        <v>1.6399275456074523E-2</v>
      </c>
      <c r="AC57" s="44">
        <f t="shared" si="2"/>
        <v>29296</v>
      </c>
    </row>
    <row r="58" spans="1:29" ht="12.75" customHeight="1" x14ac:dyDescent="0.2">
      <c r="A58" s="18">
        <v>37113</v>
      </c>
      <c r="B58" s="25">
        <v>66</v>
      </c>
      <c r="C58" s="25">
        <v>3</v>
      </c>
      <c r="D58" s="25">
        <v>51</v>
      </c>
      <c r="E58" s="25">
        <v>24</v>
      </c>
      <c r="F58" s="25">
        <v>15</v>
      </c>
      <c r="G58" s="25">
        <v>30</v>
      </c>
      <c r="H58" s="25">
        <v>-6</v>
      </c>
      <c r="I58" s="25">
        <v>102</v>
      </c>
      <c r="J58" s="25">
        <v>93</v>
      </c>
      <c r="K58" s="25">
        <v>24</v>
      </c>
      <c r="L58" s="25">
        <v>-6</v>
      </c>
      <c r="M58" s="25">
        <v>-15</v>
      </c>
      <c r="N58" s="25">
        <v>-3</v>
      </c>
      <c r="O58" s="25">
        <v>9</v>
      </c>
      <c r="P58" s="25">
        <v>12</v>
      </c>
      <c r="Q58" s="25">
        <v>18</v>
      </c>
      <c r="R58" s="25">
        <v>15</v>
      </c>
      <c r="S58" s="25">
        <v>15</v>
      </c>
      <c r="T58" s="25">
        <v>24</v>
      </c>
      <c r="U58" s="25">
        <v>15</v>
      </c>
      <c r="V58" s="25">
        <v>6</v>
      </c>
      <c r="W58" s="25">
        <v>6</v>
      </c>
      <c r="X58" s="25">
        <v>9</v>
      </c>
      <c r="Y58" s="25">
        <v>9</v>
      </c>
      <c r="Z58" s="17">
        <f t="shared" si="1"/>
        <v>516</v>
      </c>
      <c r="AA58" s="45">
        <f t="shared" si="0"/>
        <v>1.6690386854703067E-2</v>
      </c>
      <c r="AC58" s="44">
        <f t="shared" si="2"/>
        <v>29812</v>
      </c>
    </row>
    <row r="59" spans="1:29" ht="12.75" customHeight="1" x14ac:dyDescent="0.2">
      <c r="A59" s="18">
        <v>37114</v>
      </c>
      <c r="B59" s="25">
        <v>84</v>
      </c>
      <c r="C59" s="25">
        <v>78</v>
      </c>
      <c r="D59" s="25">
        <v>30</v>
      </c>
      <c r="E59" s="25">
        <v>39</v>
      </c>
      <c r="F59" s="25">
        <v>9</v>
      </c>
      <c r="G59" s="25">
        <v>12</v>
      </c>
      <c r="H59" s="25">
        <v>12</v>
      </c>
      <c r="I59" s="25">
        <v>30</v>
      </c>
      <c r="J59" s="25">
        <v>9</v>
      </c>
      <c r="K59" s="25">
        <v>0</v>
      </c>
      <c r="L59" s="25">
        <v>6</v>
      </c>
      <c r="M59" s="25">
        <v>12</v>
      </c>
      <c r="N59" s="25">
        <v>9</v>
      </c>
      <c r="O59" s="25">
        <v>6</v>
      </c>
      <c r="P59" s="25">
        <v>18</v>
      </c>
      <c r="Q59" s="25">
        <v>24</v>
      </c>
      <c r="R59" s="25">
        <v>15</v>
      </c>
      <c r="S59" s="25">
        <v>18</v>
      </c>
      <c r="T59" s="25">
        <v>18</v>
      </c>
      <c r="U59" s="25">
        <v>12</v>
      </c>
      <c r="V59" s="25">
        <v>0</v>
      </c>
      <c r="W59" s="25">
        <v>3</v>
      </c>
      <c r="X59" s="25">
        <v>3</v>
      </c>
      <c r="Y59" s="25">
        <v>9</v>
      </c>
      <c r="Z59" s="17">
        <f t="shared" si="1"/>
        <v>456</v>
      </c>
      <c r="AA59" s="45">
        <f t="shared" si="0"/>
        <v>1.4749644197179454E-2</v>
      </c>
      <c r="AC59" s="44">
        <f t="shared" si="2"/>
        <v>30268</v>
      </c>
    </row>
    <row r="60" spans="1:29" ht="12.75" customHeight="1" x14ac:dyDescent="0.2">
      <c r="A60" s="18">
        <v>37115</v>
      </c>
      <c r="B60" s="25">
        <v>3</v>
      </c>
      <c r="C60" s="25">
        <v>24</v>
      </c>
      <c r="D60" s="25">
        <v>6</v>
      </c>
      <c r="E60" s="25">
        <v>3</v>
      </c>
      <c r="F60" s="25">
        <v>12</v>
      </c>
      <c r="G60" s="25">
        <v>-3</v>
      </c>
      <c r="H60" s="25">
        <v>3</v>
      </c>
      <c r="I60" s="25">
        <v>12</v>
      </c>
      <c r="J60" s="25">
        <v>15</v>
      </c>
      <c r="K60" s="25">
        <v>3</v>
      </c>
      <c r="L60" s="25">
        <v>3</v>
      </c>
      <c r="M60" s="25">
        <v>18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17">
        <f t="shared" si="1"/>
        <v>99</v>
      </c>
      <c r="AA60" s="45">
        <f t="shared" si="0"/>
        <v>3.2022253849139605E-3</v>
      </c>
      <c r="AC60" s="44">
        <f t="shared" si="2"/>
        <v>30367</v>
      </c>
    </row>
    <row r="61" spans="1:29" ht="12.75" customHeight="1" x14ac:dyDescent="0.2">
      <c r="A61" s="18">
        <v>37116</v>
      </c>
      <c r="B61" s="25">
        <v>0</v>
      </c>
      <c r="C61" s="25">
        <v>18</v>
      </c>
      <c r="D61" s="25">
        <v>12</v>
      </c>
      <c r="E61" s="25">
        <v>9</v>
      </c>
      <c r="F61" s="25">
        <v>12</v>
      </c>
      <c r="G61" s="25">
        <v>-15</v>
      </c>
      <c r="H61" s="25">
        <v>0</v>
      </c>
      <c r="I61" s="25">
        <v>15</v>
      </c>
      <c r="J61" s="25">
        <v>0</v>
      </c>
      <c r="K61" s="25">
        <v>-3</v>
      </c>
      <c r="L61" s="25">
        <v>21</v>
      </c>
      <c r="M61" s="25">
        <v>15</v>
      </c>
      <c r="N61" s="25">
        <v>30</v>
      </c>
      <c r="O61" s="25">
        <v>30</v>
      </c>
      <c r="P61" s="25">
        <v>9</v>
      </c>
      <c r="Q61" s="25">
        <v>24</v>
      </c>
      <c r="R61" s="25">
        <v>18</v>
      </c>
      <c r="S61" s="25">
        <v>3</v>
      </c>
      <c r="T61" s="25">
        <v>18</v>
      </c>
      <c r="U61" s="25">
        <v>12</v>
      </c>
      <c r="V61" s="25">
        <v>9</v>
      </c>
      <c r="W61" s="25">
        <v>3</v>
      </c>
      <c r="X61" s="25">
        <v>12</v>
      </c>
      <c r="Y61" s="25">
        <v>0</v>
      </c>
      <c r="Z61" s="17">
        <f t="shared" si="1"/>
        <v>252</v>
      </c>
      <c r="AA61" s="45">
        <f t="shared" si="0"/>
        <v>8.1511191615991716E-3</v>
      </c>
      <c r="AC61" s="44">
        <f t="shared" si="2"/>
        <v>30619</v>
      </c>
    </row>
    <row r="62" spans="1:29" ht="12.75" customHeight="1" x14ac:dyDescent="0.2">
      <c r="A62" s="18">
        <v>37117</v>
      </c>
      <c r="B62" s="25">
        <v>0</v>
      </c>
      <c r="C62" s="25">
        <v>0</v>
      </c>
      <c r="D62" s="25">
        <v>9</v>
      </c>
      <c r="E62" s="25">
        <v>6</v>
      </c>
      <c r="F62" s="25">
        <v>6</v>
      </c>
      <c r="G62" s="25">
        <v>0</v>
      </c>
      <c r="H62" s="25">
        <v>6</v>
      </c>
      <c r="I62" s="25">
        <v>0</v>
      </c>
      <c r="J62" s="25">
        <v>0</v>
      </c>
      <c r="K62" s="25">
        <v>-9</v>
      </c>
      <c r="L62" s="25">
        <v>-3</v>
      </c>
      <c r="M62" s="25">
        <v>-3</v>
      </c>
      <c r="N62" s="25">
        <v>-6</v>
      </c>
      <c r="O62" s="25">
        <v>-3</v>
      </c>
      <c r="P62" s="25">
        <v>21</v>
      </c>
      <c r="Q62" s="25">
        <v>6</v>
      </c>
      <c r="R62" s="25">
        <v>6</v>
      </c>
      <c r="S62" s="25">
        <v>3</v>
      </c>
      <c r="T62" s="25">
        <v>6</v>
      </c>
      <c r="U62" s="25">
        <v>3</v>
      </c>
      <c r="V62" s="25">
        <v>-3</v>
      </c>
      <c r="W62" s="25">
        <v>3</v>
      </c>
      <c r="X62" s="25">
        <v>6</v>
      </c>
      <c r="Y62" s="25">
        <v>9</v>
      </c>
      <c r="Z62" s="17">
        <f t="shared" si="1"/>
        <v>63</v>
      </c>
      <c r="AA62" s="45">
        <f t="shared" si="0"/>
        <v>2.0377797903997929E-3</v>
      </c>
      <c r="AC62" s="44">
        <f t="shared" si="2"/>
        <v>30682</v>
      </c>
    </row>
    <row r="63" spans="1:29" ht="12.75" customHeight="1" x14ac:dyDescent="0.2">
      <c r="A63" s="18">
        <v>37118</v>
      </c>
      <c r="B63" s="25">
        <v>0</v>
      </c>
      <c r="C63" s="25">
        <v>6</v>
      </c>
      <c r="D63" s="25">
        <v>6</v>
      </c>
      <c r="E63" s="25">
        <v>3</v>
      </c>
      <c r="F63" s="25">
        <v>0</v>
      </c>
      <c r="G63" s="25">
        <v>3</v>
      </c>
      <c r="H63" s="25">
        <v>3</v>
      </c>
      <c r="I63" s="25">
        <v>0</v>
      </c>
      <c r="J63" s="25">
        <v>9</v>
      </c>
      <c r="K63" s="25">
        <v>6</v>
      </c>
      <c r="L63" s="25">
        <v>-6</v>
      </c>
      <c r="M63" s="25">
        <v>3</v>
      </c>
      <c r="N63" s="25">
        <v>-6</v>
      </c>
      <c r="O63" s="25">
        <v>0</v>
      </c>
      <c r="P63" s="25">
        <v>6</v>
      </c>
      <c r="Q63" s="25">
        <v>0</v>
      </c>
      <c r="R63" s="25">
        <v>3</v>
      </c>
      <c r="S63" s="25">
        <v>0</v>
      </c>
      <c r="T63" s="25">
        <v>3</v>
      </c>
      <c r="U63" s="25">
        <v>0</v>
      </c>
      <c r="V63" s="25">
        <v>3</v>
      </c>
      <c r="W63" s="25">
        <v>3</v>
      </c>
      <c r="X63" s="25">
        <v>9</v>
      </c>
      <c r="Y63" s="25">
        <v>6</v>
      </c>
      <c r="Z63" s="17">
        <f t="shared" si="1"/>
        <v>60</v>
      </c>
      <c r="AA63" s="45">
        <f t="shared" si="0"/>
        <v>1.9407426575236125E-3</v>
      </c>
      <c r="AC63" s="44">
        <f t="shared" si="2"/>
        <v>30742</v>
      </c>
    </row>
    <row r="64" spans="1:29" ht="12.75" customHeight="1" x14ac:dyDescent="0.2">
      <c r="A64" s="18">
        <v>37119</v>
      </c>
      <c r="B64" s="25">
        <v>3</v>
      </c>
      <c r="C64" s="25">
        <v>0</v>
      </c>
      <c r="D64" s="25">
        <v>6</v>
      </c>
      <c r="E64" s="25">
        <v>6</v>
      </c>
      <c r="F64" s="25">
        <v>3</v>
      </c>
      <c r="G64" s="25">
        <v>0</v>
      </c>
      <c r="H64" s="25">
        <v>0</v>
      </c>
      <c r="I64" s="25">
        <v>0</v>
      </c>
      <c r="J64" s="25">
        <v>3</v>
      </c>
      <c r="K64" s="25">
        <v>-9</v>
      </c>
      <c r="L64" s="25">
        <v>-3</v>
      </c>
      <c r="M64" s="25">
        <v>-3</v>
      </c>
      <c r="N64" s="25">
        <v>-12</v>
      </c>
      <c r="O64" s="25">
        <v>0</v>
      </c>
      <c r="P64" s="25">
        <v>-6</v>
      </c>
      <c r="Q64" s="25">
        <v>6</v>
      </c>
      <c r="R64" s="25">
        <v>6</v>
      </c>
      <c r="S64" s="25">
        <v>6</v>
      </c>
      <c r="T64" s="25">
        <v>9</v>
      </c>
      <c r="U64" s="25">
        <v>3</v>
      </c>
      <c r="V64" s="25">
        <v>6</v>
      </c>
      <c r="W64" s="25">
        <v>3</v>
      </c>
      <c r="X64" s="25">
        <v>0</v>
      </c>
      <c r="Y64" s="25">
        <v>0</v>
      </c>
      <c r="Z64" s="17">
        <f t="shared" si="1"/>
        <v>27</v>
      </c>
      <c r="AA64" s="45">
        <f t="shared" si="0"/>
        <v>8.7333419588562556E-4</v>
      </c>
      <c r="AC64" s="44">
        <f t="shared" si="2"/>
        <v>30769</v>
      </c>
    </row>
    <row r="65" spans="1:29" ht="12.75" customHeight="1" x14ac:dyDescent="0.2">
      <c r="A65" s="18">
        <v>37120</v>
      </c>
      <c r="B65" s="25">
        <v>0</v>
      </c>
      <c r="C65" s="25">
        <v>3</v>
      </c>
      <c r="D65" s="25">
        <v>3</v>
      </c>
      <c r="E65" s="25">
        <v>-3</v>
      </c>
      <c r="F65" s="25">
        <v>0</v>
      </c>
      <c r="G65" s="25">
        <v>3</v>
      </c>
      <c r="H65" s="25">
        <v>0</v>
      </c>
      <c r="I65" s="25">
        <v>6</v>
      </c>
      <c r="J65" s="25">
        <v>9</v>
      </c>
      <c r="K65" s="25">
        <v>12</v>
      </c>
      <c r="L65" s="25">
        <v>3</v>
      </c>
      <c r="M65" s="25">
        <v>3</v>
      </c>
      <c r="N65" s="25">
        <v>-3</v>
      </c>
      <c r="O65" s="25">
        <v>-6</v>
      </c>
      <c r="P65" s="25">
        <v>18</v>
      </c>
      <c r="Q65" s="25">
        <v>0</v>
      </c>
      <c r="R65" s="25">
        <v>0</v>
      </c>
      <c r="S65" s="25">
        <v>6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17">
        <f t="shared" si="1"/>
        <v>54</v>
      </c>
      <c r="AA65" s="45">
        <f t="shared" si="0"/>
        <v>1.7466683917712511E-3</v>
      </c>
      <c r="AC65" s="44">
        <f t="shared" si="2"/>
        <v>30823</v>
      </c>
    </row>
    <row r="66" spans="1:29" ht="12.75" customHeight="1" x14ac:dyDescent="0.2">
      <c r="A66" s="18">
        <v>37121</v>
      </c>
      <c r="B66" s="25">
        <v>0</v>
      </c>
      <c r="C66" s="25">
        <v>0</v>
      </c>
      <c r="D66" s="25">
        <v>3</v>
      </c>
      <c r="E66" s="25">
        <v>3</v>
      </c>
      <c r="F66" s="25">
        <v>9</v>
      </c>
      <c r="G66" s="25">
        <v>0</v>
      </c>
      <c r="H66" s="25">
        <v>0</v>
      </c>
      <c r="I66" s="25">
        <v>3</v>
      </c>
      <c r="J66" s="25">
        <v>-6</v>
      </c>
      <c r="K66" s="25">
        <v>-18</v>
      </c>
      <c r="L66" s="25">
        <v>-12</v>
      </c>
      <c r="M66" s="25">
        <v>-3</v>
      </c>
      <c r="N66" s="25">
        <v>-15</v>
      </c>
      <c r="O66" s="25">
        <v>6</v>
      </c>
      <c r="P66" s="25">
        <v>9</v>
      </c>
      <c r="Q66" s="25">
        <v>-9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3</v>
      </c>
      <c r="X66" s="25">
        <v>3</v>
      </c>
      <c r="Y66" s="25">
        <v>0</v>
      </c>
      <c r="Z66" s="17">
        <f t="shared" si="1"/>
        <v>-24</v>
      </c>
      <c r="AA66" s="45">
        <f t="shared" si="0"/>
        <v>-7.762970630094449E-4</v>
      </c>
      <c r="AC66" s="44">
        <f t="shared" si="2"/>
        <v>30799</v>
      </c>
    </row>
    <row r="67" spans="1:29" ht="12.75" customHeight="1" x14ac:dyDescent="0.2">
      <c r="A67" s="18">
        <v>37122</v>
      </c>
      <c r="B67" s="25">
        <v>0</v>
      </c>
      <c r="C67" s="25">
        <v>3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-3</v>
      </c>
      <c r="K67" s="25">
        <v>0</v>
      </c>
      <c r="L67" s="25">
        <v>-3</v>
      </c>
      <c r="M67" s="25">
        <v>-3</v>
      </c>
      <c r="N67" s="25">
        <v>-12</v>
      </c>
      <c r="O67" s="25">
        <v>3</v>
      </c>
      <c r="P67" s="25">
        <v>-3</v>
      </c>
      <c r="Q67" s="25">
        <v>0</v>
      </c>
      <c r="R67" s="25">
        <v>0</v>
      </c>
      <c r="S67" s="25">
        <v>0</v>
      </c>
      <c r="T67" s="25">
        <v>0</v>
      </c>
      <c r="U67" s="25">
        <v>3</v>
      </c>
      <c r="V67" s="25">
        <v>0</v>
      </c>
      <c r="W67" s="25">
        <v>6</v>
      </c>
      <c r="X67" s="25">
        <v>0</v>
      </c>
      <c r="Y67" s="25">
        <v>0</v>
      </c>
      <c r="Z67" s="17">
        <f t="shared" si="1"/>
        <v>-9</v>
      </c>
      <c r="AA67" s="45">
        <f t="shared" si="0"/>
        <v>-2.9111139862854184E-4</v>
      </c>
      <c r="AC67" s="44">
        <f t="shared" si="2"/>
        <v>30790</v>
      </c>
    </row>
    <row r="68" spans="1:29" ht="12.75" customHeight="1" x14ac:dyDescent="0.2">
      <c r="A68" s="18">
        <v>37123</v>
      </c>
      <c r="B68" s="25">
        <v>3</v>
      </c>
      <c r="C68" s="25">
        <v>6</v>
      </c>
      <c r="D68" s="25">
        <v>0</v>
      </c>
      <c r="E68" s="25">
        <v>0</v>
      </c>
      <c r="F68" s="25">
        <v>0</v>
      </c>
      <c r="G68" s="25">
        <v>3</v>
      </c>
      <c r="H68" s="25">
        <v>0</v>
      </c>
      <c r="I68" s="25">
        <v>0</v>
      </c>
      <c r="J68" s="25">
        <v>-3</v>
      </c>
      <c r="K68" s="25">
        <v>-9</v>
      </c>
      <c r="L68" s="25">
        <v>3</v>
      </c>
      <c r="M68" s="25">
        <v>0</v>
      </c>
      <c r="N68" s="25">
        <v>3</v>
      </c>
      <c r="O68" s="25">
        <v>0</v>
      </c>
      <c r="P68" s="25">
        <v>0</v>
      </c>
      <c r="Q68" s="25">
        <v>9</v>
      </c>
      <c r="R68" s="25">
        <v>0</v>
      </c>
      <c r="S68" s="25">
        <v>0</v>
      </c>
      <c r="T68" s="25">
        <v>0</v>
      </c>
      <c r="U68" s="25">
        <v>3</v>
      </c>
      <c r="V68" s="25">
        <v>0</v>
      </c>
      <c r="W68" s="25">
        <v>0</v>
      </c>
      <c r="X68" s="25">
        <v>0</v>
      </c>
      <c r="Y68" s="25">
        <v>0</v>
      </c>
      <c r="Z68" s="17">
        <f t="shared" si="1"/>
        <v>18</v>
      </c>
      <c r="AA68" s="45">
        <f t="shared" si="0"/>
        <v>5.8222279725708367E-4</v>
      </c>
      <c r="AC68" s="44">
        <f t="shared" si="2"/>
        <v>30808</v>
      </c>
    </row>
    <row r="69" spans="1:29" ht="12.75" customHeight="1" x14ac:dyDescent="0.2">
      <c r="A69" s="18">
        <v>37124</v>
      </c>
      <c r="B69" s="25">
        <v>0</v>
      </c>
      <c r="C69" s="25">
        <v>3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3</v>
      </c>
      <c r="K69" s="25">
        <v>0</v>
      </c>
      <c r="L69" s="25">
        <v>3</v>
      </c>
      <c r="M69" s="25">
        <v>0</v>
      </c>
      <c r="N69" s="25">
        <v>0</v>
      </c>
      <c r="O69" s="25">
        <v>0</v>
      </c>
      <c r="P69" s="25">
        <v>0</v>
      </c>
      <c r="Q69" s="25">
        <v>3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6</v>
      </c>
      <c r="X69" s="25">
        <v>0</v>
      </c>
      <c r="Y69" s="25">
        <v>0</v>
      </c>
      <c r="Z69" s="17">
        <f t="shared" si="1"/>
        <v>18</v>
      </c>
      <c r="AA69" s="45">
        <f t="shared" si="0"/>
        <v>5.8222279725708367E-4</v>
      </c>
      <c r="AC69" s="44">
        <f t="shared" si="2"/>
        <v>30826</v>
      </c>
    </row>
    <row r="70" spans="1:29" ht="12.75" customHeight="1" x14ac:dyDescent="0.2">
      <c r="A70" s="18">
        <v>37125</v>
      </c>
      <c r="B70" s="25">
        <v>0</v>
      </c>
      <c r="C70" s="25">
        <v>3</v>
      </c>
      <c r="D70" s="25">
        <v>0</v>
      </c>
      <c r="E70" s="25">
        <v>0</v>
      </c>
      <c r="F70" s="25">
        <v>0</v>
      </c>
      <c r="G70" s="25">
        <v>0</v>
      </c>
      <c r="H70" s="25">
        <v>3</v>
      </c>
      <c r="I70" s="25">
        <v>0</v>
      </c>
      <c r="J70" s="25">
        <v>0</v>
      </c>
      <c r="K70" s="25">
        <v>0</v>
      </c>
      <c r="L70" s="25">
        <v>-3</v>
      </c>
      <c r="M70" s="25">
        <v>-3</v>
      </c>
      <c r="N70" s="25">
        <v>-3</v>
      </c>
      <c r="O70" s="25">
        <v>0</v>
      </c>
      <c r="P70" s="25">
        <v>0</v>
      </c>
      <c r="Q70" s="25">
        <v>3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17">
        <f t="shared" si="1"/>
        <v>0</v>
      </c>
      <c r="AA70" s="45">
        <f t="shared" si="0"/>
        <v>0</v>
      </c>
      <c r="AC70" s="44">
        <f t="shared" si="2"/>
        <v>30826</v>
      </c>
    </row>
    <row r="71" spans="1:29" ht="12.75" customHeight="1" x14ac:dyDescent="0.2">
      <c r="A71" s="18">
        <v>37126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3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17">
        <f t="shared" si="1"/>
        <v>3</v>
      </c>
      <c r="AA71" s="45">
        <f t="shared" ref="AA71:AA90" si="3">Z71/Z$93</f>
        <v>9.7037132876180612E-5</v>
      </c>
      <c r="AC71" s="44">
        <f t="shared" si="2"/>
        <v>30829</v>
      </c>
    </row>
    <row r="72" spans="1:29" ht="12.75" customHeight="1" x14ac:dyDescent="0.2">
      <c r="A72" s="18">
        <v>37127</v>
      </c>
      <c r="B72" s="25">
        <v>0</v>
      </c>
      <c r="C72" s="25">
        <v>0</v>
      </c>
      <c r="D72" s="25">
        <v>0</v>
      </c>
      <c r="E72" s="25">
        <v>0</v>
      </c>
      <c r="F72" s="25">
        <v>3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-3</v>
      </c>
      <c r="M72" s="25">
        <v>0</v>
      </c>
      <c r="N72" s="25">
        <v>0</v>
      </c>
      <c r="O72" s="25">
        <v>0</v>
      </c>
      <c r="P72" s="25">
        <v>0</v>
      </c>
      <c r="Q72" s="25">
        <v>6</v>
      </c>
      <c r="R72" s="25">
        <v>3</v>
      </c>
      <c r="S72" s="25">
        <v>3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17">
        <f t="shared" si="1"/>
        <v>12</v>
      </c>
      <c r="AA72" s="45">
        <f t="shared" si="3"/>
        <v>3.8814853150472245E-4</v>
      </c>
      <c r="AC72" s="44">
        <f t="shared" si="2"/>
        <v>30841</v>
      </c>
    </row>
    <row r="73" spans="1:29" ht="12.75" customHeight="1" x14ac:dyDescent="0.2">
      <c r="A73" s="18">
        <v>37128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3</v>
      </c>
      <c r="N73" s="25">
        <v>0</v>
      </c>
      <c r="O73" s="25">
        <v>0</v>
      </c>
      <c r="P73" s="25">
        <v>0</v>
      </c>
      <c r="Q73" s="25">
        <v>0</v>
      </c>
      <c r="R73" s="25">
        <v>3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17">
        <f t="shared" si="1"/>
        <v>6</v>
      </c>
      <c r="AA73" s="45">
        <f t="shared" si="3"/>
        <v>1.9407426575236122E-4</v>
      </c>
      <c r="AC73" s="44">
        <f t="shared" si="2"/>
        <v>30847</v>
      </c>
    </row>
    <row r="74" spans="1:29" ht="12.75" customHeight="1" x14ac:dyDescent="0.2">
      <c r="A74" s="18">
        <v>37129</v>
      </c>
      <c r="B74" s="25">
        <v>0</v>
      </c>
      <c r="C74" s="25">
        <v>3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3</v>
      </c>
      <c r="K74" s="25">
        <v>3</v>
      </c>
      <c r="L74" s="25">
        <v>0</v>
      </c>
      <c r="M74" s="25">
        <v>0</v>
      </c>
      <c r="N74" s="25">
        <v>0</v>
      </c>
      <c r="O74" s="25">
        <v>0</v>
      </c>
      <c r="P74" s="25">
        <v>3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17">
        <f t="shared" si="1"/>
        <v>12</v>
      </c>
      <c r="AA74" s="45">
        <f t="shared" si="3"/>
        <v>3.8814853150472245E-4</v>
      </c>
      <c r="AC74" s="44">
        <f t="shared" si="2"/>
        <v>30859</v>
      </c>
    </row>
    <row r="75" spans="1:29" ht="12.75" customHeight="1" x14ac:dyDescent="0.2">
      <c r="A75" s="18">
        <v>37130</v>
      </c>
      <c r="B75" s="25">
        <v>0</v>
      </c>
      <c r="C75" s="25">
        <v>3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6</v>
      </c>
      <c r="K75" s="25">
        <v>3</v>
      </c>
      <c r="L75" s="25">
        <v>0</v>
      </c>
      <c r="M75" s="25">
        <v>0</v>
      </c>
      <c r="N75" s="25">
        <v>0</v>
      </c>
      <c r="O75" s="25">
        <v>0</v>
      </c>
      <c r="P75" s="25">
        <v>6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17">
        <f t="shared" si="1"/>
        <v>18</v>
      </c>
      <c r="AA75" s="45">
        <f t="shared" si="3"/>
        <v>5.8222279725708367E-4</v>
      </c>
      <c r="AC75" s="44">
        <f t="shared" si="2"/>
        <v>30877</v>
      </c>
    </row>
    <row r="76" spans="1:29" ht="12.75" customHeight="1" x14ac:dyDescent="0.2">
      <c r="A76" s="18">
        <v>37131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3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17">
        <f t="shared" ref="Z76:Z86" si="4">SUM(B76:Y76)</f>
        <v>3</v>
      </c>
      <c r="AA76" s="45">
        <f t="shared" si="3"/>
        <v>9.7037132876180612E-5</v>
      </c>
      <c r="AC76" s="44">
        <f t="shared" si="2"/>
        <v>30880</v>
      </c>
    </row>
    <row r="77" spans="1:29" ht="12.75" customHeight="1" x14ac:dyDescent="0.2">
      <c r="A77" s="18">
        <v>38593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3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17">
        <f t="shared" si="4"/>
        <v>3</v>
      </c>
      <c r="AA77" s="45">
        <f t="shared" si="3"/>
        <v>9.7037132876180612E-5</v>
      </c>
      <c r="AC77" s="44">
        <f t="shared" ref="AC77:AC90" si="5">AC76+Z77</f>
        <v>30883</v>
      </c>
    </row>
    <row r="78" spans="1:29" ht="12.75" customHeight="1" x14ac:dyDescent="0.2">
      <c r="A78" s="18">
        <v>37133</v>
      </c>
      <c r="B78" s="25">
        <v>3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17">
        <f t="shared" si="4"/>
        <v>3</v>
      </c>
      <c r="AA78" s="45">
        <f t="shared" si="3"/>
        <v>9.7037132876180612E-5</v>
      </c>
      <c r="AC78" s="44">
        <f t="shared" si="5"/>
        <v>30886</v>
      </c>
    </row>
    <row r="79" spans="1:29" ht="12.75" customHeight="1" x14ac:dyDescent="0.2">
      <c r="A79" s="18">
        <v>37134</v>
      </c>
      <c r="B79" s="25">
        <v>0</v>
      </c>
      <c r="C79" s="25">
        <v>0</v>
      </c>
      <c r="D79" s="25">
        <v>0</v>
      </c>
      <c r="E79" s="25">
        <v>3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17">
        <f t="shared" si="4"/>
        <v>3</v>
      </c>
      <c r="AA79" s="45">
        <f t="shared" si="3"/>
        <v>9.7037132876180612E-5</v>
      </c>
      <c r="AC79" s="44">
        <f t="shared" si="5"/>
        <v>30889</v>
      </c>
    </row>
    <row r="80" spans="1:29" ht="12.75" customHeight="1" x14ac:dyDescent="0.2">
      <c r="A80" s="18">
        <v>37135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6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17">
        <f t="shared" si="4"/>
        <v>6</v>
      </c>
      <c r="AA80" s="45">
        <f t="shared" si="3"/>
        <v>1.9407426575236122E-4</v>
      </c>
      <c r="AC80" s="44">
        <f t="shared" si="5"/>
        <v>30895</v>
      </c>
    </row>
    <row r="81" spans="1:29" ht="12.75" customHeight="1" x14ac:dyDescent="0.2">
      <c r="A81" s="18">
        <v>37136</v>
      </c>
      <c r="B81" s="25">
        <v>0</v>
      </c>
      <c r="C81" s="25">
        <v>3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17">
        <f t="shared" si="4"/>
        <v>3</v>
      </c>
      <c r="AA81" s="45">
        <f t="shared" si="3"/>
        <v>9.7037132876180612E-5</v>
      </c>
      <c r="AC81" s="44">
        <f t="shared" si="5"/>
        <v>30898</v>
      </c>
    </row>
    <row r="82" spans="1:29" ht="12.75" customHeight="1" x14ac:dyDescent="0.2">
      <c r="A82" s="18">
        <v>37137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17">
        <f t="shared" si="4"/>
        <v>0</v>
      </c>
      <c r="AA82" s="45">
        <f t="shared" si="3"/>
        <v>0</v>
      </c>
      <c r="AC82" s="44">
        <f t="shared" si="5"/>
        <v>30898</v>
      </c>
    </row>
    <row r="83" spans="1:29" ht="12.75" customHeight="1" x14ac:dyDescent="0.2">
      <c r="A83" s="18">
        <v>37138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17">
        <f t="shared" si="4"/>
        <v>0</v>
      </c>
      <c r="AA83" s="45">
        <f t="shared" si="3"/>
        <v>0</v>
      </c>
      <c r="AC83" s="44">
        <f t="shared" si="5"/>
        <v>30898</v>
      </c>
    </row>
    <row r="84" spans="1:29" ht="12.75" customHeight="1" x14ac:dyDescent="0.2">
      <c r="A84" s="18">
        <v>37139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17">
        <f t="shared" si="4"/>
        <v>0</v>
      </c>
      <c r="AA84" s="45">
        <f t="shared" si="3"/>
        <v>0</v>
      </c>
      <c r="AC84" s="44">
        <f t="shared" si="5"/>
        <v>30898</v>
      </c>
    </row>
    <row r="85" spans="1:29" ht="12.75" customHeight="1" x14ac:dyDescent="0.2">
      <c r="A85" s="18">
        <v>37140</v>
      </c>
      <c r="B85" s="25">
        <v>0</v>
      </c>
      <c r="C85" s="25">
        <v>0</v>
      </c>
      <c r="D85" s="25">
        <v>0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9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17">
        <f t="shared" si="4"/>
        <v>12</v>
      </c>
      <c r="AA85" s="45">
        <f t="shared" si="3"/>
        <v>3.8814853150472245E-4</v>
      </c>
      <c r="AC85" s="44">
        <f t="shared" si="5"/>
        <v>30910</v>
      </c>
    </row>
    <row r="86" spans="1:29" ht="12.75" customHeight="1" x14ac:dyDescent="0.2">
      <c r="A86" s="18">
        <v>37141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3</v>
      </c>
      <c r="W86" s="25">
        <v>0</v>
      </c>
      <c r="X86" s="25">
        <v>0</v>
      </c>
      <c r="Y86" s="25">
        <v>0</v>
      </c>
      <c r="Z86" s="17">
        <f t="shared" si="4"/>
        <v>3</v>
      </c>
      <c r="AA86" s="45">
        <f t="shared" si="3"/>
        <v>9.7037132876180612E-5</v>
      </c>
      <c r="AC86" s="44">
        <f t="shared" si="5"/>
        <v>30913</v>
      </c>
    </row>
    <row r="87" spans="1:29" ht="12.75" customHeight="1" x14ac:dyDescent="0.2">
      <c r="A87" s="18">
        <v>37142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17">
        <f>SUM(B87:Y87)</f>
        <v>0</v>
      </c>
      <c r="AA87" s="45">
        <f t="shared" si="3"/>
        <v>0</v>
      </c>
      <c r="AC87" s="44">
        <f t="shared" si="5"/>
        <v>30913</v>
      </c>
    </row>
    <row r="88" spans="1:29" ht="12.75" customHeight="1" x14ac:dyDescent="0.2">
      <c r="A88" s="18">
        <v>37143</v>
      </c>
      <c r="B88" s="25">
        <v>0</v>
      </c>
      <c r="C88" s="25">
        <v>0</v>
      </c>
      <c r="D88" s="25">
        <v>0</v>
      </c>
      <c r="E88" s="25">
        <v>3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17">
        <f>SUM(B88:Y88)</f>
        <v>3</v>
      </c>
      <c r="AA88" s="45">
        <f t="shared" si="3"/>
        <v>9.7037132876180612E-5</v>
      </c>
      <c r="AC88" s="44">
        <f t="shared" si="5"/>
        <v>30916</v>
      </c>
    </row>
    <row r="89" spans="1:29" ht="12.75" customHeight="1" x14ac:dyDescent="0.2">
      <c r="A89" s="18">
        <v>37144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17">
        <f>SUM(B89:Y89)</f>
        <v>0</v>
      </c>
      <c r="AA89" s="45">
        <f t="shared" si="3"/>
        <v>0</v>
      </c>
      <c r="AC89" s="44">
        <f t="shared" si="5"/>
        <v>30916</v>
      </c>
    </row>
    <row r="90" spans="1:29" ht="12.75" customHeight="1" x14ac:dyDescent="0.2">
      <c r="A90" s="18">
        <v>37145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17">
        <f>SUM(B90:Y90)</f>
        <v>0</v>
      </c>
      <c r="AA90" s="45">
        <f t="shared" si="3"/>
        <v>0</v>
      </c>
      <c r="AC90" s="44">
        <f t="shared" si="5"/>
        <v>30916</v>
      </c>
    </row>
    <row r="91" spans="1:29" ht="25.5" customHeight="1" x14ac:dyDescent="0.2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9"/>
      <c r="Z91" s="17"/>
      <c r="AA91" s="27"/>
    </row>
    <row r="92" spans="1:29" ht="12.75" customHeight="1" x14ac:dyDescent="0.2">
      <c r="B92" s="82" t="s">
        <v>1</v>
      </c>
      <c r="C92" s="82" t="s">
        <v>2</v>
      </c>
      <c r="D92" s="82" t="s">
        <v>3</v>
      </c>
      <c r="E92" s="82" t="s">
        <v>4</v>
      </c>
      <c r="F92" s="82" t="s">
        <v>5</v>
      </c>
      <c r="G92" s="25" t="s">
        <v>6</v>
      </c>
      <c r="H92" s="25" t="s">
        <v>21</v>
      </c>
      <c r="I92" s="25" t="s">
        <v>22</v>
      </c>
      <c r="J92" s="25" t="s">
        <v>23</v>
      </c>
      <c r="K92" s="25" t="s">
        <v>24</v>
      </c>
      <c r="L92" s="25" t="s">
        <v>25</v>
      </c>
      <c r="M92" s="25" t="s">
        <v>26</v>
      </c>
      <c r="N92" s="25" t="s">
        <v>7</v>
      </c>
      <c r="O92" s="25" t="s">
        <v>8</v>
      </c>
      <c r="P92" s="25" t="s">
        <v>9</v>
      </c>
      <c r="Q92" s="25" t="s">
        <v>10</v>
      </c>
      <c r="R92" s="25" t="s">
        <v>11</v>
      </c>
      <c r="S92" s="25" t="s">
        <v>12</v>
      </c>
      <c r="T92" s="25" t="s">
        <v>13</v>
      </c>
      <c r="U92" s="82" t="s">
        <v>14</v>
      </c>
      <c r="V92" s="82" t="s">
        <v>15</v>
      </c>
      <c r="W92" s="82" t="s">
        <v>16</v>
      </c>
      <c r="X92" s="82" t="s">
        <v>17</v>
      </c>
      <c r="Y92" s="82" t="s">
        <v>18</v>
      </c>
      <c r="Z92" s="9" t="s">
        <v>19</v>
      </c>
    </row>
    <row r="93" spans="1:29" s="8" customFormat="1" ht="12.75" customHeight="1" x14ac:dyDescent="0.2">
      <c r="A93" s="29" t="s">
        <v>19</v>
      </c>
      <c r="B93" s="80">
        <f t="shared" ref="B93:AA93" si="6">SUM(B7:B90)</f>
        <v>4206</v>
      </c>
      <c r="C93" s="80">
        <f t="shared" si="6"/>
        <v>3519</v>
      </c>
      <c r="D93" s="80">
        <f t="shared" si="6"/>
        <v>2166</v>
      </c>
      <c r="E93" s="80">
        <f t="shared" si="6"/>
        <v>1257</v>
      </c>
      <c r="F93" s="80">
        <f t="shared" si="6"/>
        <v>600</v>
      </c>
      <c r="G93" s="17">
        <f t="shared" si="6"/>
        <v>624</v>
      </c>
      <c r="H93" s="17">
        <f t="shared" si="6"/>
        <v>1044</v>
      </c>
      <c r="I93" s="17">
        <f t="shared" si="6"/>
        <v>519</v>
      </c>
      <c r="J93" s="17">
        <f t="shared" si="6"/>
        <v>432</v>
      </c>
      <c r="K93" s="17">
        <f t="shared" si="6"/>
        <v>183</v>
      </c>
      <c r="L93" s="17">
        <f t="shared" si="6"/>
        <v>56</v>
      </c>
      <c r="M93" s="17">
        <f t="shared" si="6"/>
        <v>119</v>
      </c>
      <c r="N93" s="17">
        <f t="shared" si="6"/>
        <v>60</v>
      </c>
      <c r="O93" s="17">
        <f t="shared" si="6"/>
        <v>351</v>
      </c>
      <c r="P93" s="17">
        <f t="shared" si="6"/>
        <v>360</v>
      </c>
      <c r="Q93" s="17">
        <f t="shared" si="6"/>
        <v>381</v>
      </c>
      <c r="R93" s="17">
        <f t="shared" si="6"/>
        <v>396</v>
      </c>
      <c r="S93" s="17">
        <f t="shared" si="6"/>
        <v>495</v>
      </c>
      <c r="T93" s="17">
        <f t="shared" si="6"/>
        <v>1185</v>
      </c>
      <c r="U93" s="80">
        <f t="shared" si="6"/>
        <v>1782</v>
      </c>
      <c r="V93" s="80">
        <f t="shared" si="6"/>
        <v>1821</v>
      </c>
      <c r="W93" s="80">
        <f t="shared" si="6"/>
        <v>2901</v>
      </c>
      <c r="X93" s="80">
        <f t="shared" si="6"/>
        <v>2562</v>
      </c>
      <c r="Y93" s="80">
        <f t="shared" si="6"/>
        <v>3897</v>
      </c>
      <c r="Z93" s="17">
        <f t="shared" si="6"/>
        <v>30916</v>
      </c>
      <c r="AA93" s="30">
        <f t="shared" si="6"/>
        <v>1.0000000000000004</v>
      </c>
    </row>
    <row r="94" spans="1:29" ht="12.75" customHeight="1" x14ac:dyDescent="0.2">
      <c r="A94" s="19"/>
      <c r="B94" s="81">
        <f t="shared" ref="B94:Y94" si="7">B93/$Z93</f>
        <v>0.13604606029240524</v>
      </c>
      <c r="C94" s="81">
        <f t="shared" si="7"/>
        <v>0.11382455686375986</v>
      </c>
      <c r="D94" s="81">
        <f t="shared" si="7"/>
        <v>7.0060809936602408E-2</v>
      </c>
      <c r="E94" s="81">
        <f t="shared" si="7"/>
        <v>4.065855867511968E-2</v>
      </c>
      <c r="F94" s="81">
        <f t="shared" si="7"/>
        <v>1.9407426575236125E-2</v>
      </c>
      <c r="G94" s="27">
        <f t="shared" si="7"/>
        <v>2.0183723638245568E-2</v>
      </c>
      <c r="H94" s="27">
        <f t="shared" si="7"/>
        <v>3.3768922240910854E-2</v>
      </c>
      <c r="I94" s="27">
        <f t="shared" si="7"/>
        <v>1.6787423987579247E-2</v>
      </c>
      <c r="J94" s="27">
        <f t="shared" si="7"/>
        <v>1.3973347134170009E-2</v>
      </c>
      <c r="K94" s="27">
        <f t="shared" si="7"/>
        <v>5.9192651054470174E-3</v>
      </c>
      <c r="L94" s="27">
        <f t="shared" si="7"/>
        <v>1.811359813688705E-3</v>
      </c>
      <c r="M94" s="27">
        <f t="shared" si="7"/>
        <v>3.8491396040884977E-3</v>
      </c>
      <c r="N94" s="27">
        <f t="shared" si="7"/>
        <v>1.9407426575236125E-3</v>
      </c>
      <c r="O94" s="27">
        <f t="shared" si="7"/>
        <v>1.1353344546513133E-2</v>
      </c>
      <c r="P94" s="27">
        <f t="shared" si="7"/>
        <v>1.1644455945141675E-2</v>
      </c>
      <c r="Q94" s="27">
        <f t="shared" si="7"/>
        <v>1.2323715875274938E-2</v>
      </c>
      <c r="R94" s="27">
        <f t="shared" si="7"/>
        <v>1.2808901539655842E-2</v>
      </c>
      <c r="S94" s="27">
        <f t="shared" si="7"/>
        <v>1.6011126924569803E-2</v>
      </c>
      <c r="T94" s="27">
        <f t="shared" si="7"/>
        <v>3.8329667486091346E-2</v>
      </c>
      <c r="U94" s="81">
        <f t="shared" si="7"/>
        <v>5.764005692845129E-2</v>
      </c>
      <c r="V94" s="81">
        <f t="shared" si="7"/>
        <v>5.8901539655841634E-2</v>
      </c>
      <c r="W94" s="81">
        <f t="shared" si="7"/>
        <v>9.3834907491266661E-2</v>
      </c>
      <c r="X94" s="81">
        <f t="shared" si="7"/>
        <v>8.2869711476258254E-2</v>
      </c>
      <c r="Y94" s="81">
        <f t="shared" si="7"/>
        <v>0.12605123560615863</v>
      </c>
      <c r="Z94" s="30">
        <f>SUM(B94:Y94)</f>
        <v>1</v>
      </c>
      <c r="AA94" s="19"/>
    </row>
  </sheetData>
  <pageMargins left="0.5" right="0.5" top="0.75" bottom="0.5" header="0.5" footer="0.5"/>
  <pageSetup scale="58" firstPageNumber="27" orientation="portrait" r:id="rId1"/>
  <headerFooter alignWithMargins="0">
    <oddFooter>&amp;C45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>
    <pageSetUpPr fitToPage="1"/>
  </sheetPr>
  <dimension ref="A1:AC97"/>
  <sheetViews>
    <sheetView zoomScale="75" zoomScaleNormal="75" zoomScaleSheetLayoutView="75" workbookViewId="0">
      <pane ySplit="6" topLeftCell="A19" activePane="bottomLeft" state="frozen"/>
      <selection pane="bottomLeft" activeCell="M56" sqref="M56"/>
    </sheetView>
  </sheetViews>
  <sheetFormatPr defaultColWidth="9.140625" defaultRowHeight="12.75" customHeight="1" x14ac:dyDescent="0.2"/>
  <cols>
    <col min="1" max="1" width="6.7109375" style="8" customWidth="1"/>
    <col min="2" max="6" width="6.28515625" style="6" customWidth="1"/>
    <col min="7" max="16" width="5.7109375" style="6" customWidth="1"/>
    <col min="17" max="17" width="6.5703125" style="6" bestFit="1" customWidth="1"/>
    <col min="18" max="18" width="5.7109375" style="6" customWidth="1"/>
    <col min="19" max="21" width="6.28515625" style="6" customWidth="1"/>
    <col min="22" max="22" width="6.5703125" style="6" customWidth="1"/>
    <col min="23" max="25" width="6.28515625" style="6" customWidth="1"/>
    <col min="26" max="26" width="8.5703125" style="8" customWidth="1"/>
    <col min="27" max="27" width="6.7109375" style="8" customWidth="1"/>
    <col min="28" max="16384" width="9.140625" style="6"/>
  </cols>
  <sheetData>
    <row r="1" spans="1:29" s="5" customFormat="1" ht="12.75" customHeight="1" x14ac:dyDescent="0.2">
      <c r="A1" s="78" t="s">
        <v>31</v>
      </c>
      <c r="Z1" s="10"/>
      <c r="AA1" s="10"/>
    </row>
    <row r="2" spans="1:29" s="5" customFormat="1" ht="12.75" customHeight="1" thickBot="1" x14ac:dyDescent="0.25">
      <c r="A2" s="1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Z2" s="10"/>
      <c r="AA2" s="10"/>
    </row>
    <row r="3" spans="1:29" s="5" customFormat="1" ht="12.75" customHeight="1" thickTop="1" thickBot="1" x14ac:dyDescent="0.25">
      <c r="A3" s="21"/>
      <c r="B3" s="22"/>
      <c r="C3" s="22" t="s">
        <v>27</v>
      </c>
      <c r="D3" s="22"/>
      <c r="E3" s="22"/>
      <c r="F3" s="22"/>
      <c r="G3" s="22"/>
      <c r="H3" s="22"/>
      <c r="I3" s="22"/>
      <c r="J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Z3" s="10"/>
      <c r="AA3" s="10"/>
    </row>
    <row r="4" spans="1:29" ht="12.75" customHeight="1" thickTop="1" x14ac:dyDescent="0.2">
      <c r="A4" s="10"/>
      <c r="B4" s="5"/>
      <c r="C4" s="20"/>
      <c r="D4" s="20"/>
      <c r="E4" s="20"/>
      <c r="F4" s="20"/>
      <c r="G4" s="20"/>
      <c r="H4" s="20"/>
      <c r="I4" s="20"/>
      <c r="J4" s="20"/>
      <c r="K4" s="20"/>
      <c r="L4" s="2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10"/>
      <c r="AA4" s="10"/>
      <c r="AB4" s="24"/>
    </row>
    <row r="5" spans="1:29" s="8" customFormat="1" ht="12.75" customHeight="1" x14ac:dyDescent="0.2">
      <c r="A5" s="9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21</v>
      </c>
      <c r="I5" s="25" t="s">
        <v>22</v>
      </c>
      <c r="J5" s="25" t="s">
        <v>23</v>
      </c>
      <c r="K5" s="25" t="s">
        <v>24</v>
      </c>
      <c r="L5" s="25" t="s">
        <v>25</v>
      </c>
      <c r="M5" s="25" t="s">
        <v>26</v>
      </c>
      <c r="N5" s="25" t="s">
        <v>7</v>
      </c>
      <c r="O5" s="25" t="s">
        <v>8</v>
      </c>
      <c r="P5" s="25" t="s">
        <v>9</v>
      </c>
      <c r="Q5" s="25" t="s">
        <v>10</v>
      </c>
      <c r="R5" s="25" t="s">
        <v>11</v>
      </c>
      <c r="S5" s="25" t="s">
        <v>12</v>
      </c>
      <c r="T5" s="25" t="s">
        <v>13</v>
      </c>
      <c r="U5" s="25" t="s">
        <v>14</v>
      </c>
      <c r="V5" s="25" t="s">
        <v>15</v>
      </c>
      <c r="W5" s="25" t="s">
        <v>16</v>
      </c>
      <c r="X5" s="25" t="s">
        <v>17</v>
      </c>
      <c r="Y5" s="25" t="s">
        <v>18</v>
      </c>
      <c r="Z5" s="9" t="s">
        <v>19</v>
      </c>
      <c r="AA5" s="26" t="s">
        <v>20</v>
      </c>
      <c r="AB5" s="7"/>
      <c r="AC5" s="4"/>
    </row>
    <row r="6" spans="1:29" s="8" customFormat="1" ht="12.75" customHeight="1" x14ac:dyDescent="0.2">
      <c r="A6" s="14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14"/>
      <c r="AA6" s="67"/>
      <c r="AB6" s="7"/>
      <c r="AC6" s="4"/>
    </row>
    <row r="7" spans="1:29" s="8" customFormat="1" ht="12.75" customHeight="1" x14ac:dyDescent="0.2">
      <c r="A7" s="18">
        <v>40714</v>
      </c>
      <c r="B7" s="25"/>
      <c r="C7" s="25"/>
      <c r="D7" s="25"/>
      <c r="E7" s="25"/>
      <c r="F7" s="25"/>
      <c r="G7" s="25"/>
      <c r="H7" s="25"/>
      <c r="I7" s="25"/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17">
        <f>SUM(B7:Y7)</f>
        <v>0</v>
      </c>
      <c r="AA7" s="45">
        <f t="shared" ref="AA7:AA70" si="0">Z7/Z$93</f>
        <v>0</v>
      </c>
      <c r="AB7" s="7"/>
      <c r="AC7" s="44">
        <f>Z7</f>
        <v>0</v>
      </c>
    </row>
    <row r="8" spans="1:29" s="8" customFormat="1" ht="12.75" customHeight="1" x14ac:dyDescent="0.2">
      <c r="A8" s="18">
        <v>40715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9</v>
      </c>
      <c r="M8" s="25">
        <v>3</v>
      </c>
      <c r="N8" s="25">
        <v>0</v>
      </c>
      <c r="O8" s="25">
        <v>12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24</v>
      </c>
      <c r="V8" s="25">
        <v>0</v>
      </c>
      <c r="W8" s="25">
        <v>0</v>
      </c>
      <c r="X8" s="25">
        <v>6</v>
      </c>
      <c r="Y8" s="25">
        <v>6</v>
      </c>
      <c r="Z8" s="17">
        <f>SUM(B8:Y8)</f>
        <v>60</v>
      </c>
      <c r="AA8" s="45">
        <f t="shared" si="0"/>
        <v>2.0173492031470646E-3</v>
      </c>
      <c r="AB8" s="7"/>
      <c r="AC8" s="44">
        <f>AC7+Z8</f>
        <v>60</v>
      </c>
    </row>
    <row r="9" spans="1:29" s="8" customFormat="1" ht="12.75" customHeight="1" x14ac:dyDescent="0.2">
      <c r="A9" s="18">
        <v>40716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-3</v>
      </c>
      <c r="O9" s="25">
        <v>0</v>
      </c>
      <c r="P9" s="25">
        <v>0</v>
      </c>
      <c r="Q9" s="25">
        <v>0</v>
      </c>
      <c r="R9" s="25">
        <v>0</v>
      </c>
      <c r="S9" s="25">
        <v>3</v>
      </c>
      <c r="T9" s="25">
        <v>0</v>
      </c>
      <c r="U9" s="25">
        <v>3</v>
      </c>
      <c r="V9" s="25">
        <v>0</v>
      </c>
      <c r="W9" s="25">
        <v>0</v>
      </c>
      <c r="X9" s="25">
        <v>6</v>
      </c>
      <c r="Y9" s="25">
        <v>15</v>
      </c>
      <c r="Z9" s="17">
        <f>SUM(B9:Y9)</f>
        <v>24</v>
      </c>
      <c r="AA9" s="45">
        <f t="shared" si="0"/>
        <v>8.0693968125882594E-4</v>
      </c>
      <c r="AB9" s="7"/>
      <c r="AC9" s="44">
        <f>AC8+Z9</f>
        <v>84</v>
      </c>
    </row>
    <row r="10" spans="1:29" s="8" customFormat="1" ht="12.75" customHeight="1" x14ac:dyDescent="0.2">
      <c r="A10" s="18">
        <v>40717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3</v>
      </c>
      <c r="L10" s="25">
        <v>3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17">
        <f>SUM(B10:Y10)</f>
        <v>6</v>
      </c>
      <c r="AA10" s="45">
        <f t="shared" si="0"/>
        <v>2.0173492031470649E-4</v>
      </c>
      <c r="AB10" s="7"/>
      <c r="AC10" s="44">
        <f>AC9+Z10</f>
        <v>90</v>
      </c>
    </row>
    <row r="11" spans="1:29" s="8" customFormat="1" ht="12.75" customHeight="1" x14ac:dyDescent="0.2">
      <c r="A11" s="18">
        <v>40718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17">
        <f>SUM(B11:Y11)</f>
        <v>0</v>
      </c>
      <c r="AA11" s="45">
        <f t="shared" si="0"/>
        <v>0</v>
      </c>
      <c r="AB11" s="7"/>
      <c r="AC11" s="44">
        <f>AC10+Z11</f>
        <v>90</v>
      </c>
    </row>
    <row r="12" spans="1:29" ht="12.75" customHeight="1" x14ac:dyDescent="0.2">
      <c r="A12" s="18">
        <v>37432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9</v>
      </c>
      <c r="R12" s="25">
        <v>0</v>
      </c>
      <c r="S12" s="25">
        <v>9</v>
      </c>
      <c r="T12" s="25">
        <v>0</v>
      </c>
      <c r="U12" s="25">
        <v>6</v>
      </c>
      <c r="V12" s="25">
        <v>0</v>
      </c>
      <c r="W12" s="25">
        <v>0</v>
      </c>
      <c r="X12" s="25">
        <v>0</v>
      </c>
      <c r="Y12" s="25">
        <v>0</v>
      </c>
      <c r="Z12" s="17">
        <f t="shared" ref="Z12:Z75" si="1">SUM(B12:Y12)</f>
        <v>24</v>
      </c>
      <c r="AA12" s="45">
        <f t="shared" si="0"/>
        <v>8.0693968125882594E-4</v>
      </c>
      <c r="AC12" s="44">
        <f>AC11+Z12</f>
        <v>114</v>
      </c>
    </row>
    <row r="13" spans="1:29" ht="12.75" customHeight="1" x14ac:dyDescent="0.2">
      <c r="A13" s="18">
        <v>37433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3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6</v>
      </c>
      <c r="V13" s="25">
        <v>15</v>
      </c>
      <c r="W13" s="25">
        <v>0</v>
      </c>
      <c r="X13" s="25">
        <v>0</v>
      </c>
      <c r="Y13" s="25">
        <v>0</v>
      </c>
      <c r="Z13" s="17">
        <f t="shared" si="1"/>
        <v>24</v>
      </c>
      <c r="AA13" s="45">
        <f t="shared" si="0"/>
        <v>8.0693968125882594E-4</v>
      </c>
      <c r="AC13" s="44">
        <f t="shared" ref="AC13:AC76" si="2">AC12+Z13</f>
        <v>138</v>
      </c>
    </row>
    <row r="14" spans="1:29" ht="12.75" customHeight="1" x14ac:dyDescent="0.2">
      <c r="A14" s="18">
        <v>37434</v>
      </c>
      <c r="B14" s="25">
        <v>0</v>
      </c>
      <c r="C14" s="25">
        <v>3</v>
      </c>
      <c r="D14" s="25">
        <v>3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45</v>
      </c>
      <c r="K14" s="25">
        <v>36</v>
      </c>
      <c r="L14" s="25">
        <v>30</v>
      </c>
      <c r="M14" s="25">
        <v>9</v>
      </c>
      <c r="N14" s="25">
        <v>0</v>
      </c>
      <c r="O14" s="25">
        <v>12</v>
      </c>
      <c r="P14" s="25">
        <v>36</v>
      </c>
      <c r="Q14" s="25">
        <v>24</v>
      </c>
      <c r="R14" s="25">
        <v>0</v>
      </c>
      <c r="S14" s="25">
        <v>36</v>
      </c>
      <c r="T14" s="25">
        <v>15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17">
        <f t="shared" si="1"/>
        <v>249</v>
      </c>
      <c r="AA14" s="45">
        <f t="shared" si="0"/>
        <v>8.3719991930603192E-3</v>
      </c>
      <c r="AC14" s="44">
        <f t="shared" si="2"/>
        <v>387</v>
      </c>
    </row>
    <row r="15" spans="1:29" ht="12.75" customHeight="1" x14ac:dyDescent="0.2">
      <c r="A15" s="18">
        <v>37070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17">
        <f t="shared" si="1"/>
        <v>0</v>
      </c>
      <c r="AA15" s="45">
        <f t="shared" si="0"/>
        <v>0</v>
      </c>
      <c r="AB15" s="28"/>
      <c r="AC15" s="44">
        <f t="shared" si="2"/>
        <v>387</v>
      </c>
    </row>
    <row r="16" spans="1:29" ht="12.75" customHeight="1" x14ac:dyDescent="0.2">
      <c r="A16" s="18">
        <v>37071</v>
      </c>
      <c r="B16" s="25">
        <v>3</v>
      </c>
      <c r="C16" s="25">
        <v>0</v>
      </c>
      <c r="D16" s="25">
        <v>3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17">
        <f t="shared" si="1"/>
        <v>6</v>
      </c>
      <c r="AA16" s="45">
        <f t="shared" si="0"/>
        <v>2.0173492031470649E-4</v>
      </c>
      <c r="AC16" s="44">
        <f t="shared" si="2"/>
        <v>393</v>
      </c>
    </row>
    <row r="17" spans="1:29" ht="12.75" customHeight="1" x14ac:dyDescent="0.2">
      <c r="A17" s="18">
        <v>37072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17">
        <f t="shared" si="1"/>
        <v>0</v>
      </c>
      <c r="AA17" s="45">
        <f t="shared" si="0"/>
        <v>0</v>
      </c>
      <c r="AC17" s="44">
        <f t="shared" si="2"/>
        <v>393</v>
      </c>
    </row>
    <row r="18" spans="1:29" ht="12.75" customHeight="1" x14ac:dyDescent="0.2">
      <c r="A18" s="18">
        <v>37073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17">
        <f t="shared" si="1"/>
        <v>0</v>
      </c>
      <c r="AA18" s="45">
        <f t="shared" si="0"/>
        <v>0</v>
      </c>
      <c r="AC18" s="44">
        <f t="shared" si="2"/>
        <v>393</v>
      </c>
    </row>
    <row r="19" spans="1:29" ht="12.75" customHeight="1" x14ac:dyDescent="0.2">
      <c r="A19" s="18">
        <v>37074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3</v>
      </c>
      <c r="V19" s="25">
        <v>0</v>
      </c>
      <c r="W19" s="25">
        <v>0</v>
      </c>
      <c r="X19" s="25">
        <v>0</v>
      </c>
      <c r="Y19" s="25">
        <v>0</v>
      </c>
      <c r="Z19" s="17">
        <f t="shared" si="1"/>
        <v>3</v>
      </c>
      <c r="AA19" s="45">
        <f t="shared" si="0"/>
        <v>1.0086746015735324E-4</v>
      </c>
      <c r="AB19" s="28"/>
      <c r="AC19" s="44">
        <f t="shared" si="2"/>
        <v>396</v>
      </c>
    </row>
    <row r="20" spans="1:29" ht="12.75" customHeight="1" x14ac:dyDescent="0.2">
      <c r="A20" s="18">
        <v>37075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17">
        <f t="shared" si="1"/>
        <v>0</v>
      </c>
      <c r="AA20" s="45">
        <f t="shared" si="0"/>
        <v>0</v>
      </c>
      <c r="AC20" s="44">
        <f t="shared" si="2"/>
        <v>396</v>
      </c>
    </row>
    <row r="21" spans="1:29" ht="12.75" customHeight="1" x14ac:dyDescent="0.2">
      <c r="A21" s="18">
        <v>37076</v>
      </c>
      <c r="B21" s="25">
        <v>3</v>
      </c>
      <c r="C21" s="25">
        <v>0</v>
      </c>
      <c r="D21" s="25">
        <v>0</v>
      </c>
      <c r="E21" s="25">
        <v>0</v>
      </c>
      <c r="F21" s="25">
        <v>0</v>
      </c>
      <c r="G21" s="25">
        <v>3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17">
        <f t="shared" si="1"/>
        <v>6</v>
      </c>
      <c r="AA21" s="45">
        <f t="shared" si="0"/>
        <v>2.0173492031470649E-4</v>
      </c>
      <c r="AC21" s="44">
        <f t="shared" si="2"/>
        <v>402</v>
      </c>
    </row>
    <row r="22" spans="1:29" ht="12.75" customHeight="1" x14ac:dyDescent="0.2">
      <c r="A22" s="18">
        <v>37077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9</v>
      </c>
      <c r="X22" s="25">
        <v>0</v>
      </c>
      <c r="Y22" s="25">
        <v>0</v>
      </c>
      <c r="Z22" s="17">
        <f t="shared" si="1"/>
        <v>9</v>
      </c>
      <c r="AA22" s="45">
        <f t="shared" si="0"/>
        <v>3.0260238047205969E-4</v>
      </c>
      <c r="AB22" s="28"/>
      <c r="AC22" s="44">
        <f t="shared" si="2"/>
        <v>411</v>
      </c>
    </row>
    <row r="23" spans="1:29" ht="12.75" customHeight="1" x14ac:dyDescent="0.2">
      <c r="A23" s="18">
        <v>37078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3</v>
      </c>
      <c r="X23" s="25">
        <v>0</v>
      </c>
      <c r="Y23" s="25">
        <v>0</v>
      </c>
      <c r="Z23" s="17">
        <f t="shared" si="1"/>
        <v>3</v>
      </c>
      <c r="AA23" s="45">
        <f t="shared" si="0"/>
        <v>1.0086746015735324E-4</v>
      </c>
      <c r="AC23" s="44">
        <f t="shared" si="2"/>
        <v>414</v>
      </c>
    </row>
    <row r="24" spans="1:29" ht="12.75" customHeight="1" x14ac:dyDescent="0.2">
      <c r="A24" s="18">
        <v>37079</v>
      </c>
      <c r="B24" s="25">
        <v>3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3</v>
      </c>
      <c r="V24" s="25">
        <v>0</v>
      </c>
      <c r="W24" s="25">
        <v>0</v>
      </c>
      <c r="X24" s="25">
        <v>0</v>
      </c>
      <c r="Y24" s="25">
        <v>0</v>
      </c>
      <c r="Z24" s="17">
        <f t="shared" si="1"/>
        <v>6</v>
      </c>
      <c r="AA24" s="45">
        <f t="shared" si="0"/>
        <v>2.0173492031470649E-4</v>
      </c>
      <c r="AC24" s="44">
        <f t="shared" si="2"/>
        <v>420</v>
      </c>
    </row>
    <row r="25" spans="1:29" ht="12.75" customHeight="1" x14ac:dyDescent="0.2">
      <c r="A25" s="18">
        <v>37080</v>
      </c>
      <c r="B25" s="25">
        <v>0</v>
      </c>
      <c r="C25" s="25">
        <v>0</v>
      </c>
      <c r="D25" s="25">
        <v>3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3</v>
      </c>
      <c r="X25" s="25">
        <v>0</v>
      </c>
      <c r="Y25" s="25">
        <v>0</v>
      </c>
      <c r="Z25" s="72">
        <f t="shared" si="1"/>
        <v>6</v>
      </c>
      <c r="AA25" s="45">
        <f t="shared" si="0"/>
        <v>2.0173492031470649E-4</v>
      </c>
      <c r="AC25" s="44">
        <f t="shared" si="2"/>
        <v>426</v>
      </c>
    </row>
    <row r="26" spans="1:29" ht="12.75" customHeight="1" x14ac:dyDescent="0.2">
      <c r="A26" s="18">
        <v>37081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17">
        <f t="shared" si="1"/>
        <v>3</v>
      </c>
      <c r="AA26" s="45">
        <f t="shared" si="0"/>
        <v>1.0086746015735324E-4</v>
      </c>
      <c r="AB26" s="28"/>
      <c r="AC26" s="44">
        <f t="shared" si="2"/>
        <v>429</v>
      </c>
    </row>
    <row r="27" spans="1:29" ht="12.75" customHeight="1" x14ac:dyDescent="0.2">
      <c r="A27" s="18">
        <v>37082</v>
      </c>
      <c r="B27" s="25">
        <v>0</v>
      </c>
      <c r="C27" s="25">
        <v>0</v>
      </c>
      <c r="D27" s="25">
        <v>0</v>
      </c>
      <c r="E27" s="25">
        <v>3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-3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3</v>
      </c>
      <c r="W27" s="25">
        <v>0</v>
      </c>
      <c r="X27" s="25">
        <v>6</v>
      </c>
      <c r="Y27" s="25">
        <v>3</v>
      </c>
      <c r="Z27" s="17">
        <f t="shared" si="1"/>
        <v>12</v>
      </c>
      <c r="AA27" s="45">
        <f t="shared" si="0"/>
        <v>4.0346984062941297E-4</v>
      </c>
      <c r="AC27" s="44">
        <f t="shared" si="2"/>
        <v>441</v>
      </c>
    </row>
    <row r="28" spans="1:29" ht="12.75" customHeight="1" x14ac:dyDescent="0.2">
      <c r="A28" s="18">
        <v>37083</v>
      </c>
      <c r="B28" s="25">
        <v>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3</v>
      </c>
      <c r="Q28" s="25">
        <v>9</v>
      </c>
      <c r="R28" s="25">
        <v>0</v>
      </c>
      <c r="S28" s="25">
        <v>3</v>
      </c>
      <c r="T28" s="25">
        <v>0</v>
      </c>
      <c r="U28" s="25">
        <v>0</v>
      </c>
      <c r="V28" s="25">
        <v>0</v>
      </c>
      <c r="W28" s="25">
        <v>15</v>
      </c>
      <c r="X28" s="25">
        <v>0</v>
      </c>
      <c r="Y28" s="25">
        <v>0</v>
      </c>
      <c r="Z28" s="17">
        <f t="shared" si="1"/>
        <v>39</v>
      </c>
      <c r="AA28" s="45">
        <f t="shared" si="0"/>
        <v>1.3112769820455921E-3</v>
      </c>
      <c r="AC28" s="44">
        <f t="shared" si="2"/>
        <v>480</v>
      </c>
    </row>
    <row r="29" spans="1:29" ht="12.75" customHeight="1" x14ac:dyDescent="0.2">
      <c r="A29" s="18">
        <v>37084</v>
      </c>
      <c r="B29" s="25">
        <v>6</v>
      </c>
      <c r="C29" s="25">
        <v>0</v>
      </c>
      <c r="D29" s="25">
        <v>3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-3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3</v>
      </c>
      <c r="S29" s="25">
        <v>0</v>
      </c>
      <c r="T29" s="25">
        <v>18</v>
      </c>
      <c r="U29" s="25">
        <v>0</v>
      </c>
      <c r="V29" s="25">
        <v>6</v>
      </c>
      <c r="W29" s="25">
        <v>9</v>
      </c>
      <c r="X29" s="25">
        <v>6</v>
      </c>
      <c r="Y29" s="25">
        <v>0</v>
      </c>
      <c r="Z29" s="72">
        <f t="shared" si="1"/>
        <v>48</v>
      </c>
      <c r="AA29" s="45">
        <f t="shared" si="0"/>
        <v>1.6138793625176519E-3</v>
      </c>
      <c r="AB29" s="28"/>
      <c r="AC29" s="44">
        <f t="shared" si="2"/>
        <v>528</v>
      </c>
    </row>
    <row r="30" spans="1:29" ht="12.75" customHeight="1" x14ac:dyDescent="0.2">
      <c r="A30" s="18">
        <v>37085</v>
      </c>
      <c r="B30" s="25">
        <v>3</v>
      </c>
      <c r="C30" s="25">
        <v>9</v>
      </c>
      <c r="D30" s="25">
        <v>15</v>
      </c>
      <c r="E30" s="25">
        <v>15</v>
      </c>
      <c r="F30" s="25">
        <v>3</v>
      </c>
      <c r="G30" s="25">
        <v>0</v>
      </c>
      <c r="H30" s="25">
        <v>0</v>
      </c>
      <c r="I30" s="25">
        <v>0</v>
      </c>
      <c r="J30" s="25">
        <v>12</v>
      </c>
      <c r="K30" s="25">
        <v>6</v>
      </c>
      <c r="L30" s="25">
        <v>3</v>
      </c>
      <c r="M30" s="25">
        <v>0</v>
      </c>
      <c r="N30" s="25">
        <v>3</v>
      </c>
      <c r="O30" s="25">
        <v>0</v>
      </c>
      <c r="P30" s="25">
        <v>3</v>
      </c>
      <c r="Q30" s="25">
        <v>0</v>
      </c>
      <c r="R30" s="25">
        <v>0</v>
      </c>
      <c r="S30" s="25">
        <v>3</v>
      </c>
      <c r="T30" s="25">
        <v>0</v>
      </c>
      <c r="U30" s="25">
        <v>6</v>
      </c>
      <c r="V30" s="25">
        <v>6</v>
      </c>
      <c r="W30" s="25">
        <v>3</v>
      </c>
      <c r="X30" s="25">
        <v>0</v>
      </c>
      <c r="Y30" s="25">
        <v>3</v>
      </c>
      <c r="Z30" s="72">
        <f t="shared" si="1"/>
        <v>93</v>
      </c>
      <c r="AA30" s="45">
        <f t="shared" si="0"/>
        <v>3.1268912648779504E-3</v>
      </c>
      <c r="AC30" s="44">
        <f t="shared" si="2"/>
        <v>621</v>
      </c>
    </row>
    <row r="31" spans="1:29" ht="12.75" customHeight="1" x14ac:dyDescent="0.2">
      <c r="A31" s="18">
        <v>37086</v>
      </c>
      <c r="B31" s="25">
        <v>6</v>
      </c>
      <c r="C31" s="25">
        <v>0</v>
      </c>
      <c r="D31" s="25">
        <v>3</v>
      </c>
      <c r="E31" s="25">
        <v>0</v>
      </c>
      <c r="F31" s="25">
        <v>0</v>
      </c>
      <c r="G31" s="25">
        <v>0</v>
      </c>
      <c r="H31" s="25">
        <v>6</v>
      </c>
      <c r="I31" s="25">
        <v>0</v>
      </c>
      <c r="J31" s="25">
        <v>9</v>
      </c>
      <c r="K31" s="25">
        <v>-3</v>
      </c>
      <c r="L31" s="25">
        <v>0</v>
      </c>
      <c r="M31" s="25">
        <v>0</v>
      </c>
      <c r="N31" s="25">
        <v>-3</v>
      </c>
      <c r="O31" s="25">
        <v>3</v>
      </c>
      <c r="P31" s="25">
        <v>6</v>
      </c>
      <c r="Q31" s="25">
        <v>3</v>
      </c>
      <c r="R31" s="25">
        <v>3</v>
      </c>
      <c r="S31" s="25">
        <v>3</v>
      </c>
      <c r="T31" s="25">
        <v>18</v>
      </c>
      <c r="U31" s="25">
        <v>3</v>
      </c>
      <c r="V31" s="25">
        <v>0</v>
      </c>
      <c r="W31" s="25">
        <v>3</v>
      </c>
      <c r="X31" s="25">
        <v>0</v>
      </c>
      <c r="Y31" s="25">
        <v>3</v>
      </c>
      <c r="Z31" s="17">
        <f t="shared" si="1"/>
        <v>63</v>
      </c>
      <c r="AA31" s="45">
        <f t="shared" si="0"/>
        <v>2.1182166633044179E-3</v>
      </c>
      <c r="AC31" s="44">
        <f t="shared" si="2"/>
        <v>684</v>
      </c>
    </row>
    <row r="32" spans="1:29" ht="12.75" customHeight="1" x14ac:dyDescent="0.2">
      <c r="A32" s="18">
        <v>37087</v>
      </c>
      <c r="B32" s="25">
        <v>6</v>
      </c>
      <c r="C32" s="25">
        <v>3</v>
      </c>
      <c r="D32" s="25">
        <v>24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6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6</v>
      </c>
      <c r="R32" s="25">
        <v>0</v>
      </c>
      <c r="S32" s="25">
        <v>0</v>
      </c>
      <c r="T32" s="25">
        <v>0</v>
      </c>
      <c r="U32" s="25">
        <v>3</v>
      </c>
      <c r="V32" s="25">
        <v>3</v>
      </c>
      <c r="W32" s="25">
        <v>12</v>
      </c>
      <c r="X32" s="25">
        <v>24</v>
      </c>
      <c r="Y32" s="25">
        <v>36</v>
      </c>
      <c r="Z32" s="17">
        <f t="shared" si="1"/>
        <v>123</v>
      </c>
      <c r="AA32" s="45">
        <f t="shared" si="0"/>
        <v>4.1355658664514825E-3</v>
      </c>
      <c r="AC32" s="44">
        <f t="shared" si="2"/>
        <v>807</v>
      </c>
    </row>
    <row r="33" spans="1:29" ht="12.75" customHeight="1" x14ac:dyDescent="0.2">
      <c r="A33" s="18">
        <v>37088</v>
      </c>
      <c r="B33" s="25">
        <v>12</v>
      </c>
      <c r="C33" s="25">
        <v>3</v>
      </c>
      <c r="D33" s="25">
        <v>6</v>
      </c>
      <c r="E33" s="25">
        <v>3</v>
      </c>
      <c r="F33" s="25">
        <v>3</v>
      </c>
      <c r="G33" s="25">
        <v>3</v>
      </c>
      <c r="H33" s="25">
        <v>6</v>
      </c>
      <c r="I33" s="25">
        <v>12</v>
      </c>
      <c r="J33" s="25">
        <v>0</v>
      </c>
      <c r="K33" s="25">
        <v>0</v>
      </c>
      <c r="L33" s="25">
        <v>0</v>
      </c>
      <c r="M33" s="25">
        <v>6</v>
      </c>
      <c r="N33" s="25">
        <v>0</v>
      </c>
      <c r="O33" s="25">
        <v>0</v>
      </c>
      <c r="P33" s="25">
        <v>0</v>
      </c>
      <c r="Q33" s="25">
        <v>3</v>
      </c>
      <c r="R33" s="25">
        <v>0</v>
      </c>
      <c r="S33" s="25">
        <v>0</v>
      </c>
      <c r="T33" s="25">
        <v>15</v>
      </c>
      <c r="U33" s="25">
        <v>12</v>
      </c>
      <c r="V33" s="25">
        <v>39</v>
      </c>
      <c r="W33" s="25">
        <v>30</v>
      </c>
      <c r="X33" s="25">
        <v>12</v>
      </c>
      <c r="Y33" s="25">
        <v>18</v>
      </c>
      <c r="Z33" s="17">
        <f t="shared" si="1"/>
        <v>183</v>
      </c>
      <c r="AA33" s="45">
        <f t="shared" si="0"/>
        <v>6.1529150695985475E-3</v>
      </c>
      <c r="AB33" s="28"/>
      <c r="AC33" s="44">
        <f t="shared" si="2"/>
        <v>990</v>
      </c>
    </row>
    <row r="34" spans="1:29" ht="12.75" customHeight="1" x14ac:dyDescent="0.2">
      <c r="A34" s="18">
        <v>37089</v>
      </c>
      <c r="B34" s="25">
        <v>54</v>
      </c>
      <c r="C34" s="25">
        <v>21</v>
      </c>
      <c r="D34" s="25">
        <v>0</v>
      </c>
      <c r="E34" s="25">
        <v>0</v>
      </c>
      <c r="F34" s="25">
        <v>9</v>
      </c>
      <c r="G34" s="25">
        <v>-9</v>
      </c>
      <c r="H34" s="25">
        <v>-3</v>
      </c>
      <c r="I34" s="25">
        <v>9</v>
      </c>
      <c r="J34" s="25">
        <v>6</v>
      </c>
      <c r="K34" s="25">
        <v>0</v>
      </c>
      <c r="L34" s="25">
        <v>3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3</v>
      </c>
      <c r="T34" s="25">
        <v>6</v>
      </c>
      <c r="U34" s="25">
        <v>6</v>
      </c>
      <c r="V34" s="25">
        <v>12</v>
      </c>
      <c r="W34" s="25">
        <v>0</v>
      </c>
      <c r="X34" s="25">
        <v>3</v>
      </c>
      <c r="Y34" s="25">
        <v>3</v>
      </c>
      <c r="Z34" s="17">
        <f t="shared" si="1"/>
        <v>123</v>
      </c>
      <c r="AA34" s="45">
        <f t="shared" si="0"/>
        <v>4.1355658664514825E-3</v>
      </c>
      <c r="AC34" s="44">
        <f t="shared" si="2"/>
        <v>1113</v>
      </c>
    </row>
    <row r="35" spans="1:29" ht="12.75" customHeight="1" x14ac:dyDescent="0.2">
      <c r="A35" s="18">
        <v>37090</v>
      </c>
      <c r="B35" s="25">
        <v>3</v>
      </c>
      <c r="C35" s="25">
        <v>0</v>
      </c>
      <c r="D35" s="25">
        <v>0</v>
      </c>
      <c r="E35" s="25">
        <v>3</v>
      </c>
      <c r="F35" s="25">
        <v>0</v>
      </c>
      <c r="G35" s="25">
        <v>6</v>
      </c>
      <c r="H35" s="25">
        <v>3</v>
      </c>
      <c r="I35" s="25">
        <v>3</v>
      </c>
      <c r="J35" s="25">
        <v>6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3</v>
      </c>
      <c r="S35" s="25">
        <v>12</v>
      </c>
      <c r="T35" s="25">
        <v>0</v>
      </c>
      <c r="U35" s="25">
        <v>3</v>
      </c>
      <c r="V35" s="25">
        <v>24</v>
      </c>
      <c r="W35" s="25">
        <v>24</v>
      </c>
      <c r="X35" s="25">
        <v>21</v>
      </c>
      <c r="Y35" s="25">
        <v>18</v>
      </c>
      <c r="Z35" s="17">
        <f t="shared" si="1"/>
        <v>129</v>
      </c>
      <c r="AA35" s="45">
        <f t="shared" si="0"/>
        <v>4.3373007867661892E-3</v>
      </c>
      <c r="AC35" s="44">
        <f t="shared" si="2"/>
        <v>1242</v>
      </c>
    </row>
    <row r="36" spans="1:29" ht="12.75" customHeight="1" x14ac:dyDescent="0.2">
      <c r="A36" s="18">
        <v>37091</v>
      </c>
      <c r="B36" s="25">
        <v>0</v>
      </c>
      <c r="C36" s="25">
        <v>0</v>
      </c>
      <c r="D36" s="25">
        <v>3</v>
      </c>
      <c r="E36" s="25">
        <v>0</v>
      </c>
      <c r="F36" s="25">
        <v>6</v>
      </c>
      <c r="G36" s="25">
        <v>33</v>
      </c>
      <c r="H36" s="25">
        <v>24</v>
      </c>
      <c r="I36" s="25">
        <v>15</v>
      </c>
      <c r="J36" s="25">
        <v>0</v>
      </c>
      <c r="K36" s="25">
        <v>0</v>
      </c>
      <c r="L36" s="25">
        <v>0</v>
      </c>
      <c r="M36" s="25">
        <v>9</v>
      </c>
      <c r="N36" s="25">
        <v>0</v>
      </c>
      <c r="O36" s="25">
        <v>0</v>
      </c>
      <c r="P36" s="25">
        <v>12</v>
      </c>
      <c r="Q36" s="25">
        <v>18</v>
      </c>
      <c r="R36" s="25">
        <v>3</v>
      </c>
      <c r="S36" s="25">
        <v>0</v>
      </c>
      <c r="T36" s="25">
        <v>6</v>
      </c>
      <c r="U36" s="25">
        <v>3</v>
      </c>
      <c r="V36" s="25">
        <v>0</v>
      </c>
      <c r="W36" s="25">
        <v>12</v>
      </c>
      <c r="X36" s="25">
        <v>72</v>
      </c>
      <c r="Y36" s="25">
        <v>24</v>
      </c>
      <c r="Z36" s="17">
        <f t="shared" si="1"/>
        <v>240</v>
      </c>
      <c r="AA36" s="45">
        <f t="shared" si="0"/>
        <v>8.0693968125882583E-3</v>
      </c>
      <c r="AB36" s="28"/>
      <c r="AC36" s="44">
        <f t="shared" si="2"/>
        <v>1482</v>
      </c>
    </row>
    <row r="37" spans="1:29" ht="12.75" customHeight="1" x14ac:dyDescent="0.2">
      <c r="A37" s="18">
        <v>37092</v>
      </c>
      <c r="B37" s="25">
        <v>24</v>
      </c>
      <c r="C37" s="25">
        <v>0</v>
      </c>
      <c r="D37" s="25">
        <v>3</v>
      </c>
      <c r="E37" s="25">
        <v>15</v>
      </c>
      <c r="F37" s="25">
        <v>3</v>
      </c>
      <c r="G37" s="25">
        <v>6</v>
      </c>
      <c r="H37" s="25">
        <v>3</v>
      </c>
      <c r="I37" s="25">
        <v>-3</v>
      </c>
      <c r="J37" s="25">
        <v>-3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3</v>
      </c>
      <c r="T37" s="25">
        <v>3</v>
      </c>
      <c r="U37" s="25">
        <v>24</v>
      </c>
      <c r="V37" s="25">
        <v>45</v>
      </c>
      <c r="W37" s="25">
        <v>90</v>
      </c>
      <c r="X37" s="25">
        <v>126</v>
      </c>
      <c r="Y37" s="25">
        <v>138</v>
      </c>
      <c r="Z37" s="17">
        <f t="shared" si="1"/>
        <v>477</v>
      </c>
      <c r="AA37" s="45">
        <f t="shared" si="0"/>
        <v>1.6037926165019166E-2</v>
      </c>
      <c r="AC37" s="44">
        <f t="shared" si="2"/>
        <v>1959</v>
      </c>
    </row>
    <row r="38" spans="1:29" ht="12.75" customHeight="1" x14ac:dyDescent="0.2">
      <c r="A38" s="18">
        <v>37093</v>
      </c>
      <c r="B38" s="25">
        <v>345</v>
      </c>
      <c r="C38" s="25">
        <v>348</v>
      </c>
      <c r="D38" s="25">
        <v>192</v>
      </c>
      <c r="E38" s="25">
        <v>126</v>
      </c>
      <c r="F38" s="25">
        <v>129</v>
      </c>
      <c r="G38" s="25">
        <v>69</v>
      </c>
      <c r="H38" s="25">
        <v>9</v>
      </c>
      <c r="I38" s="25">
        <v>3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-3</v>
      </c>
      <c r="Q38" s="25">
        <v>0</v>
      </c>
      <c r="R38" s="25">
        <v>0</v>
      </c>
      <c r="S38" s="25">
        <v>0</v>
      </c>
      <c r="T38" s="25">
        <v>0</v>
      </c>
      <c r="U38" s="25">
        <v>6</v>
      </c>
      <c r="V38" s="25">
        <v>15</v>
      </c>
      <c r="W38" s="25">
        <v>15</v>
      </c>
      <c r="X38" s="25">
        <v>45</v>
      </c>
      <c r="Y38" s="25">
        <v>33</v>
      </c>
      <c r="Z38" s="17">
        <f t="shared" si="1"/>
        <v>1332</v>
      </c>
      <c r="AA38" s="45">
        <f t="shared" si="0"/>
        <v>4.4785152309864837E-2</v>
      </c>
      <c r="AC38" s="44">
        <f t="shared" si="2"/>
        <v>3291</v>
      </c>
    </row>
    <row r="39" spans="1:29" ht="12.75" customHeight="1" x14ac:dyDescent="0.2">
      <c r="A39" s="18">
        <v>37094</v>
      </c>
      <c r="B39" s="25">
        <v>45</v>
      </c>
      <c r="C39" s="25">
        <v>63</v>
      </c>
      <c r="D39" s="25">
        <v>21</v>
      </c>
      <c r="E39" s="25">
        <v>3</v>
      </c>
      <c r="F39" s="25">
        <v>3</v>
      </c>
      <c r="G39" s="25">
        <v>0</v>
      </c>
      <c r="H39" s="25">
        <v>0</v>
      </c>
      <c r="I39" s="25">
        <v>6</v>
      </c>
      <c r="J39" s="25">
        <v>12</v>
      </c>
      <c r="K39" s="25">
        <v>3</v>
      </c>
      <c r="L39" s="25">
        <v>0</v>
      </c>
      <c r="M39" s="25">
        <v>0</v>
      </c>
      <c r="N39" s="25">
        <v>0</v>
      </c>
      <c r="O39" s="25">
        <v>6</v>
      </c>
      <c r="P39" s="25">
        <v>0</v>
      </c>
      <c r="Q39" s="25">
        <v>0</v>
      </c>
      <c r="R39" s="25">
        <v>0</v>
      </c>
      <c r="S39" s="25">
        <v>0</v>
      </c>
      <c r="T39" s="25">
        <v>45</v>
      </c>
      <c r="U39" s="25">
        <v>66</v>
      </c>
      <c r="V39" s="25">
        <v>102</v>
      </c>
      <c r="W39" s="25">
        <v>111</v>
      </c>
      <c r="X39" s="25">
        <v>336</v>
      </c>
      <c r="Y39" s="25">
        <v>162</v>
      </c>
      <c r="Z39" s="17">
        <f t="shared" si="1"/>
        <v>984</v>
      </c>
      <c r="AA39" s="45">
        <f t="shared" si="0"/>
        <v>3.308452693161186E-2</v>
      </c>
      <c r="AC39" s="44">
        <f t="shared" si="2"/>
        <v>4275</v>
      </c>
    </row>
    <row r="40" spans="1:29" ht="12.75" customHeight="1" x14ac:dyDescent="0.2">
      <c r="A40" s="18">
        <v>37095</v>
      </c>
      <c r="B40" s="25">
        <v>429</v>
      </c>
      <c r="C40" s="25">
        <v>216</v>
      </c>
      <c r="D40" s="25">
        <v>33</v>
      </c>
      <c r="E40" s="25">
        <v>9</v>
      </c>
      <c r="F40" s="25">
        <v>36</v>
      </c>
      <c r="G40" s="25">
        <v>21</v>
      </c>
      <c r="H40" s="25">
        <v>72</v>
      </c>
      <c r="I40" s="25">
        <v>18</v>
      </c>
      <c r="J40" s="25">
        <v>18</v>
      </c>
      <c r="K40" s="25">
        <v>9</v>
      </c>
      <c r="L40" s="25">
        <v>3</v>
      </c>
      <c r="M40" s="25">
        <v>18</v>
      </c>
      <c r="N40" s="25">
        <v>27</v>
      </c>
      <c r="O40" s="25">
        <v>15</v>
      </c>
      <c r="P40" s="25">
        <v>45</v>
      </c>
      <c r="Q40" s="25">
        <v>6</v>
      </c>
      <c r="R40" s="25">
        <v>36</v>
      </c>
      <c r="S40" s="25">
        <v>6</v>
      </c>
      <c r="T40" s="25">
        <v>81</v>
      </c>
      <c r="U40" s="25">
        <v>504</v>
      </c>
      <c r="V40" s="25">
        <v>159</v>
      </c>
      <c r="W40" s="25">
        <v>81</v>
      </c>
      <c r="X40" s="25">
        <v>96</v>
      </c>
      <c r="Y40" s="25">
        <v>18</v>
      </c>
      <c r="Z40" s="17">
        <f t="shared" si="1"/>
        <v>1956</v>
      </c>
      <c r="AA40" s="45">
        <f t="shared" si="0"/>
        <v>6.5765584022594317E-2</v>
      </c>
      <c r="AB40" s="28"/>
      <c r="AC40" s="44">
        <f t="shared" si="2"/>
        <v>6231</v>
      </c>
    </row>
    <row r="41" spans="1:29" ht="12.75" customHeight="1" x14ac:dyDescent="0.2">
      <c r="A41" s="18">
        <v>37096</v>
      </c>
      <c r="B41" s="25">
        <v>15</v>
      </c>
      <c r="C41" s="25">
        <v>51</v>
      </c>
      <c r="D41" s="25">
        <v>33</v>
      </c>
      <c r="E41" s="25">
        <v>24</v>
      </c>
      <c r="F41" s="25">
        <v>3</v>
      </c>
      <c r="G41" s="25">
        <v>36</v>
      </c>
      <c r="H41" s="25">
        <v>21</v>
      </c>
      <c r="I41" s="25">
        <v>6</v>
      </c>
      <c r="J41" s="25">
        <v>3</v>
      </c>
      <c r="K41" s="25">
        <v>6</v>
      </c>
      <c r="L41" s="25">
        <v>6</v>
      </c>
      <c r="M41" s="25">
        <v>0</v>
      </c>
      <c r="N41" s="25">
        <v>0</v>
      </c>
      <c r="O41" s="25">
        <v>12</v>
      </c>
      <c r="P41" s="25">
        <v>6</v>
      </c>
      <c r="Q41" s="25">
        <v>3</v>
      </c>
      <c r="R41" s="25">
        <v>9</v>
      </c>
      <c r="S41" s="25">
        <v>3</v>
      </c>
      <c r="T41" s="25">
        <v>3</v>
      </c>
      <c r="U41" s="25">
        <v>12</v>
      </c>
      <c r="V41" s="25">
        <v>9</v>
      </c>
      <c r="W41" s="25">
        <v>69</v>
      </c>
      <c r="X41" s="25">
        <v>195</v>
      </c>
      <c r="Y41" s="25">
        <v>186</v>
      </c>
      <c r="Z41" s="17">
        <f t="shared" si="1"/>
        <v>711</v>
      </c>
      <c r="AA41" s="45">
        <f t="shared" si="0"/>
        <v>2.3905588057292718E-2</v>
      </c>
      <c r="AB41" s="28"/>
      <c r="AC41" s="44">
        <f t="shared" si="2"/>
        <v>6942</v>
      </c>
    </row>
    <row r="42" spans="1:29" ht="12.75" customHeight="1" x14ac:dyDescent="0.2">
      <c r="A42" s="18">
        <v>37097</v>
      </c>
      <c r="B42" s="25">
        <v>312</v>
      </c>
      <c r="C42" s="25">
        <v>369</v>
      </c>
      <c r="D42" s="25">
        <v>144</v>
      </c>
      <c r="E42" s="25">
        <v>69</v>
      </c>
      <c r="F42" s="25">
        <v>12</v>
      </c>
      <c r="G42" s="25">
        <v>45</v>
      </c>
      <c r="H42" s="25">
        <v>81</v>
      </c>
      <c r="I42" s="25">
        <v>18</v>
      </c>
      <c r="J42" s="25">
        <v>9</v>
      </c>
      <c r="K42" s="25">
        <v>6</v>
      </c>
      <c r="L42" s="25">
        <v>3</v>
      </c>
      <c r="M42" s="25">
        <v>0</v>
      </c>
      <c r="N42" s="25">
        <v>3</v>
      </c>
      <c r="O42" s="25">
        <v>9</v>
      </c>
      <c r="P42" s="25">
        <v>3</v>
      </c>
      <c r="Q42" s="25">
        <v>3</v>
      </c>
      <c r="R42" s="25">
        <v>12</v>
      </c>
      <c r="S42" s="25">
        <v>12</v>
      </c>
      <c r="T42" s="25">
        <v>6</v>
      </c>
      <c r="U42" s="25">
        <v>3</v>
      </c>
      <c r="V42" s="25">
        <v>12</v>
      </c>
      <c r="W42" s="25">
        <v>30</v>
      </c>
      <c r="X42" s="25">
        <v>39</v>
      </c>
      <c r="Y42" s="25">
        <v>39</v>
      </c>
      <c r="Z42" s="17">
        <f t="shared" si="1"/>
        <v>1239</v>
      </c>
      <c r="AA42" s="45">
        <f t="shared" si="0"/>
        <v>4.1658261044986884E-2</v>
      </c>
      <c r="AB42" s="28"/>
      <c r="AC42" s="44">
        <f t="shared" si="2"/>
        <v>8181</v>
      </c>
    </row>
    <row r="43" spans="1:29" ht="12.75" customHeight="1" x14ac:dyDescent="0.2">
      <c r="A43" s="18">
        <v>37098</v>
      </c>
      <c r="B43" s="25">
        <v>27</v>
      </c>
      <c r="C43" s="25">
        <v>117</v>
      </c>
      <c r="D43" s="25">
        <v>141</v>
      </c>
      <c r="E43" s="25">
        <v>15</v>
      </c>
      <c r="F43" s="25">
        <v>27</v>
      </c>
      <c r="G43" s="25">
        <v>24</v>
      </c>
      <c r="H43" s="25">
        <v>198</v>
      </c>
      <c r="I43" s="25">
        <v>66</v>
      </c>
      <c r="J43" s="25">
        <v>9</v>
      </c>
      <c r="K43" s="25">
        <v>9</v>
      </c>
      <c r="L43" s="25">
        <v>6</v>
      </c>
      <c r="M43" s="25">
        <v>0</v>
      </c>
      <c r="N43" s="25">
        <v>9</v>
      </c>
      <c r="O43" s="25">
        <v>39</v>
      </c>
      <c r="P43" s="25">
        <v>30</v>
      </c>
      <c r="Q43" s="25">
        <v>30</v>
      </c>
      <c r="R43" s="25">
        <v>0</v>
      </c>
      <c r="S43" s="25">
        <v>21</v>
      </c>
      <c r="T43" s="25">
        <v>18</v>
      </c>
      <c r="U43" s="25">
        <v>12</v>
      </c>
      <c r="V43" s="25">
        <v>78</v>
      </c>
      <c r="W43" s="25">
        <v>885</v>
      </c>
      <c r="X43" s="25">
        <v>465</v>
      </c>
      <c r="Y43" s="25">
        <v>1026</v>
      </c>
      <c r="Z43" s="17">
        <f t="shared" si="1"/>
        <v>3252</v>
      </c>
      <c r="AA43" s="45">
        <f t="shared" si="0"/>
        <v>0.1093403268105709</v>
      </c>
      <c r="AB43" s="28"/>
      <c r="AC43" s="44">
        <f t="shared" si="2"/>
        <v>11433</v>
      </c>
    </row>
    <row r="44" spans="1:29" ht="12.75" customHeight="1" x14ac:dyDescent="0.2">
      <c r="A44" s="18">
        <v>37099</v>
      </c>
      <c r="B44" s="25">
        <v>528</v>
      </c>
      <c r="C44" s="25">
        <v>570</v>
      </c>
      <c r="D44" s="25">
        <v>6</v>
      </c>
      <c r="E44" s="25">
        <v>3</v>
      </c>
      <c r="F44" s="25">
        <v>0</v>
      </c>
      <c r="G44" s="25">
        <v>0</v>
      </c>
      <c r="H44" s="25">
        <v>51</v>
      </c>
      <c r="I44" s="25">
        <v>6</v>
      </c>
      <c r="J44" s="25">
        <v>0</v>
      </c>
      <c r="K44" s="25">
        <v>0</v>
      </c>
      <c r="L44" s="25">
        <v>6</v>
      </c>
      <c r="M44" s="25">
        <v>6</v>
      </c>
      <c r="N44" s="25">
        <v>0</v>
      </c>
      <c r="O44" s="25">
        <v>12</v>
      </c>
      <c r="P44" s="25">
        <v>12</v>
      </c>
      <c r="Q44" s="25">
        <v>6</v>
      </c>
      <c r="R44" s="25">
        <v>0</v>
      </c>
      <c r="S44" s="25">
        <v>48</v>
      </c>
      <c r="T44" s="25">
        <v>192</v>
      </c>
      <c r="U44" s="25">
        <v>225</v>
      </c>
      <c r="V44" s="25">
        <v>126</v>
      </c>
      <c r="W44" s="25">
        <v>30</v>
      </c>
      <c r="X44" s="25">
        <v>6</v>
      </c>
      <c r="Y44" s="25">
        <v>264</v>
      </c>
      <c r="Z44" s="17">
        <f t="shared" si="1"/>
        <v>2097</v>
      </c>
      <c r="AA44" s="45">
        <f t="shared" si="0"/>
        <v>7.0506354649989916E-2</v>
      </c>
      <c r="AB44" s="28"/>
      <c r="AC44" s="44">
        <f t="shared" si="2"/>
        <v>13530</v>
      </c>
    </row>
    <row r="45" spans="1:29" ht="12.75" customHeight="1" x14ac:dyDescent="0.2">
      <c r="A45" s="18">
        <v>37100</v>
      </c>
      <c r="B45" s="25">
        <v>381</v>
      </c>
      <c r="C45" s="25">
        <v>81</v>
      </c>
      <c r="D45" s="25">
        <v>57</v>
      </c>
      <c r="E45" s="25">
        <v>24</v>
      </c>
      <c r="F45" s="25">
        <v>0</v>
      </c>
      <c r="G45" s="25">
        <v>9</v>
      </c>
      <c r="H45" s="25">
        <v>15</v>
      </c>
      <c r="I45" s="25">
        <v>6</v>
      </c>
      <c r="J45" s="25">
        <v>0</v>
      </c>
      <c r="K45" s="25">
        <v>3</v>
      </c>
      <c r="L45" s="25">
        <v>0</v>
      </c>
      <c r="M45" s="25">
        <v>3</v>
      </c>
      <c r="N45" s="25">
        <v>0</v>
      </c>
      <c r="O45" s="25">
        <v>0</v>
      </c>
      <c r="P45" s="25">
        <v>0</v>
      </c>
      <c r="Q45" s="25">
        <v>12</v>
      </c>
      <c r="R45" s="25">
        <v>15</v>
      </c>
      <c r="S45" s="25">
        <v>3</v>
      </c>
      <c r="T45" s="25">
        <v>207</v>
      </c>
      <c r="U45" s="25">
        <v>450</v>
      </c>
      <c r="V45" s="25">
        <v>396</v>
      </c>
      <c r="W45" s="25">
        <v>684</v>
      </c>
      <c r="X45" s="25">
        <v>261</v>
      </c>
      <c r="Y45" s="25">
        <v>78</v>
      </c>
      <c r="Z45" s="17">
        <f t="shared" si="1"/>
        <v>2685</v>
      </c>
      <c r="AA45" s="45">
        <f t="shared" si="0"/>
        <v>9.0276376840831146E-2</v>
      </c>
      <c r="AB45" s="28"/>
      <c r="AC45" s="44">
        <f t="shared" si="2"/>
        <v>16215</v>
      </c>
    </row>
    <row r="46" spans="1:29" ht="12.75" customHeight="1" x14ac:dyDescent="0.2">
      <c r="A46" s="18">
        <v>37101</v>
      </c>
      <c r="B46" s="25">
        <v>657</v>
      </c>
      <c r="C46" s="25">
        <v>435</v>
      </c>
      <c r="D46" s="25">
        <v>888</v>
      </c>
      <c r="E46" s="25">
        <v>87</v>
      </c>
      <c r="F46" s="25">
        <v>30</v>
      </c>
      <c r="G46" s="25">
        <v>33</v>
      </c>
      <c r="H46" s="25">
        <v>21</v>
      </c>
      <c r="I46" s="25">
        <v>0</v>
      </c>
      <c r="J46" s="25">
        <v>15</v>
      </c>
      <c r="K46" s="25">
        <v>15</v>
      </c>
      <c r="L46" s="25">
        <v>3</v>
      </c>
      <c r="M46" s="25">
        <v>6</v>
      </c>
      <c r="N46" s="25">
        <v>6</v>
      </c>
      <c r="O46" s="25">
        <v>6</v>
      </c>
      <c r="P46" s="25">
        <v>18</v>
      </c>
      <c r="Q46" s="25">
        <v>-6</v>
      </c>
      <c r="R46" s="25">
        <v>12</v>
      </c>
      <c r="S46" s="25">
        <v>21</v>
      </c>
      <c r="T46" s="25">
        <v>21</v>
      </c>
      <c r="U46" s="25">
        <v>12</v>
      </c>
      <c r="V46" s="25">
        <v>27</v>
      </c>
      <c r="W46" s="25">
        <v>57</v>
      </c>
      <c r="X46" s="25">
        <v>51</v>
      </c>
      <c r="Y46" s="25">
        <v>-24</v>
      </c>
      <c r="Z46" s="17">
        <f t="shared" si="1"/>
        <v>2391</v>
      </c>
      <c r="AA46" s="45">
        <f t="shared" si="0"/>
        <v>8.0391365745410531E-2</v>
      </c>
      <c r="AB46" s="28"/>
      <c r="AC46" s="44">
        <f t="shared" si="2"/>
        <v>18606</v>
      </c>
    </row>
    <row r="47" spans="1:29" ht="12.75" customHeight="1" x14ac:dyDescent="0.2">
      <c r="A47" s="18">
        <v>37102</v>
      </c>
      <c r="B47" s="25">
        <v>123</v>
      </c>
      <c r="C47" s="25">
        <v>429</v>
      </c>
      <c r="D47" s="25">
        <v>54</v>
      </c>
      <c r="E47" s="25">
        <v>27</v>
      </c>
      <c r="F47" s="25">
        <v>9</v>
      </c>
      <c r="G47" s="25">
        <v>12</v>
      </c>
      <c r="H47" s="25">
        <v>21</v>
      </c>
      <c r="I47" s="25">
        <v>9</v>
      </c>
      <c r="J47" s="25">
        <v>0</v>
      </c>
      <c r="K47" s="25">
        <v>3</v>
      </c>
      <c r="L47" s="25">
        <v>-6</v>
      </c>
      <c r="M47" s="25">
        <v>12</v>
      </c>
      <c r="N47" s="25">
        <v>6</v>
      </c>
      <c r="O47" s="25">
        <v>30</v>
      </c>
      <c r="P47" s="25">
        <v>12</v>
      </c>
      <c r="Q47" s="25">
        <v>3</v>
      </c>
      <c r="R47" s="25">
        <v>21</v>
      </c>
      <c r="S47" s="25">
        <v>87</v>
      </c>
      <c r="T47" s="25">
        <v>90</v>
      </c>
      <c r="U47" s="25">
        <v>36</v>
      </c>
      <c r="V47" s="25">
        <v>123</v>
      </c>
      <c r="W47" s="25">
        <v>12</v>
      </c>
      <c r="X47" s="25">
        <v>102</v>
      </c>
      <c r="Y47" s="25">
        <v>747</v>
      </c>
      <c r="Z47" s="17">
        <f t="shared" si="1"/>
        <v>1962</v>
      </c>
      <c r="AA47" s="45">
        <f t="shared" si="0"/>
        <v>6.5967318942909012E-2</v>
      </c>
      <c r="AB47" s="28"/>
      <c r="AC47" s="44">
        <f t="shared" si="2"/>
        <v>20568</v>
      </c>
    </row>
    <row r="48" spans="1:29" ht="12.75" customHeight="1" x14ac:dyDescent="0.2">
      <c r="A48" s="18">
        <v>37103</v>
      </c>
      <c r="B48" s="25">
        <v>423</v>
      </c>
      <c r="C48" s="25">
        <v>138</v>
      </c>
      <c r="D48" s="25">
        <v>12</v>
      </c>
      <c r="E48" s="25">
        <v>447</v>
      </c>
      <c r="F48" s="25">
        <v>15</v>
      </c>
      <c r="G48" s="25">
        <v>81</v>
      </c>
      <c r="H48" s="25">
        <v>123</v>
      </c>
      <c r="I48" s="25">
        <v>12</v>
      </c>
      <c r="J48" s="25">
        <v>15</v>
      </c>
      <c r="K48" s="25">
        <v>12</v>
      </c>
      <c r="L48" s="25">
        <v>3</v>
      </c>
      <c r="M48" s="25">
        <v>-6</v>
      </c>
      <c r="N48" s="25">
        <v>21</v>
      </c>
      <c r="O48" s="25">
        <v>15</v>
      </c>
      <c r="P48" s="25">
        <v>3</v>
      </c>
      <c r="Q48" s="25">
        <v>0</v>
      </c>
      <c r="R48" s="25">
        <v>6</v>
      </c>
      <c r="S48" s="25">
        <v>3</v>
      </c>
      <c r="T48" s="25">
        <v>36</v>
      </c>
      <c r="U48" s="25">
        <v>33</v>
      </c>
      <c r="V48" s="25">
        <v>159</v>
      </c>
      <c r="W48" s="25">
        <v>216</v>
      </c>
      <c r="X48" s="25">
        <v>180</v>
      </c>
      <c r="Y48" s="25">
        <v>423</v>
      </c>
      <c r="Z48" s="17">
        <f t="shared" si="1"/>
        <v>2370</v>
      </c>
      <c r="AA48" s="45">
        <f t="shared" si="0"/>
        <v>7.9685293524309059E-2</v>
      </c>
      <c r="AC48" s="44">
        <f t="shared" si="2"/>
        <v>22938</v>
      </c>
    </row>
    <row r="49" spans="1:29" ht="12.75" customHeight="1" x14ac:dyDescent="0.2">
      <c r="A49" s="18">
        <v>37104</v>
      </c>
      <c r="B49" s="25">
        <v>93</v>
      </c>
      <c r="C49" s="25">
        <v>198</v>
      </c>
      <c r="D49" s="25">
        <v>45</v>
      </c>
      <c r="E49" s="25">
        <v>39</v>
      </c>
      <c r="F49" s="25">
        <v>24</v>
      </c>
      <c r="G49" s="25">
        <v>21</v>
      </c>
      <c r="H49" s="25">
        <v>15</v>
      </c>
      <c r="I49" s="25">
        <v>24</v>
      </c>
      <c r="J49" s="25">
        <v>3</v>
      </c>
      <c r="K49" s="25">
        <v>-3</v>
      </c>
      <c r="L49" s="25">
        <v>0</v>
      </c>
      <c r="M49" s="25">
        <v>15</v>
      </c>
      <c r="N49" s="25">
        <v>0</v>
      </c>
      <c r="O49" s="25">
        <v>-3</v>
      </c>
      <c r="P49" s="25">
        <v>0</v>
      </c>
      <c r="Q49" s="25">
        <v>9</v>
      </c>
      <c r="R49" s="25">
        <v>9</v>
      </c>
      <c r="S49" s="25">
        <v>12</v>
      </c>
      <c r="T49" s="25">
        <v>6</v>
      </c>
      <c r="U49" s="25">
        <v>45</v>
      </c>
      <c r="V49" s="25">
        <v>15</v>
      </c>
      <c r="W49" s="25">
        <v>27</v>
      </c>
      <c r="X49" s="25">
        <v>39</v>
      </c>
      <c r="Y49" s="25">
        <v>81</v>
      </c>
      <c r="Z49" s="17">
        <f t="shared" si="1"/>
        <v>714</v>
      </c>
      <c r="AA49" s="45">
        <f t="shared" si="0"/>
        <v>2.4006455517450072E-2</v>
      </c>
      <c r="AB49" s="28"/>
      <c r="AC49" s="44">
        <f t="shared" si="2"/>
        <v>23652</v>
      </c>
    </row>
    <row r="50" spans="1:29" ht="12.75" customHeight="1" thickBot="1" x14ac:dyDescent="0.25">
      <c r="A50" s="18">
        <v>37105</v>
      </c>
      <c r="B50" s="25">
        <v>-36</v>
      </c>
      <c r="C50" s="25">
        <v>51</v>
      </c>
      <c r="D50" s="25">
        <v>42</v>
      </c>
      <c r="E50" s="25">
        <v>12</v>
      </c>
      <c r="F50" s="25">
        <v>21</v>
      </c>
      <c r="G50" s="25">
        <v>12</v>
      </c>
      <c r="H50" s="25">
        <v>36</v>
      </c>
      <c r="I50" s="25">
        <v>36</v>
      </c>
      <c r="J50" s="25">
        <v>15</v>
      </c>
      <c r="K50" s="25">
        <v>3</v>
      </c>
      <c r="L50" s="25">
        <v>0</v>
      </c>
      <c r="M50" s="25">
        <v>15</v>
      </c>
      <c r="N50" s="25">
        <v>3</v>
      </c>
      <c r="O50" s="25">
        <v>-3</v>
      </c>
      <c r="P50" s="25">
        <v>3</v>
      </c>
      <c r="Q50" s="25">
        <v>3</v>
      </c>
      <c r="R50" s="25">
        <v>18</v>
      </c>
      <c r="S50" s="25">
        <v>15</v>
      </c>
      <c r="T50" s="25">
        <v>9</v>
      </c>
      <c r="U50" s="25">
        <v>0</v>
      </c>
      <c r="V50" s="25">
        <v>15</v>
      </c>
      <c r="W50" s="25">
        <v>15</v>
      </c>
      <c r="X50" s="25">
        <v>60</v>
      </c>
      <c r="Y50" s="25">
        <v>117</v>
      </c>
      <c r="Z50" s="17">
        <f t="shared" si="1"/>
        <v>462</v>
      </c>
      <c r="AA50" s="45">
        <f t="shared" si="0"/>
        <v>1.5533588864232398E-2</v>
      </c>
      <c r="AC50" s="44">
        <f t="shared" si="2"/>
        <v>24114</v>
      </c>
    </row>
    <row r="51" spans="1:29" ht="12.75" customHeight="1" thickTop="1" thickBot="1" x14ac:dyDescent="0.25">
      <c r="A51" s="18">
        <v>37106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86"/>
      <c r="M51" s="87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17">
        <f t="shared" si="1"/>
        <v>0</v>
      </c>
      <c r="AA51" s="45">
        <f t="shared" si="0"/>
        <v>0</v>
      </c>
      <c r="AC51" s="44">
        <f t="shared" si="2"/>
        <v>24114</v>
      </c>
    </row>
    <row r="52" spans="1:29" ht="12.75" customHeight="1" thickTop="1" x14ac:dyDescent="0.2">
      <c r="A52" s="18">
        <v>37107</v>
      </c>
      <c r="B52" s="25">
        <v>171</v>
      </c>
      <c r="C52" s="25">
        <v>33</v>
      </c>
      <c r="D52" s="25">
        <v>69</v>
      </c>
      <c r="E52" s="25">
        <v>30</v>
      </c>
      <c r="F52" s="25">
        <v>51</v>
      </c>
      <c r="G52" s="25">
        <v>57</v>
      </c>
      <c r="H52" s="25">
        <v>27</v>
      </c>
      <c r="I52" s="25">
        <v>18</v>
      </c>
      <c r="J52" s="25">
        <v>-3</v>
      </c>
      <c r="K52" s="25">
        <v>-6</v>
      </c>
      <c r="L52" s="25">
        <v>21</v>
      </c>
      <c r="M52" s="25">
        <v>6</v>
      </c>
      <c r="N52" s="25">
        <v>-9</v>
      </c>
      <c r="O52" s="25">
        <v>-6</v>
      </c>
      <c r="P52" s="25">
        <v>3</v>
      </c>
      <c r="Q52" s="25">
        <v>18</v>
      </c>
      <c r="R52" s="25">
        <v>36</v>
      </c>
      <c r="S52" s="25">
        <v>42</v>
      </c>
      <c r="T52" s="25">
        <v>12</v>
      </c>
      <c r="U52" s="25">
        <v>90</v>
      </c>
      <c r="V52" s="25">
        <v>30</v>
      </c>
      <c r="W52" s="25">
        <v>150</v>
      </c>
      <c r="X52" s="25">
        <v>66</v>
      </c>
      <c r="Y52" s="25">
        <v>66</v>
      </c>
      <c r="Z52" s="17">
        <f t="shared" si="1"/>
        <v>972</v>
      </c>
      <c r="AA52" s="45">
        <f t="shared" si="0"/>
        <v>3.268105709098245E-2</v>
      </c>
      <c r="AC52" s="44">
        <f t="shared" si="2"/>
        <v>25086</v>
      </c>
    </row>
    <row r="53" spans="1:29" ht="12.75" customHeight="1" x14ac:dyDescent="0.2">
      <c r="A53" s="18">
        <v>37108</v>
      </c>
      <c r="B53" s="25">
        <v>114</v>
      </c>
      <c r="C53" s="25">
        <v>45</v>
      </c>
      <c r="D53" s="25">
        <v>27</v>
      </c>
      <c r="E53" s="25">
        <v>12</v>
      </c>
      <c r="F53" s="25">
        <v>27</v>
      </c>
      <c r="G53" s="25">
        <v>18</v>
      </c>
      <c r="H53" s="25">
        <v>51</v>
      </c>
      <c r="I53" s="25">
        <v>24</v>
      </c>
      <c r="J53" s="25">
        <v>18</v>
      </c>
      <c r="K53" s="25">
        <v>9</v>
      </c>
      <c r="L53" s="25">
        <v>-27</v>
      </c>
      <c r="M53" s="25">
        <v>-18</v>
      </c>
      <c r="N53" s="25">
        <v>-36</v>
      </c>
      <c r="O53" s="25">
        <v>21</v>
      </c>
      <c r="P53" s="25">
        <v>-6</v>
      </c>
      <c r="Q53" s="25">
        <v>42</v>
      </c>
      <c r="R53" s="25">
        <v>21</v>
      </c>
      <c r="S53" s="25">
        <v>6</v>
      </c>
      <c r="T53" s="25">
        <v>18</v>
      </c>
      <c r="U53" s="25">
        <v>24</v>
      </c>
      <c r="V53" s="25">
        <v>105</v>
      </c>
      <c r="W53" s="25">
        <v>81</v>
      </c>
      <c r="X53" s="25">
        <v>129</v>
      </c>
      <c r="Y53" s="25">
        <v>57</v>
      </c>
      <c r="Z53" s="17">
        <f t="shared" si="1"/>
        <v>762</v>
      </c>
      <c r="AA53" s="45">
        <f t="shared" si="0"/>
        <v>2.5620334879967722E-2</v>
      </c>
      <c r="AC53" s="44">
        <f t="shared" si="2"/>
        <v>25848</v>
      </c>
    </row>
    <row r="54" spans="1:29" ht="12.75" customHeight="1" x14ac:dyDescent="0.2">
      <c r="A54" s="18">
        <v>37109</v>
      </c>
      <c r="B54" s="25">
        <v>54</v>
      </c>
      <c r="C54" s="25">
        <v>30</v>
      </c>
      <c r="D54" s="25">
        <v>51</v>
      </c>
      <c r="E54" s="25">
        <v>57</v>
      </c>
      <c r="F54" s="25">
        <v>36</v>
      </c>
      <c r="G54" s="25">
        <v>33</v>
      </c>
      <c r="H54" s="25">
        <v>42</v>
      </c>
      <c r="I54" s="25">
        <v>9</v>
      </c>
      <c r="J54" s="25">
        <v>21</v>
      </c>
      <c r="K54" s="25">
        <v>-27</v>
      </c>
      <c r="L54" s="25">
        <v>9</v>
      </c>
      <c r="M54" s="25">
        <v>-18</v>
      </c>
      <c r="N54" s="25">
        <v>27</v>
      </c>
      <c r="O54" s="25">
        <v>36</v>
      </c>
      <c r="P54" s="25">
        <v>21</v>
      </c>
      <c r="Q54" s="25">
        <v>-3</v>
      </c>
      <c r="R54" s="25">
        <v>30</v>
      </c>
      <c r="S54" s="25">
        <v>9</v>
      </c>
      <c r="T54" s="25">
        <v>18</v>
      </c>
      <c r="U54" s="25">
        <v>9</v>
      </c>
      <c r="V54" s="25">
        <v>24</v>
      </c>
      <c r="W54" s="25">
        <v>21</v>
      </c>
      <c r="X54" s="25">
        <v>87</v>
      </c>
      <c r="Y54" s="25">
        <v>15</v>
      </c>
      <c r="Z54" s="17">
        <f>SUM(B54:Y54)</f>
        <v>591</v>
      </c>
      <c r="AA54" s="45">
        <f t="shared" si="0"/>
        <v>1.9870889650998588E-2</v>
      </c>
      <c r="AC54" s="44">
        <f t="shared" si="2"/>
        <v>26439</v>
      </c>
    </row>
    <row r="55" spans="1:29" ht="12.75" customHeight="1" x14ac:dyDescent="0.2">
      <c r="A55" s="18">
        <v>37110</v>
      </c>
      <c r="B55" s="25">
        <v>66</v>
      </c>
      <c r="C55" s="25">
        <v>24</v>
      </c>
      <c r="D55" s="25">
        <v>33</v>
      </c>
      <c r="E55" s="25">
        <v>30</v>
      </c>
      <c r="F55" s="25">
        <v>6</v>
      </c>
      <c r="G55" s="25">
        <v>12</v>
      </c>
      <c r="H55" s="25">
        <v>27</v>
      </c>
      <c r="I55" s="25">
        <v>21</v>
      </c>
      <c r="J55" s="25">
        <v>36</v>
      </c>
      <c r="K55" s="25">
        <v>6</v>
      </c>
      <c r="L55" s="25">
        <v>3</v>
      </c>
      <c r="M55" s="25">
        <v>6</v>
      </c>
      <c r="N55" s="25">
        <v>12</v>
      </c>
      <c r="O55" s="25">
        <v>30</v>
      </c>
      <c r="P55" s="25">
        <v>18</v>
      </c>
      <c r="Q55" s="25">
        <v>9</v>
      </c>
      <c r="R55" s="25">
        <v>9</v>
      </c>
      <c r="S55" s="25">
        <v>18</v>
      </c>
      <c r="T55" s="25">
        <v>9</v>
      </c>
      <c r="U55" s="25">
        <v>15</v>
      </c>
      <c r="V55" s="25">
        <v>21</v>
      </c>
      <c r="W55" s="25">
        <v>9</v>
      </c>
      <c r="X55" s="25">
        <v>21</v>
      </c>
      <c r="Y55" s="25">
        <v>39</v>
      </c>
      <c r="Z55" s="17">
        <f t="shared" si="1"/>
        <v>480</v>
      </c>
      <c r="AA55" s="45">
        <f t="shared" si="0"/>
        <v>1.6138793625176517E-2</v>
      </c>
      <c r="AC55" s="44">
        <f t="shared" si="2"/>
        <v>26919</v>
      </c>
    </row>
    <row r="56" spans="1:29" ht="12.75" customHeight="1" x14ac:dyDescent="0.2">
      <c r="A56" s="18">
        <v>37111</v>
      </c>
      <c r="B56" s="25">
        <v>51</v>
      </c>
      <c r="C56" s="25">
        <v>45</v>
      </c>
      <c r="D56" s="25">
        <v>42</v>
      </c>
      <c r="E56" s="25">
        <v>27</v>
      </c>
      <c r="F56" s="25">
        <v>21</v>
      </c>
      <c r="G56" s="25">
        <v>30</v>
      </c>
      <c r="H56" s="25">
        <v>60</v>
      </c>
      <c r="I56" s="25">
        <v>15</v>
      </c>
      <c r="J56" s="25">
        <v>9</v>
      </c>
      <c r="K56" s="25">
        <v>54</v>
      </c>
      <c r="L56" s="25">
        <v>-15</v>
      </c>
      <c r="M56" s="25">
        <v>0</v>
      </c>
      <c r="N56" s="25">
        <v>-3</v>
      </c>
      <c r="O56" s="25">
        <v>48</v>
      </c>
      <c r="P56" s="25">
        <v>30</v>
      </c>
      <c r="Q56" s="25">
        <v>27</v>
      </c>
      <c r="R56" s="25">
        <v>33</v>
      </c>
      <c r="S56" s="25">
        <v>15</v>
      </c>
      <c r="T56" s="25">
        <v>45</v>
      </c>
      <c r="U56" s="25">
        <v>15</v>
      </c>
      <c r="V56" s="25">
        <v>36</v>
      </c>
      <c r="W56" s="25">
        <v>63</v>
      </c>
      <c r="X56" s="25">
        <v>9</v>
      </c>
      <c r="Y56" s="25">
        <v>39</v>
      </c>
      <c r="Z56" s="17">
        <f t="shared" si="1"/>
        <v>696</v>
      </c>
      <c r="AA56" s="45">
        <f t="shared" si="0"/>
        <v>2.340125075650595E-2</v>
      </c>
      <c r="AC56" s="44">
        <f t="shared" si="2"/>
        <v>27615</v>
      </c>
    </row>
    <row r="57" spans="1:29" ht="12.75" customHeight="1" x14ac:dyDescent="0.2">
      <c r="A57" s="18">
        <v>37112</v>
      </c>
      <c r="B57" s="25">
        <v>48</v>
      </c>
      <c r="C57" s="25">
        <v>3</v>
      </c>
      <c r="D57" s="25">
        <v>0</v>
      </c>
      <c r="E57" s="25">
        <v>21</v>
      </c>
      <c r="F57" s="25">
        <v>42</v>
      </c>
      <c r="G57" s="25">
        <v>6</v>
      </c>
      <c r="H57" s="25">
        <v>45</v>
      </c>
      <c r="I57" s="25">
        <v>-3</v>
      </c>
      <c r="J57" s="25">
        <v>24</v>
      </c>
      <c r="K57" s="25">
        <v>30</v>
      </c>
      <c r="L57" s="25">
        <v>-12</v>
      </c>
      <c r="M57" s="25">
        <v>15</v>
      </c>
      <c r="N57" s="25">
        <v>15</v>
      </c>
      <c r="O57" s="25">
        <v>9</v>
      </c>
      <c r="P57" s="25">
        <v>6</v>
      </c>
      <c r="Q57" s="25">
        <v>39</v>
      </c>
      <c r="R57" s="25">
        <v>15</v>
      </c>
      <c r="S57" s="25">
        <v>24</v>
      </c>
      <c r="T57" s="25">
        <v>15</v>
      </c>
      <c r="U57" s="25">
        <v>54</v>
      </c>
      <c r="V57" s="25">
        <v>12</v>
      </c>
      <c r="W57" s="25">
        <v>45</v>
      </c>
      <c r="X57" s="25">
        <v>33</v>
      </c>
      <c r="Y57" s="25">
        <v>21</v>
      </c>
      <c r="Z57" s="17">
        <f t="shared" si="1"/>
        <v>507</v>
      </c>
      <c r="AA57" s="45">
        <f t="shared" si="0"/>
        <v>1.7046600766592698E-2</v>
      </c>
      <c r="AC57" s="44">
        <f t="shared" si="2"/>
        <v>28122</v>
      </c>
    </row>
    <row r="58" spans="1:29" ht="12.75" customHeight="1" x14ac:dyDescent="0.2">
      <c r="A58" s="18">
        <v>37113</v>
      </c>
      <c r="B58" s="25">
        <v>66</v>
      </c>
      <c r="C58" s="25">
        <v>3</v>
      </c>
      <c r="D58" s="25">
        <v>51</v>
      </c>
      <c r="E58" s="25">
        <v>24</v>
      </c>
      <c r="F58" s="25">
        <v>15</v>
      </c>
      <c r="G58" s="25">
        <v>30</v>
      </c>
      <c r="H58" s="25">
        <v>-6</v>
      </c>
      <c r="I58" s="25">
        <v>102</v>
      </c>
      <c r="J58" s="25">
        <v>93</v>
      </c>
      <c r="K58" s="25">
        <v>24</v>
      </c>
      <c r="L58" s="25">
        <v>-6</v>
      </c>
      <c r="M58" s="25">
        <v>-15</v>
      </c>
      <c r="N58" s="25">
        <v>-3</v>
      </c>
      <c r="O58" s="25">
        <v>9</v>
      </c>
      <c r="P58" s="25">
        <v>12</v>
      </c>
      <c r="Q58" s="25">
        <v>18</v>
      </c>
      <c r="R58" s="25">
        <v>15</v>
      </c>
      <c r="S58" s="25">
        <v>15</v>
      </c>
      <c r="T58" s="25">
        <v>24</v>
      </c>
      <c r="U58" s="25">
        <v>15</v>
      </c>
      <c r="V58" s="25">
        <v>6</v>
      </c>
      <c r="W58" s="25">
        <v>6</v>
      </c>
      <c r="X58" s="25">
        <v>9</v>
      </c>
      <c r="Y58" s="25">
        <v>9</v>
      </c>
      <c r="Z58" s="17">
        <f t="shared" si="1"/>
        <v>516</v>
      </c>
      <c r="AA58" s="45">
        <f t="shared" si="0"/>
        <v>1.7349203147064757E-2</v>
      </c>
      <c r="AC58" s="44">
        <f t="shared" si="2"/>
        <v>28638</v>
      </c>
    </row>
    <row r="59" spans="1:29" ht="12.75" customHeight="1" x14ac:dyDescent="0.2">
      <c r="A59" s="18">
        <v>37114</v>
      </c>
      <c r="B59" s="25">
        <v>84</v>
      </c>
      <c r="C59" s="25">
        <v>78</v>
      </c>
      <c r="D59" s="25">
        <v>30</v>
      </c>
      <c r="E59" s="25">
        <v>39</v>
      </c>
      <c r="F59" s="25">
        <v>9</v>
      </c>
      <c r="G59" s="25">
        <v>12</v>
      </c>
      <c r="H59" s="25">
        <v>12</v>
      </c>
      <c r="I59" s="25">
        <v>30</v>
      </c>
      <c r="J59" s="25">
        <v>9</v>
      </c>
      <c r="K59" s="25">
        <v>0</v>
      </c>
      <c r="L59" s="25">
        <v>6</v>
      </c>
      <c r="M59" s="25">
        <v>12</v>
      </c>
      <c r="N59" s="25">
        <v>9</v>
      </c>
      <c r="O59" s="25">
        <v>6</v>
      </c>
      <c r="P59" s="25">
        <v>18</v>
      </c>
      <c r="Q59" s="25">
        <v>24</v>
      </c>
      <c r="R59" s="25">
        <v>15</v>
      </c>
      <c r="S59" s="25">
        <v>18</v>
      </c>
      <c r="T59" s="25">
        <v>18</v>
      </c>
      <c r="U59" s="25">
        <v>12</v>
      </c>
      <c r="V59" s="25">
        <v>0</v>
      </c>
      <c r="W59" s="25">
        <v>3</v>
      </c>
      <c r="X59" s="25">
        <v>3</v>
      </c>
      <c r="Y59" s="25">
        <v>9</v>
      </c>
      <c r="Z59" s="17">
        <f t="shared" si="1"/>
        <v>456</v>
      </c>
      <c r="AA59" s="45">
        <f t="shared" si="0"/>
        <v>1.5331853943917692E-2</v>
      </c>
      <c r="AC59" s="44">
        <f t="shared" si="2"/>
        <v>29094</v>
      </c>
    </row>
    <row r="60" spans="1:29" ht="12.75" customHeight="1" x14ac:dyDescent="0.2">
      <c r="A60" s="18">
        <v>37115</v>
      </c>
      <c r="B60" s="25">
        <v>3</v>
      </c>
      <c r="C60" s="25">
        <v>24</v>
      </c>
      <c r="D60" s="25">
        <v>6</v>
      </c>
      <c r="E60" s="25">
        <v>3</v>
      </c>
      <c r="F60" s="25">
        <v>12</v>
      </c>
      <c r="G60" s="25">
        <v>-3</v>
      </c>
      <c r="H60" s="25">
        <v>3</v>
      </c>
      <c r="I60" s="25">
        <v>12</v>
      </c>
      <c r="J60" s="25">
        <v>15</v>
      </c>
      <c r="K60" s="25">
        <v>3</v>
      </c>
      <c r="L60" s="25">
        <v>3</v>
      </c>
      <c r="M60" s="25">
        <v>18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17">
        <f t="shared" si="1"/>
        <v>99</v>
      </c>
      <c r="AA60" s="45">
        <f t="shared" si="0"/>
        <v>3.3286261851926567E-3</v>
      </c>
      <c r="AC60" s="44">
        <f t="shared" si="2"/>
        <v>29193</v>
      </c>
    </row>
    <row r="61" spans="1:29" ht="12.75" customHeight="1" x14ac:dyDescent="0.2">
      <c r="A61" s="18">
        <v>37116</v>
      </c>
      <c r="B61" s="25">
        <v>0</v>
      </c>
      <c r="C61" s="25">
        <v>18</v>
      </c>
      <c r="D61" s="25">
        <v>12</v>
      </c>
      <c r="E61" s="25">
        <v>9</v>
      </c>
      <c r="F61" s="25">
        <v>12</v>
      </c>
      <c r="G61" s="25">
        <v>-15</v>
      </c>
      <c r="H61" s="25">
        <v>0</v>
      </c>
      <c r="I61" s="25">
        <v>15</v>
      </c>
      <c r="J61" s="25">
        <v>0</v>
      </c>
      <c r="K61" s="25">
        <v>-3</v>
      </c>
      <c r="L61" s="25">
        <v>21</v>
      </c>
      <c r="M61" s="25">
        <v>15</v>
      </c>
      <c r="N61" s="25">
        <v>30</v>
      </c>
      <c r="O61" s="25">
        <v>30</v>
      </c>
      <c r="P61" s="25">
        <v>9</v>
      </c>
      <c r="Q61" s="25">
        <v>24</v>
      </c>
      <c r="R61" s="25">
        <v>18</v>
      </c>
      <c r="S61" s="25">
        <v>3</v>
      </c>
      <c r="T61" s="25">
        <v>18</v>
      </c>
      <c r="U61" s="25">
        <v>12</v>
      </c>
      <c r="V61" s="25">
        <v>9</v>
      </c>
      <c r="W61" s="25">
        <v>3</v>
      </c>
      <c r="X61" s="25">
        <v>12</v>
      </c>
      <c r="Y61" s="25">
        <v>0</v>
      </c>
      <c r="Z61" s="17">
        <f t="shared" si="1"/>
        <v>252</v>
      </c>
      <c r="AA61" s="45">
        <f t="shared" si="0"/>
        <v>8.4728666532176717E-3</v>
      </c>
      <c r="AC61" s="44">
        <f t="shared" si="2"/>
        <v>29445</v>
      </c>
    </row>
    <row r="62" spans="1:29" ht="12.75" customHeight="1" x14ac:dyDescent="0.2">
      <c r="A62" s="18">
        <v>37117</v>
      </c>
      <c r="B62" s="25">
        <v>0</v>
      </c>
      <c r="C62" s="25">
        <v>0</v>
      </c>
      <c r="D62" s="25">
        <v>9</v>
      </c>
      <c r="E62" s="25">
        <v>6</v>
      </c>
      <c r="F62" s="25">
        <v>6</v>
      </c>
      <c r="G62" s="25">
        <v>0</v>
      </c>
      <c r="H62" s="25">
        <v>6</v>
      </c>
      <c r="I62" s="25">
        <v>0</v>
      </c>
      <c r="J62" s="25">
        <v>0</v>
      </c>
      <c r="K62" s="25">
        <v>-9</v>
      </c>
      <c r="L62" s="25">
        <v>-3</v>
      </c>
      <c r="M62" s="25">
        <v>-3</v>
      </c>
      <c r="N62" s="25">
        <v>-6</v>
      </c>
      <c r="O62" s="25">
        <v>-3</v>
      </c>
      <c r="P62" s="25">
        <v>21</v>
      </c>
      <c r="Q62" s="25">
        <v>6</v>
      </c>
      <c r="R62" s="25">
        <v>6</v>
      </c>
      <c r="S62" s="25">
        <v>3</v>
      </c>
      <c r="T62" s="25">
        <v>6</v>
      </c>
      <c r="U62" s="25">
        <v>3</v>
      </c>
      <c r="V62" s="25">
        <v>-3</v>
      </c>
      <c r="W62" s="25">
        <v>3</v>
      </c>
      <c r="X62" s="25">
        <v>6</v>
      </c>
      <c r="Y62" s="25">
        <v>9</v>
      </c>
      <c r="Z62" s="17">
        <f t="shared" si="1"/>
        <v>63</v>
      </c>
      <c r="AA62" s="45">
        <f t="shared" si="0"/>
        <v>2.1182166633044179E-3</v>
      </c>
      <c r="AC62" s="44">
        <f t="shared" si="2"/>
        <v>29508</v>
      </c>
    </row>
    <row r="63" spans="1:29" ht="12.75" customHeight="1" x14ac:dyDescent="0.2">
      <c r="A63" s="18">
        <v>37118</v>
      </c>
      <c r="B63" s="25">
        <v>0</v>
      </c>
      <c r="C63" s="25">
        <v>6</v>
      </c>
      <c r="D63" s="25">
        <v>6</v>
      </c>
      <c r="E63" s="25">
        <v>3</v>
      </c>
      <c r="F63" s="25">
        <v>0</v>
      </c>
      <c r="G63" s="25">
        <v>3</v>
      </c>
      <c r="H63" s="25">
        <v>3</v>
      </c>
      <c r="I63" s="25">
        <v>0</v>
      </c>
      <c r="J63" s="25">
        <v>9</v>
      </c>
      <c r="K63" s="25">
        <v>6</v>
      </c>
      <c r="L63" s="25">
        <v>-6</v>
      </c>
      <c r="M63" s="25">
        <v>3</v>
      </c>
      <c r="N63" s="25">
        <v>-6</v>
      </c>
      <c r="O63" s="25">
        <v>0</v>
      </c>
      <c r="P63" s="25">
        <v>6</v>
      </c>
      <c r="Q63" s="25">
        <v>0</v>
      </c>
      <c r="R63" s="25">
        <v>3</v>
      </c>
      <c r="S63" s="25">
        <v>0</v>
      </c>
      <c r="T63" s="25">
        <v>3</v>
      </c>
      <c r="U63" s="25">
        <v>0</v>
      </c>
      <c r="V63" s="25">
        <v>3</v>
      </c>
      <c r="W63" s="25">
        <v>3</v>
      </c>
      <c r="X63" s="25">
        <v>9</v>
      </c>
      <c r="Y63" s="25">
        <v>6</v>
      </c>
      <c r="Z63" s="17">
        <f t="shared" si="1"/>
        <v>60</v>
      </c>
      <c r="AA63" s="45">
        <f t="shared" si="0"/>
        <v>2.0173492031470646E-3</v>
      </c>
      <c r="AC63" s="44">
        <f t="shared" si="2"/>
        <v>29568</v>
      </c>
    </row>
    <row r="64" spans="1:29" ht="12.75" customHeight="1" x14ac:dyDescent="0.2">
      <c r="A64" s="18">
        <v>37119</v>
      </c>
      <c r="B64" s="25">
        <v>3</v>
      </c>
      <c r="C64" s="25">
        <v>0</v>
      </c>
      <c r="D64" s="25">
        <v>6</v>
      </c>
      <c r="E64" s="25">
        <v>6</v>
      </c>
      <c r="F64" s="25">
        <v>3</v>
      </c>
      <c r="G64" s="25">
        <v>0</v>
      </c>
      <c r="H64" s="25">
        <v>0</v>
      </c>
      <c r="I64" s="25">
        <v>0</v>
      </c>
      <c r="J64" s="25">
        <v>3</v>
      </c>
      <c r="K64" s="25">
        <v>-9</v>
      </c>
      <c r="L64" s="25">
        <v>-3</v>
      </c>
      <c r="M64" s="25">
        <v>-3</v>
      </c>
      <c r="N64" s="25">
        <v>-12</v>
      </c>
      <c r="O64" s="25">
        <v>0</v>
      </c>
      <c r="P64" s="25">
        <v>-6</v>
      </c>
      <c r="Q64" s="25">
        <v>6</v>
      </c>
      <c r="R64" s="25">
        <v>6</v>
      </c>
      <c r="S64" s="25">
        <v>6</v>
      </c>
      <c r="T64" s="25">
        <v>9</v>
      </c>
      <c r="U64" s="25">
        <v>3</v>
      </c>
      <c r="V64" s="25">
        <v>6</v>
      </c>
      <c r="W64" s="25">
        <v>3</v>
      </c>
      <c r="X64" s="25">
        <v>0</v>
      </c>
      <c r="Y64" s="25">
        <v>0</v>
      </c>
      <c r="Z64" s="17">
        <f t="shared" si="1"/>
        <v>27</v>
      </c>
      <c r="AA64" s="45">
        <f t="shared" si="0"/>
        <v>9.0780714141617917E-4</v>
      </c>
      <c r="AC64" s="44">
        <f t="shared" si="2"/>
        <v>29595</v>
      </c>
    </row>
    <row r="65" spans="1:29" ht="12.75" customHeight="1" x14ac:dyDescent="0.2">
      <c r="A65" s="18">
        <v>37120</v>
      </c>
      <c r="B65" s="25">
        <v>0</v>
      </c>
      <c r="C65" s="25">
        <v>3</v>
      </c>
      <c r="D65" s="25">
        <v>3</v>
      </c>
      <c r="E65" s="25">
        <v>-3</v>
      </c>
      <c r="F65" s="25">
        <v>0</v>
      </c>
      <c r="G65" s="25">
        <v>3</v>
      </c>
      <c r="H65" s="25">
        <v>0</v>
      </c>
      <c r="I65" s="25">
        <v>6</v>
      </c>
      <c r="J65" s="25">
        <v>9</v>
      </c>
      <c r="K65" s="25">
        <v>12</v>
      </c>
      <c r="L65" s="25">
        <v>3</v>
      </c>
      <c r="M65" s="25">
        <v>3</v>
      </c>
      <c r="N65" s="25">
        <v>-3</v>
      </c>
      <c r="O65" s="25">
        <v>-6</v>
      </c>
      <c r="P65" s="25">
        <v>18</v>
      </c>
      <c r="Q65" s="25">
        <v>0</v>
      </c>
      <c r="R65" s="25">
        <v>0</v>
      </c>
      <c r="S65" s="25">
        <v>6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17">
        <f t="shared" si="1"/>
        <v>54</v>
      </c>
      <c r="AA65" s="45">
        <f t="shared" si="0"/>
        <v>1.8156142828323583E-3</v>
      </c>
      <c r="AC65" s="44">
        <f t="shared" si="2"/>
        <v>29649</v>
      </c>
    </row>
    <row r="66" spans="1:29" ht="12.75" customHeight="1" x14ac:dyDescent="0.2">
      <c r="A66" s="18">
        <v>37121</v>
      </c>
      <c r="B66" s="25">
        <v>0</v>
      </c>
      <c r="C66" s="25">
        <v>0</v>
      </c>
      <c r="D66" s="25">
        <v>3</v>
      </c>
      <c r="E66" s="25">
        <v>3</v>
      </c>
      <c r="F66" s="25">
        <v>9</v>
      </c>
      <c r="G66" s="25">
        <v>0</v>
      </c>
      <c r="H66" s="25">
        <v>0</v>
      </c>
      <c r="I66" s="25">
        <v>3</v>
      </c>
      <c r="J66" s="25">
        <v>-6</v>
      </c>
      <c r="K66" s="25">
        <v>-18</v>
      </c>
      <c r="L66" s="25">
        <v>-12</v>
      </c>
      <c r="M66" s="25">
        <v>-3</v>
      </c>
      <c r="N66" s="25">
        <v>-15</v>
      </c>
      <c r="O66" s="25">
        <v>6</v>
      </c>
      <c r="P66" s="25">
        <v>9</v>
      </c>
      <c r="Q66" s="25">
        <v>-9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3</v>
      </c>
      <c r="X66" s="25">
        <v>3</v>
      </c>
      <c r="Y66" s="25">
        <v>0</v>
      </c>
      <c r="Z66" s="17">
        <f t="shared" si="1"/>
        <v>-24</v>
      </c>
      <c r="AA66" s="45">
        <f t="shared" si="0"/>
        <v>-8.0693968125882594E-4</v>
      </c>
      <c r="AC66" s="44">
        <f t="shared" si="2"/>
        <v>29625</v>
      </c>
    </row>
    <row r="67" spans="1:29" ht="12.75" customHeight="1" x14ac:dyDescent="0.2">
      <c r="A67" s="18">
        <v>37122</v>
      </c>
      <c r="B67" s="25">
        <v>0</v>
      </c>
      <c r="C67" s="25">
        <v>3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-3</v>
      </c>
      <c r="K67" s="25">
        <v>0</v>
      </c>
      <c r="L67" s="25">
        <v>-3</v>
      </c>
      <c r="M67" s="25">
        <v>-3</v>
      </c>
      <c r="N67" s="25">
        <v>-12</v>
      </c>
      <c r="O67" s="25">
        <v>3</v>
      </c>
      <c r="P67" s="25">
        <v>-3</v>
      </c>
      <c r="Q67" s="25">
        <v>0</v>
      </c>
      <c r="R67" s="25">
        <v>0</v>
      </c>
      <c r="S67" s="25">
        <v>0</v>
      </c>
      <c r="T67" s="25">
        <v>0</v>
      </c>
      <c r="U67" s="25">
        <v>3</v>
      </c>
      <c r="V67" s="25">
        <v>0</v>
      </c>
      <c r="W67" s="25">
        <v>6</v>
      </c>
      <c r="X67" s="25">
        <v>0</v>
      </c>
      <c r="Y67" s="25">
        <v>0</v>
      </c>
      <c r="Z67" s="17">
        <f t="shared" si="1"/>
        <v>-9</v>
      </c>
      <c r="AA67" s="45">
        <f t="shared" si="0"/>
        <v>-3.0260238047205969E-4</v>
      </c>
      <c r="AC67" s="44">
        <f t="shared" si="2"/>
        <v>29616</v>
      </c>
    </row>
    <row r="68" spans="1:29" ht="12.75" customHeight="1" x14ac:dyDescent="0.2">
      <c r="A68" s="18">
        <v>37123</v>
      </c>
      <c r="B68" s="25">
        <v>3</v>
      </c>
      <c r="C68" s="25">
        <v>6</v>
      </c>
      <c r="D68" s="25">
        <v>0</v>
      </c>
      <c r="E68" s="25">
        <v>0</v>
      </c>
      <c r="F68" s="25">
        <v>0</v>
      </c>
      <c r="G68" s="25">
        <v>3</v>
      </c>
      <c r="H68" s="25">
        <v>0</v>
      </c>
      <c r="I68" s="25">
        <v>0</v>
      </c>
      <c r="J68" s="25">
        <v>-3</v>
      </c>
      <c r="K68" s="25">
        <v>-9</v>
      </c>
      <c r="L68" s="25">
        <v>3</v>
      </c>
      <c r="M68" s="25">
        <v>0</v>
      </c>
      <c r="N68" s="25">
        <v>3</v>
      </c>
      <c r="O68" s="25">
        <v>0</v>
      </c>
      <c r="P68" s="25">
        <v>0</v>
      </c>
      <c r="Q68" s="25">
        <v>9</v>
      </c>
      <c r="R68" s="25">
        <v>0</v>
      </c>
      <c r="S68" s="25">
        <v>0</v>
      </c>
      <c r="T68" s="25">
        <v>0</v>
      </c>
      <c r="U68" s="25">
        <v>3</v>
      </c>
      <c r="V68" s="25">
        <v>0</v>
      </c>
      <c r="W68" s="25">
        <v>0</v>
      </c>
      <c r="X68" s="25">
        <v>0</v>
      </c>
      <c r="Y68" s="25">
        <v>0</v>
      </c>
      <c r="Z68" s="17">
        <f t="shared" si="1"/>
        <v>18</v>
      </c>
      <c r="AA68" s="45">
        <f t="shared" si="0"/>
        <v>6.0520476094411938E-4</v>
      </c>
      <c r="AC68" s="44">
        <f t="shared" si="2"/>
        <v>29634</v>
      </c>
    </row>
    <row r="69" spans="1:29" ht="12.75" customHeight="1" x14ac:dyDescent="0.2">
      <c r="A69" s="18">
        <v>37124</v>
      </c>
      <c r="B69" s="25">
        <v>0</v>
      </c>
      <c r="C69" s="25">
        <v>3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3</v>
      </c>
      <c r="K69" s="25">
        <v>0</v>
      </c>
      <c r="L69" s="25">
        <v>3</v>
      </c>
      <c r="M69" s="25">
        <v>0</v>
      </c>
      <c r="N69" s="25">
        <v>0</v>
      </c>
      <c r="O69" s="25">
        <v>0</v>
      </c>
      <c r="P69" s="25">
        <v>0</v>
      </c>
      <c r="Q69" s="25">
        <v>3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6</v>
      </c>
      <c r="X69" s="25">
        <v>0</v>
      </c>
      <c r="Y69" s="25">
        <v>0</v>
      </c>
      <c r="Z69" s="17">
        <f t="shared" si="1"/>
        <v>18</v>
      </c>
      <c r="AA69" s="45">
        <f t="shared" si="0"/>
        <v>6.0520476094411938E-4</v>
      </c>
      <c r="AC69" s="44">
        <f t="shared" si="2"/>
        <v>29652</v>
      </c>
    </row>
    <row r="70" spans="1:29" ht="12.75" customHeight="1" x14ac:dyDescent="0.2">
      <c r="A70" s="18">
        <v>37125</v>
      </c>
      <c r="B70" s="25">
        <v>0</v>
      </c>
      <c r="C70" s="25">
        <v>3</v>
      </c>
      <c r="D70" s="25">
        <v>0</v>
      </c>
      <c r="E70" s="25">
        <v>0</v>
      </c>
      <c r="F70" s="25">
        <v>0</v>
      </c>
      <c r="G70" s="25">
        <v>0</v>
      </c>
      <c r="H70" s="25">
        <v>3</v>
      </c>
      <c r="I70" s="25">
        <v>0</v>
      </c>
      <c r="J70" s="25">
        <v>0</v>
      </c>
      <c r="K70" s="25">
        <v>0</v>
      </c>
      <c r="L70" s="25">
        <v>-3</v>
      </c>
      <c r="M70" s="25">
        <v>-3</v>
      </c>
      <c r="N70" s="25">
        <v>-3</v>
      </c>
      <c r="O70" s="25">
        <v>0</v>
      </c>
      <c r="P70" s="25">
        <v>0</v>
      </c>
      <c r="Q70" s="25">
        <v>3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17">
        <f t="shared" si="1"/>
        <v>0</v>
      </c>
      <c r="AA70" s="45">
        <f t="shared" si="0"/>
        <v>0</v>
      </c>
      <c r="AC70" s="44">
        <f t="shared" si="2"/>
        <v>29652</v>
      </c>
    </row>
    <row r="71" spans="1:29" ht="12.75" customHeight="1" x14ac:dyDescent="0.2">
      <c r="A71" s="18">
        <v>37126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3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17">
        <f t="shared" si="1"/>
        <v>3</v>
      </c>
      <c r="AA71" s="45">
        <f t="shared" ref="AA71:AA90" si="3">Z71/Z$93</f>
        <v>1.0086746015735324E-4</v>
      </c>
      <c r="AC71" s="44">
        <f t="shared" si="2"/>
        <v>29655</v>
      </c>
    </row>
    <row r="72" spans="1:29" ht="12.75" customHeight="1" x14ac:dyDescent="0.2">
      <c r="A72" s="18">
        <v>37127</v>
      </c>
      <c r="B72" s="25">
        <v>0</v>
      </c>
      <c r="C72" s="25">
        <v>0</v>
      </c>
      <c r="D72" s="25">
        <v>0</v>
      </c>
      <c r="E72" s="25">
        <v>0</v>
      </c>
      <c r="F72" s="25">
        <v>3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-3</v>
      </c>
      <c r="M72" s="25">
        <v>0</v>
      </c>
      <c r="N72" s="25">
        <v>0</v>
      </c>
      <c r="O72" s="25">
        <v>0</v>
      </c>
      <c r="P72" s="25">
        <v>0</v>
      </c>
      <c r="Q72" s="25">
        <v>6</v>
      </c>
      <c r="R72" s="25">
        <v>3</v>
      </c>
      <c r="S72" s="25">
        <v>3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17">
        <f t="shared" si="1"/>
        <v>12</v>
      </c>
      <c r="AA72" s="45">
        <f t="shared" si="3"/>
        <v>4.0346984062941297E-4</v>
      </c>
      <c r="AC72" s="44">
        <f t="shared" si="2"/>
        <v>29667</v>
      </c>
    </row>
    <row r="73" spans="1:29" ht="12.75" customHeight="1" x14ac:dyDescent="0.2">
      <c r="A73" s="18">
        <v>37128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3</v>
      </c>
      <c r="N73" s="25">
        <v>0</v>
      </c>
      <c r="O73" s="25">
        <v>0</v>
      </c>
      <c r="P73" s="25">
        <v>0</v>
      </c>
      <c r="Q73" s="25">
        <v>0</v>
      </c>
      <c r="R73" s="25">
        <v>3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17">
        <f t="shared" si="1"/>
        <v>6</v>
      </c>
      <c r="AA73" s="45">
        <f t="shared" si="3"/>
        <v>2.0173492031470649E-4</v>
      </c>
      <c r="AC73" s="44">
        <f t="shared" si="2"/>
        <v>29673</v>
      </c>
    </row>
    <row r="74" spans="1:29" ht="12.75" customHeight="1" x14ac:dyDescent="0.2">
      <c r="A74" s="18">
        <v>37129</v>
      </c>
      <c r="B74" s="25">
        <v>0</v>
      </c>
      <c r="C74" s="25">
        <v>3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3</v>
      </c>
      <c r="K74" s="25">
        <v>3</v>
      </c>
      <c r="L74" s="25">
        <v>0</v>
      </c>
      <c r="M74" s="25">
        <v>0</v>
      </c>
      <c r="N74" s="25">
        <v>0</v>
      </c>
      <c r="O74" s="25">
        <v>0</v>
      </c>
      <c r="P74" s="25">
        <v>3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17">
        <f t="shared" si="1"/>
        <v>12</v>
      </c>
      <c r="AA74" s="45">
        <f t="shared" si="3"/>
        <v>4.0346984062941297E-4</v>
      </c>
      <c r="AC74" s="44">
        <f t="shared" si="2"/>
        <v>29685</v>
      </c>
    </row>
    <row r="75" spans="1:29" ht="12.75" customHeight="1" x14ac:dyDescent="0.2">
      <c r="A75" s="18">
        <v>37130</v>
      </c>
      <c r="B75" s="25">
        <v>0</v>
      </c>
      <c r="C75" s="25">
        <v>3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6</v>
      </c>
      <c r="K75" s="25">
        <v>3</v>
      </c>
      <c r="L75" s="25">
        <v>0</v>
      </c>
      <c r="M75" s="25">
        <v>0</v>
      </c>
      <c r="N75" s="25">
        <v>0</v>
      </c>
      <c r="O75" s="25">
        <v>0</v>
      </c>
      <c r="P75" s="25">
        <v>6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17">
        <f t="shared" si="1"/>
        <v>18</v>
      </c>
      <c r="AA75" s="45">
        <f t="shared" si="3"/>
        <v>6.0520476094411938E-4</v>
      </c>
      <c r="AC75" s="44">
        <f t="shared" si="2"/>
        <v>29703</v>
      </c>
    </row>
    <row r="76" spans="1:29" ht="12.75" customHeight="1" x14ac:dyDescent="0.2">
      <c r="A76" s="18">
        <v>37131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3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17">
        <f t="shared" ref="Z76:Z86" si="4">SUM(B76:Y76)</f>
        <v>3</v>
      </c>
      <c r="AA76" s="45">
        <f t="shared" si="3"/>
        <v>1.0086746015735324E-4</v>
      </c>
      <c r="AC76" s="44">
        <f t="shared" si="2"/>
        <v>29706</v>
      </c>
    </row>
    <row r="77" spans="1:29" ht="12.75" customHeight="1" x14ac:dyDescent="0.2">
      <c r="A77" s="18">
        <v>38593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3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17">
        <f t="shared" si="4"/>
        <v>3</v>
      </c>
      <c r="AA77" s="45">
        <f t="shared" si="3"/>
        <v>1.0086746015735324E-4</v>
      </c>
      <c r="AC77" s="44">
        <f t="shared" ref="AC77:AC90" si="5">AC76+Z77</f>
        <v>29709</v>
      </c>
    </row>
    <row r="78" spans="1:29" ht="12.75" customHeight="1" x14ac:dyDescent="0.2">
      <c r="A78" s="18">
        <v>37133</v>
      </c>
      <c r="B78" s="25">
        <v>3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17">
        <f t="shared" si="4"/>
        <v>3</v>
      </c>
      <c r="AA78" s="45">
        <f t="shared" si="3"/>
        <v>1.0086746015735324E-4</v>
      </c>
      <c r="AC78" s="44">
        <f t="shared" si="5"/>
        <v>29712</v>
      </c>
    </row>
    <row r="79" spans="1:29" ht="12.75" customHeight="1" x14ac:dyDescent="0.2">
      <c r="A79" s="18">
        <v>37134</v>
      </c>
      <c r="B79" s="25">
        <v>0</v>
      </c>
      <c r="C79" s="25">
        <v>0</v>
      </c>
      <c r="D79" s="25">
        <v>0</v>
      </c>
      <c r="E79" s="25">
        <v>3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17">
        <f t="shared" si="4"/>
        <v>3</v>
      </c>
      <c r="AA79" s="45">
        <f t="shared" si="3"/>
        <v>1.0086746015735324E-4</v>
      </c>
      <c r="AC79" s="44">
        <f t="shared" si="5"/>
        <v>29715</v>
      </c>
    </row>
    <row r="80" spans="1:29" ht="12.75" customHeight="1" x14ac:dyDescent="0.2">
      <c r="A80" s="18">
        <v>37135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6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17">
        <f t="shared" si="4"/>
        <v>6</v>
      </c>
      <c r="AA80" s="45">
        <f t="shared" si="3"/>
        <v>2.0173492031470649E-4</v>
      </c>
      <c r="AC80" s="44">
        <f t="shared" si="5"/>
        <v>29721</v>
      </c>
    </row>
    <row r="81" spans="1:29" ht="12.75" customHeight="1" x14ac:dyDescent="0.2">
      <c r="A81" s="18">
        <v>37136</v>
      </c>
      <c r="B81" s="25">
        <v>0</v>
      </c>
      <c r="C81" s="25">
        <v>3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17">
        <f t="shared" si="4"/>
        <v>3</v>
      </c>
      <c r="AA81" s="45">
        <f t="shared" si="3"/>
        <v>1.0086746015735324E-4</v>
      </c>
      <c r="AC81" s="44">
        <f t="shared" si="5"/>
        <v>29724</v>
      </c>
    </row>
    <row r="82" spans="1:29" ht="12.75" customHeight="1" x14ac:dyDescent="0.2">
      <c r="A82" s="18">
        <v>37137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17">
        <f t="shared" si="4"/>
        <v>0</v>
      </c>
      <c r="AA82" s="45">
        <f t="shared" si="3"/>
        <v>0</v>
      </c>
      <c r="AC82" s="44">
        <f t="shared" si="5"/>
        <v>29724</v>
      </c>
    </row>
    <row r="83" spans="1:29" ht="12.75" customHeight="1" x14ac:dyDescent="0.2">
      <c r="A83" s="18">
        <v>37138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17">
        <f t="shared" si="4"/>
        <v>0</v>
      </c>
      <c r="AA83" s="45">
        <f t="shared" si="3"/>
        <v>0</v>
      </c>
      <c r="AC83" s="44">
        <f t="shared" si="5"/>
        <v>29724</v>
      </c>
    </row>
    <row r="84" spans="1:29" ht="12.75" customHeight="1" x14ac:dyDescent="0.2">
      <c r="A84" s="18">
        <v>37139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17">
        <f t="shared" si="4"/>
        <v>0</v>
      </c>
      <c r="AA84" s="45">
        <f t="shared" si="3"/>
        <v>0</v>
      </c>
      <c r="AC84" s="44">
        <f t="shared" si="5"/>
        <v>29724</v>
      </c>
    </row>
    <row r="85" spans="1:29" ht="12.75" customHeight="1" x14ac:dyDescent="0.2">
      <c r="A85" s="18">
        <v>37140</v>
      </c>
      <c r="B85" s="25">
        <v>0</v>
      </c>
      <c r="C85" s="25">
        <v>0</v>
      </c>
      <c r="D85" s="25">
        <v>0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9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17">
        <f t="shared" si="4"/>
        <v>12</v>
      </c>
      <c r="AA85" s="45">
        <f t="shared" si="3"/>
        <v>4.0346984062941297E-4</v>
      </c>
      <c r="AC85" s="44">
        <f t="shared" si="5"/>
        <v>29736</v>
      </c>
    </row>
    <row r="86" spans="1:29" ht="12.75" customHeight="1" x14ac:dyDescent="0.2">
      <c r="A86" s="18">
        <v>37141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3</v>
      </c>
      <c r="W86" s="25">
        <v>0</v>
      </c>
      <c r="X86" s="25">
        <v>0</v>
      </c>
      <c r="Y86" s="25">
        <v>0</v>
      </c>
      <c r="Z86" s="17">
        <f t="shared" si="4"/>
        <v>3</v>
      </c>
      <c r="AA86" s="45">
        <f t="shared" si="3"/>
        <v>1.0086746015735324E-4</v>
      </c>
      <c r="AC86" s="44">
        <f t="shared" si="5"/>
        <v>29739</v>
      </c>
    </row>
    <row r="87" spans="1:29" ht="12.75" customHeight="1" x14ac:dyDescent="0.2">
      <c r="A87" s="18">
        <v>37142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17">
        <f>SUM(B87:Y87)</f>
        <v>0</v>
      </c>
      <c r="AA87" s="45">
        <f t="shared" si="3"/>
        <v>0</v>
      </c>
      <c r="AC87" s="44">
        <f t="shared" si="5"/>
        <v>29739</v>
      </c>
    </row>
    <row r="88" spans="1:29" ht="12.75" customHeight="1" x14ac:dyDescent="0.2">
      <c r="A88" s="18">
        <v>37143</v>
      </c>
      <c r="B88" s="25">
        <v>0</v>
      </c>
      <c r="C88" s="25">
        <v>0</v>
      </c>
      <c r="D88" s="25">
        <v>0</v>
      </c>
      <c r="E88" s="25">
        <v>3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17">
        <f>SUM(B88:Y88)</f>
        <v>3</v>
      </c>
      <c r="AA88" s="45">
        <f t="shared" si="3"/>
        <v>1.0086746015735324E-4</v>
      </c>
      <c r="AC88" s="44">
        <f t="shared" si="5"/>
        <v>29742</v>
      </c>
    </row>
    <row r="89" spans="1:29" ht="12.75" customHeight="1" x14ac:dyDescent="0.2">
      <c r="A89" s="18">
        <v>37144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17">
        <f>SUM(B89:Y89)</f>
        <v>0</v>
      </c>
      <c r="AA89" s="45">
        <f t="shared" si="3"/>
        <v>0</v>
      </c>
      <c r="AC89" s="44">
        <f t="shared" si="5"/>
        <v>29742</v>
      </c>
    </row>
    <row r="90" spans="1:29" ht="12.75" customHeight="1" x14ac:dyDescent="0.2">
      <c r="A90" s="18">
        <v>37145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17">
        <f>SUM(B90:Y90)</f>
        <v>0</v>
      </c>
      <c r="AA90" s="45">
        <f t="shared" si="3"/>
        <v>0</v>
      </c>
      <c r="AC90" s="44">
        <f t="shared" si="5"/>
        <v>29742</v>
      </c>
    </row>
    <row r="91" spans="1:29" ht="25.5" customHeight="1" thickBot="1" x14ac:dyDescent="0.25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9"/>
      <c r="Z91" s="17"/>
      <c r="AA91" s="27"/>
    </row>
    <row r="92" spans="1:29" ht="12.75" customHeight="1" x14ac:dyDescent="0.2">
      <c r="B92" s="101" t="s">
        <v>1</v>
      </c>
      <c r="C92" s="102" t="s">
        <v>2</v>
      </c>
      <c r="D92" s="102" t="s">
        <v>3</v>
      </c>
      <c r="E92" s="102" t="s">
        <v>4</v>
      </c>
      <c r="F92" s="111" t="s">
        <v>5</v>
      </c>
      <c r="G92" s="103" t="s">
        <v>6</v>
      </c>
      <c r="H92" s="103" t="s">
        <v>21</v>
      </c>
      <c r="I92" s="103" t="s">
        <v>22</v>
      </c>
      <c r="J92" s="103" t="s">
        <v>23</v>
      </c>
      <c r="K92" s="103" t="s">
        <v>24</v>
      </c>
      <c r="L92" s="103" t="s">
        <v>25</v>
      </c>
      <c r="M92" s="103" t="s">
        <v>26</v>
      </c>
      <c r="N92" s="103" t="s">
        <v>7</v>
      </c>
      <c r="O92" s="103" t="s">
        <v>8</v>
      </c>
      <c r="P92" s="103" t="s">
        <v>9</v>
      </c>
      <c r="Q92" s="103" t="s">
        <v>10</v>
      </c>
      <c r="R92" s="103" t="s">
        <v>11</v>
      </c>
      <c r="S92" s="103" t="s">
        <v>12</v>
      </c>
      <c r="T92" s="102" t="s">
        <v>13</v>
      </c>
      <c r="U92" s="102" t="s">
        <v>14</v>
      </c>
      <c r="V92" s="102" t="s">
        <v>15</v>
      </c>
      <c r="W92" s="102" t="s">
        <v>16</v>
      </c>
      <c r="X92" s="102" t="s">
        <v>17</v>
      </c>
      <c r="Y92" s="104" t="s">
        <v>18</v>
      </c>
      <c r="Z92" s="9" t="s">
        <v>19</v>
      </c>
    </row>
    <row r="93" spans="1:29" s="8" customFormat="1" ht="12.75" customHeight="1" x14ac:dyDescent="0.2">
      <c r="A93" s="29" t="s">
        <v>19</v>
      </c>
      <c r="B93" s="105">
        <f>SUM(B7:B90)</f>
        <v>4143</v>
      </c>
      <c r="C93" s="80">
        <f t="shared" ref="C93:AA93" si="6">SUM(C7:C90)</f>
        <v>3441</v>
      </c>
      <c r="D93" s="80">
        <f t="shared" si="6"/>
        <v>2082</v>
      </c>
      <c r="E93" s="80">
        <f t="shared" si="6"/>
        <v>1200</v>
      </c>
      <c r="F93" s="112">
        <f t="shared" si="6"/>
        <v>585</v>
      </c>
      <c r="G93" s="17">
        <f t="shared" si="6"/>
        <v>594</v>
      </c>
      <c r="H93" s="17">
        <f t="shared" si="6"/>
        <v>975</v>
      </c>
      <c r="I93" s="17">
        <f t="shared" si="6"/>
        <v>498</v>
      </c>
      <c r="J93" s="17">
        <f t="shared" si="6"/>
        <v>423</v>
      </c>
      <c r="K93" s="17">
        <f t="shared" si="6"/>
        <v>183</v>
      </c>
      <c r="L93" s="17">
        <f t="shared" si="6"/>
        <v>54</v>
      </c>
      <c r="M93" s="17">
        <f t="shared" si="6"/>
        <v>114</v>
      </c>
      <c r="N93" s="17">
        <f t="shared" si="6"/>
        <v>60</v>
      </c>
      <c r="O93" s="17">
        <f t="shared" si="6"/>
        <v>348</v>
      </c>
      <c r="P93" s="17">
        <f t="shared" si="6"/>
        <v>354</v>
      </c>
      <c r="Q93" s="17">
        <f t="shared" si="6"/>
        <v>372</v>
      </c>
      <c r="R93" s="17">
        <f t="shared" si="6"/>
        <v>363</v>
      </c>
      <c r="S93" s="17">
        <f t="shared" si="6"/>
        <v>474</v>
      </c>
      <c r="T93" s="80">
        <f t="shared" si="6"/>
        <v>990</v>
      </c>
      <c r="U93" s="80">
        <f t="shared" si="6"/>
        <v>1767</v>
      </c>
      <c r="V93" s="80">
        <f t="shared" si="6"/>
        <v>1641</v>
      </c>
      <c r="W93" s="80">
        <f t="shared" si="6"/>
        <v>2850</v>
      </c>
      <c r="X93" s="80">
        <f t="shared" si="6"/>
        <v>2544</v>
      </c>
      <c r="Y93" s="106">
        <f t="shared" si="6"/>
        <v>3687</v>
      </c>
      <c r="Z93" s="17">
        <f t="shared" si="6"/>
        <v>29742</v>
      </c>
      <c r="AA93" s="30">
        <f t="shared" si="6"/>
        <v>1.0000000000000002</v>
      </c>
    </row>
    <row r="94" spans="1:29" ht="12.75" customHeight="1" thickBot="1" x14ac:dyDescent="0.25">
      <c r="A94" s="19"/>
      <c r="B94" s="107">
        <f>B93/$Z93</f>
        <v>0.13929796247730483</v>
      </c>
      <c r="C94" s="108">
        <f t="shared" ref="C94:Y94" si="7">C93/$Z93</f>
        <v>0.11569497680048417</v>
      </c>
      <c r="D94" s="108">
        <f t="shared" si="7"/>
        <v>7.0002017349203152E-2</v>
      </c>
      <c r="E94" s="108">
        <f t="shared" si="7"/>
        <v>4.0346984062941293E-2</v>
      </c>
      <c r="F94" s="113">
        <f t="shared" si="7"/>
        <v>1.9669154730683883E-2</v>
      </c>
      <c r="G94" s="109">
        <f t="shared" si="7"/>
        <v>1.9971757111155942E-2</v>
      </c>
      <c r="H94" s="109">
        <f t="shared" si="7"/>
        <v>3.2781924551139804E-2</v>
      </c>
      <c r="I94" s="109">
        <f t="shared" si="7"/>
        <v>1.6743998386120638E-2</v>
      </c>
      <c r="J94" s="109">
        <f t="shared" si="7"/>
        <v>1.4222311882186806E-2</v>
      </c>
      <c r="K94" s="109">
        <f t="shared" si="7"/>
        <v>6.1529150695985475E-3</v>
      </c>
      <c r="L94" s="109">
        <f t="shared" si="7"/>
        <v>1.8156142828323583E-3</v>
      </c>
      <c r="M94" s="109">
        <f t="shared" si="7"/>
        <v>3.8329634859794229E-3</v>
      </c>
      <c r="N94" s="109">
        <f t="shared" si="7"/>
        <v>2.0173492031470646E-3</v>
      </c>
      <c r="O94" s="109">
        <f t="shared" si="7"/>
        <v>1.1700625378252975E-2</v>
      </c>
      <c r="P94" s="109">
        <f t="shared" si="7"/>
        <v>1.1902360298567682E-2</v>
      </c>
      <c r="Q94" s="109">
        <f t="shared" si="7"/>
        <v>1.2507565059511802E-2</v>
      </c>
      <c r="R94" s="109">
        <f t="shared" si="7"/>
        <v>1.2204962679039743E-2</v>
      </c>
      <c r="S94" s="109">
        <f t="shared" si="7"/>
        <v>1.5937058704861812E-2</v>
      </c>
      <c r="T94" s="108">
        <f t="shared" si="7"/>
        <v>3.3286261851926569E-2</v>
      </c>
      <c r="U94" s="108">
        <f t="shared" si="7"/>
        <v>5.9410934032681058E-2</v>
      </c>
      <c r="V94" s="108">
        <f t="shared" si="7"/>
        <v>5.5174500706072223E-2</v>
      </c>
      <c r="W94" s="108">
        <f t="shared" si="7"/>
        <v>9.5824087149485579E-2</v>
      </c>
      <c r="X94" s="108">
        <f t="shared" si="7"/>
        <v>8.5535606213435547E-2</v>
      </c>
      <c r="Y94" s="110">
        <f t="shared" si="7"/>
        <v>0.12396610853338713</v>
      </c>
      <c r="Z94" s="30">
        <f>SUM(B94:Y94)</f>
        <v>0.99999999999999978</v>
      </c>
      <c r="AA94" s="19"/>
    </row>
    <row r="97" spans="2:7" ht="12.75" customHeight="1" x14ac:dyDescent="0.2">
      <c r="B97" s="10" t="s">
        <v>33</v>
      </c>
      <c r="C97" s="8"/>
      <c r="D97" s="8"/>
      <c r="E97" s="8"/>
      <c r="F97" s="161">
        <f>SUM(B94:E94,T94:Y94)</f>
        <v>0.81853943917692162</v>
      </c>
      <c r="G97" s="161"/>
    </row>
  </sheetData>
  <mergeCells count="1">
    <mergeCell ref="F97:G97"/>
  </mergeCells>
  <pageMargins left="0.5" right="0.5" top="0.75" bottom="0.5" header="0.5" footer="0.5"/>
  <pageSetup scale="58" firstPageNumber="27" orientation="portrait" r:id="rId1"/>
  <headerFooter alignWithMargins="0">
    <oddFooter>&amp;C45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>
    <pageSetUpPr fitToPage="1"/>
  </sheetPr>
  <dimension ref="A1:BB99"/>
  <sheetViews>
    <sheetView zoomScale="75" zoomScaleNormal="75" zoomScaleSheetLayoutView="75" workbookViewId="0">
      <pane ySplit="6" topLeftCell="A32" activePane="bottomLeft" state="frozen"/>
      <selection pane="bottomLeft" activeCell="M56" sqref="M56"/>
    </sheetView>
  </sheetViews>
  <sheetFormatPr defaultColWidth="9.140625" defaultRowHeight="12.75" customHeight="1" x14ac:dyDescent="0.2"/>
  <cols>
    <col min="1" max="1" width="8.140625" style="8" customWidth="1"/>
    <col min="2" max="6" width="6.28515625" style="6" customWidth="1"/>
    <col min="7" max="12" width="5.7109375" style="6" customWidth="1"/>
    <col min="13" max="13" width="6" style="6" customWidth="1"/>
    <col min="14" max="16" width="5.7109375" style="6" customWidth="1"/>
    <col min="17" max="17" width="6.5703125" style="6" bestFit="1" customWidth="1"/>
    <col min="18" max="18" width="5.7109375" style="6" customWidth="1"/>
    <col min="19" max="21" width="6.28515625" style="6" customWidth="1"/>
    <col min="22" max="22" width="6.5703125" style="6" customWidth="1"/>
    <col min="23" max="25" width="6.28515625" style="6" customWidth="1"/>
    <col min="26" max="26" width="8.5703125" style="8" customWidth="1"/>
    <col min="27" max="27" width="6.7109375" style="133" customWidth="1"/>
    <col min="28" max="16384" width="9.140625" style="6"/>
  </cols>
  <sheetData>
    <row r="1" spans="1:54" s="5" customFormat="1" ht="12.75" customHeight="1" x14ac:dyDescent="0.2">
      <c r="A1" s="78" t="s">
        <v>31</v>
      </c>
      <c r="Z1" s="10"/>
      <c r="AA1" s="126"/>
      <c r="AD1" s="5">
        <v>24</v>
      </c>
    </row>
    <row r="2" spans="1:54" s="5" customFormat="1" ht="12.75" customHeight="1" thickBot="1" x14ac:dyDescent="0.25">
      <c r="A2" s="1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Z2" s="10"/>
      <c r="AA2" s="126"/>
    </row>
    <row r="3" spans="1:54" s="5" customFormat="1" ht="12.75" customHeight="1" thickTop="1" thickBot="1" x14ac:dyDescent="0.25">
      <c r="A3" s="21"/>
      <c r="B3" s="22"/>
      <c r="C3" s="22" t="s">
        <v>27</v>
      </c>
      <c r="D3" s="22"/>
      <c r="E3" s="22"/>
      <c r="F3" s="22"/>
      <c r="G3" s="22"/>
      <c r="H3" s="22"/>
      <c r="I3" s="22"/>
      <c r="J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Z3" s="10"/>
      <c r="AA3" s="126"/>
    </row>
    <row r="4" spans="1:54" ht="12.75" customHeight="1" thickTop="1" x14ac:dyDescent="0.2">
      <c r="A4" s="10"/>
      <c r="B4" s="5"/>
      <c r="C4" s="20"/>
      <c r="D4" s="20"/>
      <c r="E4" s="20"/>
      <c r="F4" s="20"/>
      <c r="G4" s="20"/>
      <c r="H4" s="20"/>
      <c r="I4" s="20"/>
      <c r="J4" s="20"/>
      <c r="K4" s="20"/>
      <c r="L4" s="2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10"/>
      <c r="AA4" s="126"/>
      <c r="AB4" s="24"/>
    </row>
    <row r="5" spans="1:54" s="8" customFormat="1" ht="12.75" customHeight="1" x14ac:dyDescent="0.2">
      <c r="A5" s="9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21</v>
      </c>
      <c r="I5" s="25" t="s">
        <v>22</v>
      </c>
      <c r="J5" s="25" t="s">
        <v>23</v>
      </c>
      <c r="K5" s="25" t="s">
        <v>24</v>
      </c>
      <c r="L5" s="25" t="s">
        <v>25</v>
      </c>
      <c r="M5" s="25" t="s">
        <v>26</v>
      </c>
      <c r="N5" s="25" t="s">
        <v>7</v>
      </c>
      <c r="O5" s="25" t="s">
        <v>8</v>
      </c>
      <c r="P5" s="25" t="s">
        <v>9</v>
      </c>
      <c r="Q5" s="25" t="s">
        <v>10</v>
      </c>
      <c r="R5" s="25" t="s">
        <v>11</v>
      </c>
      <c r="S5" s="25" t="s">
        <v>12</v>
      </c>
      <c r="T5" s="25" t="s">
        <v>13</v>
      </c>
      <c r="U5" s="25" t="s">
        <v>14</v>
      </c>
      <c r="V5" s="25" t="s">
        <v>15</v>
      </c>
      <c r="W5" s="25" t="s">
        <v>16</v>
      </c>
      <c r="X5" s="25" t="s">
        <v>17</v>
      </c>
      <c r="Y5" s="25" t="s">
        <v>18</v>
      </c>
      <c r="Z5" s="9" t="s">
        <v>19</v>
      </c>
      <c r="AA5" s="139"/>
      <c r="AB5" s="7"/>
      <c r="AC5" s="4"/>
      <c r="AF5" s="8" t="s">
        <v>35</v>
      </c>
      <c r="AG5" s="8" t="s">
        <v>35</v>
      </c>
      <c r="AH5" s="8" t="s">
        <v>35</v>
      </c>
      <c r="AI5" s="8" t="s">
        <v>35</v>
      </c>
      <c r="AJ5" s="8" t="s">
        <v>35</v>
      </c>
      <c r="AK5" s="8" t="s">
        <v>35</v>
      </c>
      <c r="AL5" s="8" t="s">
        <v>35</v>
      </c>
      <c r="AM5" s="8" t="s">
        <v>35</v>
      </c>
      <c r="AN5" s="8" t="s">
        <v>35</v>
      </c>
      <c r="AO5" s="8" t="s">
        <v>35</v>
      </c>
      <c r="AP5" s="8" t="s">
        <v>35</v>
      </c>
      <c r="AQ5" s="8" t="s">
        <v>35</v>
      </c>
      <c r="AR5" s="8" t="s">
        <v>35</v>
      </c>
      <c r="AS5" s="8" t="s">
        <v>35</v>
      </c>
      <c r="AT5" s="8" t="s">
        <v>35</v>
      </c>
      <c r="AU5" s="8" t="s">
        <v>35</v>
      </c>
      <c r="AV5" s="8" t="s">
        <v>35</v>
      </c>
      <c r="AW5" s="8" t="s">
        <v>35</v>
      </c>
      <c r="AX5" s="8" t="s">
        <v>35</v>
      </c>
      <c r="AY5" s="8" t="s">
        <v>35</v>
      </c>
      <c r="AZ5" s="8" t="s">
        <v>35</v>
      </c>
      <c r="BA5" s="8" t="s">
        <v>35</v>
      </c>
      <c r="BB5" s="8" t="s">
        <v>35</v>
      </c>
    </row>
    <row r="6" spans="1:54" s="8" customFormat="1" ht="12.75" customHeight="1" x14ac:dyDescent="0.2">
      <c r="A6" s="14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14"/>
      <c r="AA6" s="140" t="s">
        <v>36</v>
      </c>
      <c r="AB6" s="7" t="s">
        <v>37</v>
      </c>
      <c r="AC6" s="4"/>
      <c r="AD6" s="8" t="s">
        <v>38</v>
      </c>
      <c r="AE6" s="8" t="s">
        <v>35</v>
      </c>
      <c r="AF6" s="8">
        <v>100</v>
      </c>
      <c r="AG6" s="8">
        <f t="shared" ref="AG6:BB6" si="0">AF6+100</f>
        <v>200</v>
      </c>
      <c r="AH6" s="8">
        <f t="shared" si="0"/>
        <v>300</v>
      </c>
      <c r="AI6" s="8">
        <f t="shared" si="0"/>
        <v>400</v>
      </c>
      <c r="AJ6" s="8">
        <f t="shared" si="0"/>
        <v>500</v>
      </c>
      <c r="AK6" s="8">
        <f t="shared" si="0"/>
        <v>600</v>
      </c>
      <c r="AL6" s="8">
        <f t="shared" si="0"/>
        <v>700</v>
      </c>
      <c r="AM6" s="8">
        <f t="shared" si="0"/>
        <v>800</v>
      </c>
      <c r="AN6" s="8">
        <f t="shared" si="0"/>
        <v>900</v>
      </c>
      <c r="AO6" s="8">
        <f t="shared" si="0"/>
        <v>1000</v>
      </c>
      <c r="AP6" s="8">
        <f t="shared" si="0"/>
        <v>1100</v>
      </c>
      <c r="AQ6" s="8">
        <f t="shared" si="0"/>
        <v>1200</v>
      </c>
      <c r="AR6" s="8">
        <f t="shared" si="0"/>
        <v>1300</v>
      </c>
      <c r="AS6" s="8">
        <f t="shared" si="0"/>
        <v>1400</v>
      </c>
      <c r="AT6" s="8">
        <f t="shared" si="0"/>
        <v>1500</v>
      </c>
      <c r="AU6" s="8">
        <f t="shared" si="0"/>
        <v>1600</v>
      </c>
      <c r="AV6" s="8">
        <f t="shared" si="0"/>
        <v>1700</v>
      </c>
      <c r="AW6" s="8">
        <f t="shared" si="0"/>
        <v>1800</v>
      </c>
      <c r="AX6" s="8">
        <f t="shared" si="0"/>
        <v>1900</v>
      </c>
      <c r="AY6" s="8">
        <f t="shared" si="0"/>
        <v>2000</v>
      </c>
      <c r="AZ6" s="8">
        <f t="shared" si="0"/>
        <v>2100</v>
      </c>
      <c r="BA6" s="8">
        <f t="shared" si="0"/>
        <v>2200</v>
      </c>
      <c r="BB6" s="8">
        <f t="shared" si="0"/>
        <v>2300</v>
      </c>
    </row>
    <row r="7" spans="1:54" s="8" customFormat="1" ht="12.75" customHeight="1" x14ac:dyDescent="0.2">
      <c r="A7" s="18">
        <v>40714</v>
      </c>
      <c r="B7" s="25"/>
      <c r="C7" s="25"/>
      <c r="D7" s="25"/>
      <c r="E7" s="25"/>
      <c r="F7" s="25"/>
      <c r="G7" s="25"/>
      <c r="H7" s="25"/>
      <c r="I7" s="25"/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17">
        <f>SUM(B7:Y7)</f>
        <v>0</v>
      </c>
      <c r="AA7" s="130">
        <f>SUM(B7:Y7)</f>
        <v>0</v>
      </c>
      <c r="AB7" s="7">
        <f>(1-AD7/72)*72^2*(AE7/AD7)</f>
        <v>0</v>
      </c>
      <c r="AC7" s="44"/>
      <c r="AD7" s="8">
        <f>AD$1</f>
        <v>24</v>
      </c>
      <c r="AE7" s="8">
        <f>SUM(AF7:BB7)/(2*(AD7-1))</f>
        <v>0</v>
      </c>
      <c r="AF7" s="8">
        <f>(C7/3 - D7/3)^2</f>
        <v>0</v>
      </c>
      <c r="AG7" s="8">
        <f t="shared" ref="AG7:AV18" si="1">(D7/3 - E7/3)^2</f>
        <v>0</v>
      </c>
      <c r="AH7" s="8">
        <f t="shared" si="1"/>
        <v>0</v>
      </c>
      <c r="AI7" s="8">
        <f t="shared" si="1"/>
        <v>0</v>
      </c>
      <c r="AJ7" s="8">
        <f t="shared" si="1"/>
        <v>0</v>
      </c>
      <c r="AK7" s="8">
        <f t="shared" si="1"/>
        <v>0</v>
      </c>
      <c r="AL7" s="8">
        <f t="shared" si="1"/>
        <v>0</v>
      </c>
      <c r="AM7" s="8">
        <f t="shared" si="1"/>
        <v>0</v>
      </c>
      <c r="AN7" s="8">
        <f t="shared" si="1"/>
        <v>0</v>
      </c>
      <c r="AO7" s="8">
        <f t="shared" si="1"/>
        <v>0</v>
      </c>
      <c r="AP7" s="8">
        <f t="shared" si="1"/>
        <v>0</v>
      </c>
      <c r="AQ7" s="8">
        <f t="shared" si="1"/>
        <v>0</v>
      </c>
      <c r="AR7" s="8">
        <f t="shared" si="1"/>
        <v>0</v>
      </c>
      <c r="AS7" s="8">
        <f t="shared" si="1"/>
        <v>0</v>
      </c>
      <c r="AT7" s="8">
        <f t="shared" si="1"/>
        <v>0</v>
      </c>
      <c r="AU7" s="8">
        <f t="shared" si="1"/>
        <v>0</v>
      </c>
      <c r="AV7" s="8">
        <f t="shared" si="1"/>
        <v>0</v>
      </c>
      <c r="AW7" s="8">
        <f t="shared" ref="AT7:BB22" si="2">(T7/3 - U7/3)^2</f>
        <v>0</v>
      </c>
      <c r="AX7" s="8">
        <f t="shared" si="2"/>
        <v>0</v>
      </c>
      <c r="AY7" s="8">
        <f t="shared" si="2"/>
        <v>0</v>
      </c>
      <c r="AZ7" s="8">
        <f t="shared" si="2"/>
        <v>0</v>
      </c>
      <c r="BA7" s="8">
        <f t="shared" si="2"/>
        <v>0</v>
      </c>
      <c r="BB7" s="8">
        <f t="shared" si="2"/>
        <v>0</v>
      </c>
    </row>
    <row r="8" spans="1:54" s="8" customFormat="1" ht="12.75" customHeight="1" x14ac:dyDescent="0.2">
      <c r="A8" s="18">
        <v>40715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9</v>
      </c>
      <c r="M8" s="25">
        <v>3</v>
      </c>
      <c r="N8" s="25">
        <v>0</v>
      </c>
      <c r="O8" s="25">
        <v>12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24</v>
      </c>
      <c r="V8" s="25">
        <v>0</v>
      </c>
      <c r="W8" s="25">
        <v>0</v>
      </c>
      <c r="X8" s="25">
        <v>6</v>
      </c>
      <c r="Y8" s="25">
        <v>6</v>
      </c>
      <c r="Z8" s="17">
        <f>SUM(B8:Y8)</f>
        <v>60</v>
      </c>
      <c r="AA8" s="130">
        <f t="shared" ref="AA8:AA71" si="3">SUM(B8:Y8)</f>
        <v>60</v>
      </c>
      <c r="AB8" s="7">
        <f t="shared" ref="AB8:AB71" si="4">(1-AD8/72)*72^2*(AE8/AD8)</f>
        <v>1571.4782608695652</v>
      </c>
      <c r="AC8" s="44"/>
      <c r="AD8" s="8">
        <f t="shared" ref="AD8:AD71" si="5">AD$1</f>
        <v>24</v>
      </c>
      <c r="AE8" s="8">
        <f t="shared" ref="AE8:AE71" si="6">SUM(AF8:BB8)/(2*(AD8-1))</f>
        <v>10.913043478260869</v>
      </c>
      <c r="AF8" s="8">
        <f t="shared" ref="AF8:AU36" si="7">(C8/3 - D8/3)^2</f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8">
        <f t="shared" si="1"/>
        <v>0</v>
      </c>
      <c r="AK8" s="8">
        <f t="shared" si="1"/>
        <v>0</v>
      </c>
      <c r="AL8" s="8">
        <f t="shared" si="1"/>
        <v>0</v>
      </c>
      <c r="AM8" s="8">
        <f t="shared" si="1"/>
        <v>0</v>
      </c>
      <c r="AN8" s="8">
        <f t="shared" si="1"/>
        <v>9</v>
      </c>
      <c r="AO8" s="8">
        <f t="shared" si="1"/>
        <v>4</v>
      </c>
      <c r="AP8" s="8">
        <f t="shared" si="1"/>
        <v>1</v>
      </c>
      <c r="AQ8" s="8">
        <f t="shared" si="1"/>
        <v>16</v>
      </c>
      <c r="AR8" s="8">
        <f t="shared" si="1"/>
        <v>16</v>
      </c>
      <c r="AS8" s="8">
        <f t="shared" si="1"/>
        <v>0</v>
      </c>
      <c r="AT8" s="8">
        <f t="shared" si="1"/>
        <v>0</v>
      </c>
      <c r="AU8" s="8">
        <f t="shared" si="1"/>
        <v>0</v>
      </c>
      <c r="AV8" s="8">
        <f t="shared" si="1"/>
        <v>0</v>
      </c>
      <c r="AW8" s="8">
        <f t="shared" si="2"/>
        <v>64</v>
      </c>
      <c r="AX8" s="8">
        <f t="shared" si="2"/>
        <v>64</v>
      </c>
      <c r="AY8" s="8">
        <f t="shared" si="2"/>
        <v>0</v>
      </c>
      <c r="AZ8" s="8">
        <f t="shared" si="2"/>
        <v>4</v>
      </c>
      <c r="BA8" s="8">
        <f t="shared" si="2"/>
        <v>0</v>
      </c>
      <c r="BB8" s="8">
        <f t="shared" si="2"/>
        <v>324</v>
      </c>
    </row>
    <row r="9" spans="1:54" s="8" customFormat="1" ht="12.75" customHeight="1" x14ac:dyDescent="0.2">
      <c r="A9" s="18">
        <v>40716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-3</v>
      </c>
      <c r="O9" s="25">
        <v>0</v>
      </c>
      <c r="P9" s="25">
        <v>0</v>
      </c>
      <c r="Q9" s="25">
        <v>0</v>
      </c>
      <c r="R9" s="25">
        <v>0</v>
      </c>
      <c r="S9" s="25">
        <v>3</v>
      </c>
      <c r="T9" s="25">
        <v>0</v>
      </c>
      <c r="U9" s="25">
        <v>3</v>
      </c>
      <c r="V9" s="25">
        <v>0</v>
      </c>
      <c r="W9" s="25">
        <v>0</v>
      </c>
      <c r="X9" s="25">
        <v>6</v>
      </c>
      <c r="Y9" s="25">
        <v>15</v>
      </c>
      <c r="Z9" s="17">
        <f>SUM(B9:Y9)</f>
        <v>24</v>
      </c>
      <c r="AA9" s="130">
        <f t="shared" si="3"/>
        <v>24</v>
      </c>
      <c r="AB9" s="7">
        <f t="shared" si="4"/>
        <v>87.652173913043498</v>
      </c>
      <c r="AC9" s="44"/>
      <c r="AD9" s="8">
        <f t="shared" si="5"/>
        <v>24</v>
      </c>
      <c r="AE9" s="8">
        <f t="shared" si="6"/>
        <v>0.60869565217391308</v>
      </c>
      <c r="AF9" s="8">
        <f t="shared" si="7"/>
        <v>0</v>
      </c>
      <c r="AG9" s="8">
        <f t="shared" si="1"/>
        <v>0</v>
      </c>
      <c r="AH9" s="8">
        <f t="shared" si="1"/>
        <v>0</v>
      </c>
      <c r="AI9" s="8">
        <f t="shared" si="1"/>
        <v>0</v>
      </c>
      <c r="AJ9" s="8">
        <f t="shared" si="1"/>
        <v>0</v>
      </c>
      <c r="AK9" s="8">
        <f t="shared" si="1"/>
        <v>0</v>
      </c>
      <c r="AL9" s="8">
        <f t="shared" si="1"/>
        <v>0</v>
      </c>
      <c r="AM9" s="8">
        <f t="shared" si="1"/>
        <v>0</v>
      </c>
      <c r="AN9" s="8">
        <f t="shared" si="1"/>
        <v>0</v>
      </c>
      <c r="AO9" s="8">
        <f t="shared" si="1"/>
        <v>0</v>
      </c>
      <c r="AP9" s="8">
        <f t="shared" si="1"/>
        <v>1</v>
      </c>
      <c r="AQ9" s="8">
        <f t="shared" si="1"/>
        <v>1</v>
      </c>
      <c r="AR9" s="8">
        <f t="shared" si="1"/>
        <v>0</v>
      </c>
      <c r="AS9" s="8">
        <f t="shared" si="1"/>
        <v>0</v>
      </c>
      <c r="AT9" s="8">
        <f t="shared" si="1"/>
        <v>0</v>
      </c>
      <c r="AU9" s="8">
        <f t="shared" si="1"/>
        <v>1</v>
      </c>
      <c r="AV9" s="8">
        <f t="shared" si="1"/>
        <v>1</v>
      </c>
      <c r="AW9" s="8">
        <f t="shared" si="2"/>
        <v>1</v>
      </c>
      <c r="AX9" s="8">
        <f t="shared" si="2"/>
        <v>1</v>
      </c>
      <c r="AY9" s="8">
        <f t="shared" si="2"/>
        <v>0</v>
      </c>
      <c r="AZ9" s="8">
        <f t="shared" si="2"/>
        <v>4</v>
      </c>
      <c r="BA9" s="8">
        <f t="shared" si="2"/>
        <v>9</v>
      </c>
      <c r="BB9" s="8">
        <f t="shared" si="2"/>
        <v>9</v>
      </c>
    </row>
    <row r="10" spans="1:54" s="8" customFormat="1" ht="12.75" customHeight="1" x14ac:dyDescent="0.2">
      <c r="A10" s="18">
        <v>40717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3</v>
      </c>
      <c r="L10" s="25">
        <v>3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17">
        <f>SUM(B10:Y10)</f>
        <v>6</v>
      </c>
      <c r="AA10" s="130">
        <f t="shared" si="3"/>
        <v>6</v>
      </c>
      <c r="AB10" s="7">
        <f t="shared" si="4"/>
        <v>18.782608695652176</v>
      </c>
      <c r="AC10" s="44"/>
      <c r="AD10" s="8">
        <f t="shared" si="5"/>
        <v>24</v>
      </c>
      <c r="AE10" s="8">
        <f t="shared" si="6"/>
        <v>0.13043478260869565</v>
      </c>
      <c r="AF10" s="8">
        <f t="shared" si="7"/>
        <v>0</v>
      </c>
      <c r="AG10" s="8">
        <f t="shared" si="1"/>
        <v>0</v>
      </c>
      <c r="AH10" s="8">
        <f t="shared" si="1"/>
        <v>0</v>
      </c>
      <c r="AI10" s="8">
        <f t="shared" si="1"/>
        <v>0</v>
      </c>
      <c r="AJ10" s="8">
        <f t="shared" si="1"/>
        <v>0</v>
      </c>
      <c r="AK10" s="8">
        <f t="shared" si="1"/>
        <v>0</v>
      </c>
      <c r="AL10" s="8">
        <f t="shared" si="1"/>
        <v>0</v>
      </c>
      <c r="AM10" s="8">
        <f t="shared" si="1"/>
        <v>1</v>
      </c>
      <c r="AN10" s="8">
        <f t="shared" si="1"/>
        <v>0</v>
      </c>
      <c r="AO10" s="8">
        <f t="shared" si="1"/>
        <v>1</v>
      </c>
      <c r="AP10" s="8">
        <f t="shared" si="1"/>
        <v>0</v>
      </c>
      <c r="AQ10" s="8">
        <f t="shared" si="1"/>
        <v>0</v>
      </c>
      <c r="AR10" s="8">
        <f t="shared" si="1"/>
        <v>0</v>
      </c>
      <c r="AS10" s="8">
        <f t="shared" si="1"/>
        <v>0</v>
      </c>
      <c r="AT10" s="8">
        <f t="shared" si="1"/>
        <v>0</v>
      </c>
      <c r="AU10" s="8">
        <f t="shared" si="1"/>
        <v>0</v>
      </c>
      <c r="AV10" s="8">
        <f t="shared" si="1"/>
        <v>0</v>
      </c>
      <c r="AW10" s="8">
        <f t="shared" si="2"/>
        <v>0</v>
      </c>
      <c r="AX10" s="8">
        <f t="shared" si="2"/>
        <v>0</v>
      </c>
      <c r="AY10" s="8">
        <f t="shared" si="2"/>
        <v>0</v>
      </c>
      <c r="AZ10" s="8">
        <f t="shared" si="2"/>
        <v>0</v>
      </c>
      <c r="BA10" s="8">
        <f t="shared" si="2"/>
        <v>0</v>
      </c>
      <c r="BB10" s="8">
        <f t="shared" si="2"/>
        <v>4</v>
      </c>
    </row>
    <row r="11" spans="1:54" s="8" customFormat="1" ht="12.75" customHeight="1" x14ac:dyDescent="0.2">
      <c r="A11" s="18">
        <v>40718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17">
        <f>SUM(B11:Y11)</f>
        <v>0</v>
      </c>
      <c r="AA11" s="130">
        <f t="shared" si="3"/>
        <v>0</v>
      </c>
      <c r="AB11" s="7">
        <f t="shared" si="4"/>
        <v>0</v>
      </c>
      <c r="AC11" s="44"/>
      <c r="AD11" s="8">
        <f t="shared" si="5"/>
        <v>24</v>
      </c>
      <c r="AE11" s="8">
        <f t="shared" si="6"/>
        <v>0</v>
      </c>
      <c r="AF11" s="8">
        <f t="shared" si="7"/>
        <v>0</v>
      </c>
      <c r="AG11" s="8">
        <f t="shared" si="1"/>
        <v>0</v>
      </c>
      <c r="AH11" s="8">
        <f t="shared" si="1"/>
        <v>0</v>
      </c>
      <c r="AI11" s="8">
        <f t="shared" si="1"/>
        <v>0</v>
      </c>
      <c r="AJ11" s="8">
        <f t="shared" si="1"/>
        <v>0</v>
      </c>
      <c r="AK11" s="8">
        <f t="shared" si="1"/>
        <v>0</v>
      </c>
      <c r="AL11" s="8">
        <f t="shared" si="1"/>
        <v>0</v>
      </c>
      <c r="AM11" s="8">
        <f t="shared" si="1"/>
        <v>0</v>
      </c>
      <c r="AN11" s="8">
        <f t="shared" si="1"/>
        <v>0</v>
      </c>
      <c r="AO11" s="8">
        <f t="shared" si="1"/>
        <v>0</v>
      </c>
      <c r="AP11" s="8">
        <f t="shared" si="1"/>
        <v>0</v>
      </c>
      <c r="AQ11" s="8">
        <f t="shared" si="1"/>
        <v>0</v>
      </c>
      <c r="AR11" s="8">
        <f t="shared" si="1"/>
        <v>0</v>
      </c>
      <c r="AS11" s="8">
        <f t="shared" si="1"/>
        <v>0</v>
      </c>
      <c r="AT11" s="8">
        <f t="shared" si="1"/>
        <v>0</v>
      </c>
      <c r="AU11" s="8">
        <f t="shared" si="1"/>
        <v>0</v>
      </c>
      <c r="AV11" s="8">
        <f t="shared" si="1"/>
        <v>0</v>
      </c>
      <c r="AW11" s="8">
        <f t="shared" si="2"/>
        <v>0</v>
      </c>
      <c r="AX11" s="8">
        <f t="shared" si="2"/>
        <v>0</v>
      </c>
      <c r="AY11" s="8">
        <f t="shared" si="2"/>
        <v>0</v>
      </c>
      <c r="AZ11" s="8">
        <f t="shared" si="2"/>
        <v>0</v>
      </c>
      <c r="BA11" s="8">
        <f t="shared" si="2"/>
        <v>0</v>
      </c>
      <c r="BB11" s="8">
        <f t="shared" si="2"/>
        <v>0</v>
      </c>
    </row>
    <row r="12" spans="1:54" ht="12.75" customHeight="1" x14ac:dyDescent="0.2">
      <c r="A12" s="18">
        <v>37432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9</v>
      </c>
      <c r="R12" s="25">
        <v>0</v>
      </c>
      <c r="S12" s="25">
        <v>9</v>
      </c>
      <c r="T12" s="25">
        <v>0</v>
      </c>
      <c r="U12" s="25">
        <v>6</v>
      </c>
      <c r="V12" s="25">
        <v>0</v>
      </c>
      <c r="W12" s="25">
        <v>0</v>
      </c>
      <c r="X12" s="25">
        <v>0</v>
      </c>
      <c r="Y12" s="25">
        <v>0</v>
      </c>
      <c r="Z12" s="17">
        <f t="shared" ref="Z12:Z75" si="8">SUM(B12:Y12)</f>
        <v>24</v>
      </c>
      <c r="AA12" s="130">
        <f t="shared" si="3"/>
        <v>24</v>
      </c>
      <c r="AB12" s="6">
        <f t="shared" si="4"/>
        <v>338.08695652173918</v>
      </c>
      <c r="AC12" s="44"/>
      <c r="AD12" s="6">
        <f t="shared" si="5"/>
        <v>24</v>
      </c>
      <c r="AE12" s="6">
        <f t="shared" si="6"/>
        <v>2.347826086956522</v>
      </c>
      <c r="AF12" s="6">
        <f t="shared" si="7"/>
        <v>0</v>
      </c>
      <c r="AG12" s="6">
        <f t="shared" si="1"/>
        <v>0</v>
      </c>
      <c r="AH12" s="6">
        <f t="shared" si="1"/>
        <v>0</v>
      </c>
      <c r="AI12" s="6">
        <f t="shared" si="1"/>
        <v>0</v>
      </c>
      <c r="AJ12" s="6">
        <f t="shared" si="1"/>
        <v>0</v>
      </c>
      <c r="AK12" s="6">
        <f t="shared" si="1"/>
        <v>0</v>
      </c>
      <c r="AL12" s="6">
        <f t="shared" si="1"/>
        <v>0</v>
      </c>
      <c r="AM12" s="6">
        <f t="shared" si="1"/>
        <v>0</v>
      </c>
      <c r="AN12" s="6">
        <f t="shared" si="1"/>
        <v>0</v>
      </c>
      <c r="AO12" s="6">
        <f t="shared" si="1"/>
        <v>0</v>
      </c>
      <c r="AP12" s="6">
        <f t="shared" si="1"/>
        <v>0</v>
      </c>
      <c r="AQ12" s="6">
        <f t="shared" si="1"/>
        <v>0</v>
      </c>
      <c r="AR12" s="6">
        <f t="shared" si="1"/>
        <v>0</v>
      </c>
      <c r="AS12" s="6">
        <f t="shared" si="1"/>
        <v>9</v>
      </c>
      <c r="AT12" s="6">
        <f t="shared" si="1"/>
        <v>9</v>
      </c>
      <c r="AU12" s="6">
        <f t="shared" si="1"/>
        <v>9</v>
      </c>
      <c r="AV12" s="6">
        <f t="shared" si="1"/>
        <v>9</v>
      </c>
      <c r="AW12" s="6">
        <f t="shared" si="2"/>
        <v>4</v>
      </c>
      <c r="AX12" s="6">
        <f t="shared" si="2"/>
        <v>4</v>
      </c>
      <c r="AY12" s="6">
        <f t="shared" si="2"/>
        <v>0</v>
      </c>
      <c r="AZ12" s="6">
        <f t="shared" si="2"/>
        <v>0</v>
      </c>
      <c r="BA12" s="6">
        <f t="shared" si="2"/>
        <v>0</v>
      </c>
      <c r="BB12" s="6">
        <f t="shared" si="2"/>
        <v>64</v>
      </c>
    </row>
    <row r="13" spans="1:54" ht="12.75" customHeight="1" x14ac:dyDescent="0.2">
      <c r="A13" s="18">
        <v>37433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3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6</v>
      </c>
      <c r="V13" s="25">
        <v>15</v>
      </c>
      <c r="W13" s="25">
        <v>0</v>
      </c>
      <c r="X13" s="25">
        <v>0</v>
      </c>
      <c r="Y13" s="25">
        <v>0</v>
      </c>
      <c r="Z13" s="17">
        <f t="shared" si="8"/>
        <v>24</v>
      </c>
      <c r="AA13" s="130">
        <f t="shared" si="3"/>
        <v>24</v>
      </c>
      <c r="AB13" s="6">
        <f t="shared" si="4"/>
        <v>325.56521739130437</v>
      </c>
      <c r="AC13" s="44"/>
      <c r="AD13" s="6">
        <f t="shared" si="5"/>
        <v>24</v>
      </c>
      <c r="AE13" s="6">
        <f t="shared" si="6"/>
        <v>2.2608695652173911</v>
      </c>
      <c r="AF13" s="6">
        <f t="shared" si="7"/>
        <v>0</v>
      </c>
      <c r="AG13" s="6">
        <f t="shared" si="1"/>
        <v>0</v>
      </c>
      <c r="AH13" s="6">
        <f t="shared" si="1"/>
        <v>0</v>
      </c>
      <c r="AI13" s="6">
        <f t="shared" si="1"/>
        <v>0</v>
      </c>
      <c r="AJ13" s="6">
        <f t="shared" si="1"/>
        <v>0</v>
      </c>
      <c r="AK13" s="6">
        <f t="shared" si="1"/>
        <v>0</v>
      </c>
      <c r="AL13" s="6">
        <f t="shared" si="1"/>
        <v>0</v>
      </c>
      <c r="AM13" s="6">
        <f t="shared" si="1"/>
        <v>1</v>
      </c>
      <c r="AN13" s="6">
        <f t="shared" si="1"/>
        <v>1</v>
      </c>
      <c r="AO13" s="6">
        <f t="shared" si="1"/>
        <v>0</v>
      </c>
      <c r="AP13" s="6">
        <f t="shared" si="1"/>
        <v>0</v>
      </c>
      <c r="AQ13" s="6">
        <f t="shared" si="1"/>
        <v>0</v>
      </c>
      <c r="AR13" s="6">
        <f t="shared" si="1"/>
        <v>0</v>
      </c>
      <c r="AS13" s="6">
        <f t="shared" si="1"/>
        <v>0</v>
      </c>
      <c r="AT13" s="6">
        <f t="shared" si="1"/>
        <v>0</v>
      </c>
      <c r="AU13" s="6">
        <f t="shared" si="1"/>
        <v>0</v>
      </c>
      <c r="AV13" s="6">
        <f t="shared" si="1"/>
        <v>0</v>
      </c>
      <c r="AW13" s="6">
        <f t="shared" si="2"/>
        <v>4</v>
      </c>
      <c r="AX13" s="6">
        <f t="shared" si="2"/>
        <v>9</v>
      </c>
      <c r="AY13" s="6">
        <f t="shared" si="2"/>
        <v>25</v>
      </c>
      <c r="AZ13" s="6">
        <f t="shared" si="2"/>
        <v>0</v>
      </c>
      <c r="BA13" s="6">
        <f t="shared" si="2"/>
        <v>0</v>
      </c>
      <c r="BB13" s="6">
        <f t="shared" si="2"/>
        <v>64</v>
      </c>
    </row>
    <row r="14" spans="1:54" ht="12.75" customHeight="1" x14ac:dyDescent="0.2">
      <c r="A14" s="18">
        <v>37434</v>
      </c>
      <c r="B14" s="25">
        <v>0</v>
      </c>
      <c r="C14" s="25">
        <v>3</v>
      </c>
      <c r="D14" s="25">
        <v>3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45</v>
      </c>
      <c r="K14" s="25">
        <v>36</v>
      </c>
      <c r="L14" s="25">
        <v>30</v>
      </c>
      <c r="M14" s="25">
        <v>9</v>
      </c>
      <c r="N14" s="25">
        <v>0</v>
      </c>
      <c r="O14" s="25">
        <v>12</v>
      </c>
      <c r="P14" s="25">
        <v>36</v>
      </c>
      <c r="Q14" s="25">
        <v>24</v>
      </c>
      <c r="R14" s="25">
        <v>0</v>
      </c>
      <c r="S14" s="25">
        <v>36</v>
      </c>
      <c r="T14" s="25">
        <v>15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17">
        <f t="shared" si="8"/>
        <v>249</v>
      </c>
      <c r="AA14" s="130">
        <f t="shared" si="3"/>
        <v>249</v>
      </c>
      <c r="AB14" s="6">
        <f t="shared" si="4"/>
        <v>23678.608695652179</v>
      </c>
      <c r="AC14" s="44"/>
      <c r="AD14" s="6">
        <f t="shared" si="5"/>
        <v>24</v>
      </c>
      <c r="AE14" s="6">
        <f t="shared" si="6"/>
        <v>164.43478260869566</v>
      </c>
      <c r="AF14" s="6">
        <f t="shared" si="7"/>
        <v>0</v>
      </c>
      <c r="AG14" s="6">
        <f t="shared" si="1"/>
        <v>1</v>
      </c>
      <c r="AH14" s="6">
        <f t="shared" si="1"/>
        <v>0</v>
      </c>
      <c r="AI14" s="6">
        <f t="shared" si="1"/>
        <v>0</v>
      </c>
      <c r="AJ14" s="6">
        <f t="shared" si="1"/>
        <v>0</v>
      </c>
      <c r="AK14" s="6">
        <f t="shared" si="1"/>
        <v>0</v>
      </c>
      <c r="AL14" s="6">
        <f t="shared" si="1"/>
        <v>225</v>
      </c>
      <c r="AM14" s="6">
        <f t="shared" si="1"/>
        <v>9</v>
      </c>
      <c r="AN14" s="6">
        <f t="shared" si="1"/>
        <v>4</v>
      </c>
      <c r="AO14" s="6">
        <f t="shared" si="1"/>
        <v>49</v>
      </c>
      <c r="AP14" s="6">
        <f t="shared" si="1"/>
        <v>9</v>
      </c>
      <c r="AQ14" s="6">
        <f t="shared" si="1"/>
        <v>16</v>
      </c>
      <c r="AR14" s="6">
        <f t="shared" si="1"/>
        <v>64</v>
      </c>
      <c r="AS14" s="6">
        <f t="shared" si="1"/>
        <v>16</v>
      </c>
      <c r="AT14" s="6">
        <f t="shared" si="1"/>
        <v>64</v>
      </c>
      <c r="AU14" s="6">
        <f t="shared" si="1"/>
        <v>144</v>
      </c>
      <c r="AV14" s="6">
        <f t="shared" si="1"/>
        <v>49</v>
      </c>
      <c r="AW14" s="6">
        <f t="shared" si="2"/>
        <v>25</v>
      </c>
      <c r="AX14" s="6">
        <f t="shared" si="2"/>
        <v>0</v>
      </c>
      <c r="AY14" s="6">
        <f t="shared" si="2"/>
        <v>0</v>
      </c>
      <c r="AZ14" s="6">
        <f t="shared" si="2"/>
        <v>0</v>
      </c>
      <c r="BA14" s="6">
        <f t="shared" si="2"/>
        <v>0</v>
      </c>
      <c r="BB14" s="6">
        <f t="shared" si="2"/>
        <v>6889</v>
      </c>
    </row>
    <row r="15" spans="1:54" ht="12.75" customHeight="1" x14ac:dyDescent="0.2">
      <c r="A15" s="18">
        <v>37070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17">
        <f t="shared" si="8"/>
        <v>0</v>
      </c>
      <c r="AA15" s="130">
        <f t="shared" si="3"/>
        <v>0</v>
      </c>
      <c r="AB15" s="28">
        <f t="shared" si="4"/>
        <v>0</v>
      </c>
      <c r="AC15" s="44"/>
      <c r="AD15" s="6">
        <f t="shared" si="5"/>
        <v>24</v>
      </c>
      <c r="AE15" s="6">
        <f t="shared" si="6"/>
        <v>0</v>
      </c>
      <c r="AF15" s="6">
        <f t="shared" si="7"/>
        <v>0</v>
      </c>
      <c r="AG15" s="6">
        <f t="shared" si="1"/>
        <v>0</v>
      </c>
      <c r="AH15" s="6">
        <f t="shared" si="1"/>
        <v>0</v>
      </c>
      <c r="AI15" s="6">
        <f t="shared" si="1"/>
        <v>0</v>
      </c>
      <c r="AJ15" s="6">
        <f t="shared" si="1"/>
        <v>0</v>
      </c>
      <c r="AK15" s="6">
        <f t="shared" si="1"/>
        <v>0</v>
      </c>
      <c r="AL15" s="6">
        <f t="shared" si="1"/>
        <v>0</v>
      </c>
      <c r="AM15" s="6">
        <f t="shared" si="1"/>
        <v>0</v>
      </c>
      <c r="AN15" s="6">
        <f t="shared" si="1"/>
        <v>0</v>
      </c>
      <c r="AO15" s="6">
        <f t="shared" si="1"/>
        <v>0</v>
      </c>
      <c r="AP15" s="6">
        <f t="shared" si="1"/>
        <v>0</v>
      </c>
      <c r="AQ15" s="6">
        <f t="shared" si="1"/>
        <v>0</v>
      </c>
      <c r="AR15" s="6">
        <f t="shared" si="1"/>
        <v>0</v>
      </c>
      <c r="AS15" s="6">
        <f t="shared" si="1"/>
        <v>0</v>
      </c>
      <c r="AT15" s="6">
        <f t="shared" si="1"/>
        <v>0</v>
      </c>
      <c r="AU15" s="6">
        <f t="shared" si="1"/>
        <v>0</v>
      </c>
      <c r="AV15" s="6">
        <f t="shared" si="1"/>
        <v>0</v>
      </c>
      <c r="AW15" s="6">
        <f t="shared" si="2"/>
        <v>0</v>
      </c>
      <c r="AX15" s="6">
        <f t="shared" si="2"/>
        <v>0</v>
      </c>
      <c r="AY15" s="6">
        <f t="shared" si="2"/>
        <v>0</v>
      </c>
      <c r="AZ15" s="6">
        <f t="shared" si="2"/>
        <v>0</v>
      </c>
      <c r="BA15" s="6">
        <f t="shared" si="2"/>
        <v>0</v>
      </c>
      <c r="BB15" s="6">
        <f t="shared" si="2"/>
        <v>0</v>
      </c>
    </row>
    <row r="16" spans="1:54" ht="12.75" customHeight="1" x14ac:dyDescent="0.2">
      <c r="A16" s="18">
        <v>37071</v>
      </c>
      <c r="B16" s="25">
        <v>3</v>
      </c>
      <c r="C16" s="25">
        <v>0</v>
      </c>
      <c r="D16" s="25">
        <v>3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17">
        <f t="shared" si="8"/>
        <v>6</v>
      </c>
      <c r="AA16" s="130">
        <f t="shared" si="3"/>
        <v>6</v>
      </c>
      <c r="AB16" s="6">
        <f t="shared" si="4"/>
        <v>18.782608695652176</v>
      </c>
      <c r="AC16" s="44"/>
      <c r="AD16" s="6">
        <f t="shared" si="5"/>
        <v>24</v>
      </c>
      <c r="AE16" s="6">
        <f t="shared" si="6"/>
        <v>0.13043478260869565</v>
      </c>
      <c r="AF16" s="6">
        <f t="shared" si="7"/>
        <v>1</v>
      </c>
      <c r="AG16" s="6">
        <f t="shared" si="1"/>
        <v>1</v>
      </c>
      <c r="AH16" s="6">
        <f t="shared" si="1"/>
        <v>0</v>
      </c>
      <c r="AI16" s="6">
        <f t="shared" si="1"/>
        <v>0</v>
      </c>
      <c r="AJ16" s="6">
        <f t="shared" si="1"/>
        <v>0</v>
      </c>
      <c r="AK16" s="6">
        <f t="shared" si="1"/>
        <v>0</v>
      </c>
      <c r="AL16" s="6">
        <f t="shared" si="1"/>
        <v>0</v>
      </c>
      <c r="AM16" s="6">
        <f t="shared" si="1"/>
        <v>0</v>
      </c>
      <c r="AN16" s="6">
        <f t="shared" si="1"/>
        <v>0</v>
      </c>
      <c r="AO16" s="6">
        <f t="shared" si="1"/>
        <v>0</v>
      </c>
      <c r="AP16" s="6">
        <f t="shared" si="1"/>
        <v>0</v>
      </c>
      <c r="AQ16" s="6">
        <f t="shared" si="1"/>
        <v>0</v>
      </c>
      <c r="AR16" s="6">
        <f t="shared" si="1"/>
        <v>0</v>
      </c>
      <c r="AS16" s="6">
        <f t="shared" si="1"/>
        <v>0</v>
      </c>
      <c r="AT16" s="6">
        <f t="shared" si="1"/>
        <v>0</v>
      </c>
      <c r="AU16" s="6">
        <f t="shared" si="1"/>
        <v>0</v>
      </c>
      <c r="AV16" s="6">
        <f t="shared" si="1"/>
        <v>0</v>
      </c>
      <c r="AW16" s="6">
        <f t="shared" si="2"/>
        <v>0</v>
      </c>
      <c r="AX16" s="6">
        <f t="shared" si="2"/>
        <v>0</v>
      </c>
      <c r="AY16" s="6">
        <f t="shared" si="2"/>
        <v>0</v>
      </c>
      <c r="AZ16" s="6">
        <f t="shared" si="2"/>
        <v>0</v>
      </c>
      <c r="BA16" s="6">
        <f t="shared" si="2"/>
        <v>0</v>
      </c>
      <c r="BB16" s="6">
        <f t="shared" si="2"/>
        <v>4</v>
      </c>
    </row>
    <row r="17" spans="1:54" ht="12.75" customHeight="1" x14ac:dyDescent="0.2">
      <c r="A17" s="18">
        <v>37072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17">
        <f t="shared" si="8"/>
        <v>0</v>
      </c>
      <c r="AA17" s="130">
        <f t="shared" si="3"/>
        <v>0</v>
      </c>
      <c r="AB17" s="6">
        <f t="shared" si="4"/>
        <v>0</v>
      </c>
      <c r="AC17" s="44"/>
      <c r="AD17" s="6">
        <f t="shared" si="5"/>
        <v>24</v>
      </c>
      <c r="AE17" s="6">
        <f t="shared" si="6"/>
        <v>0</v>
      </c>
      <c r="AF17" s="6">
        <f t="shared" si="7"/>
        <v>0</v>
      </c>
      <c r="AG17" s="6">
        <f t="shared" si="1"/>
        <v>0</v>
      </c>
      <c r="AH17" s="6">
        <f t="shared" si="1"/>
        <v>0</v>
      </c>
      <c r="AI17" s="6">
        <f t="shared" si="1"/>
        <v>0</v>
      </c>
      <c r="AJ17" s="6">
        <f t="shared" si="1"/>
        <v>0</v>
      </c>
      <c r="AK17" s="6">
        <f t="shared" si="1"/>
        <v>0</v>
      </c>
      <c r="AL17" s="6">
        <f t="shared" si="1"/>
        <v>0</v>
      </c>
      <c r="AM17" s="6">
        <f t="shared" si="1"/>
        <v>0</v>
      </c>
      <c r="AN17" s="6">
        <f t="shared" si="1"/>
        <v>0</v>
      </c>
      <c r="AO17" s="6">
        <f t="shared" si="1"/>
        <v>0</v>
      </c>
      <c r="AP17" s="6">
        <f t="shared" si="1"/>
        <v>0</v>
      </c>
      <c r="AQ17" s="6">
        <f t="shared" si="1"/>
        <v>0</v>
      </c>
      <c r="AR17" s="6">
        <f t="shared" si="1"/>
        <v>0</v>
      </c>
      <c r="AS17" s="6">
        <f t="shared" si="1"/>
        <v>0</v>
      </c>
      <c r="AT17" s="6">
        <f t="shared" si="1"/>
        <v>0</v>
      </c>
      <c r="AU17" s="6">
        <f t="shared" si="1"/>
        <v>0</v>
      </c>
      <c r="AV17" s="6">
        <f t="shared" si="1"/>
        <v>0</v>
      </c>
      <c r="AW17" s="6">
        <f t="shared" si="2"/>
        <v>0</v>
      </c>
      <c r="AX17" s="6">
        <f t="shared" si="2"/>
        <v>0</v>
      </c>
      <c r="AY17" s="6">
        <f t="shared" si="2"/>
        <v>0</v>
      </c>
      <c r="AZ17" s="6">
        <f t="shared" si="2"/>
        <v>0</v>
      </c>
      <c r="BA17" s="6">
        <f t="shared" si="2"/>
        <v>0</v>
      </c>
      <c r="BB17" s="6">
        <f t="shared" si="2"/>
        <v>0</v>
      </c>
    </row>
    <row r="18" spans="1:54" ht="12.75" customHeight="1" x14ac:dyDescent="0.2">
      <c r="A18" s="18">
        <v>37073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17">
        <f t="shared" si="8"/>
        <v>0</v>
      </c>
      <c r="AA18" s="130">
        <f t="shared" si="3"/>
        <v>0</v>
      </c>
      <c r="AB18" s="6">
        <f t="shared" si="4"/>
        <v>0</v>
      </c>
      <c r="AC18" s="44"/>
      <c r="AD18" s="6">
        <f t="shared" si="5"/>
        <v>24</v>
      </c>
      <c r="AE18" s="6">
        <f t="shared" si="6"/>
        <v>0</v>
      </c>
      <c r="AF18" s="6">
        <f t="shared" si="7"/>
        <v>0</v>
      </c>
      <c r="AG18" s="6">
        <f t="shared" si="1"/>
        <v>0</v>
      </c>
      <c r="AH18" s="6">
        <f t="shared" si="1"/>
        <v>0</v>
      </c>
      <c r="AI18" s="6">
        <f t="shared" si="1"/>
        <v>0</v>
      </c>
      <c r="AJ18" s="6">
        <f t="shared" si="1"/>
        <v>0</v>
      </c>
      <c r="AK18" s="6">
        <f t="shared" si="1"/>
        <v>0</v>
      </c>
      <c r="AL18" s="6">
        <f t="shared" si="1"/>
        <v>0</v>
      </c>
      <c r="AM18" s="6">
        <f t="shared" si="1"/>
        <v>0</v>
      </c>
      <c r="AN18" s="6">
        <f t="shared" si="1"/>
        <v>0</v>
      </c>
      <c r="AO18" s="6">
        <f t="shared" si="1"/>
        <v>0</v>
      </c>
      <c r="AP18" s="6">
        <f t="shared" si="1"/>
        <v>0</v>
      </c>
      <c r="AQ18" s="6">
        <f t="shared" si="1"/>
        <v>0</v>
      </c>
      <c r="AR18" s="6">
        <f t="shared" si="1"/>
        <v>0</v>
      </c>
      <c r="AS18" s="6">
        <f t="shared" si="1"/>
        <v>0</v>
      </c>
      <c r="AT18" s="6">
        <f t="shared" si="1"/>
        <v>0</v>
      </c>
      <c r="AU18" s="6">
        <f t="shared" si="1"/>
        <v>0</v>
      </c>
      <c r="AV18" s="6">
        <f t="shared" si="1"/>
        <v>0</v>
      </c>
      <c r="AW18" s="6">
        <f t="shared" si="2"/>
        <v>0</v>
      </c>
      <c r="AX18" s="6">
        <f t="shared" si="2"/>
        <v>0</v>
      </c>
      <c r="AY18" s="6">
        <f t="shared" si="2"/>
        <v>0</v>
      </c>
      <c r="AZ18" s="6">
        <f t="shared" si="2"/>
        <v>0</v>
      </c>
      <c r="BA18" s="6">
        <f t="shared" si="2"/>
        <v>0</v>
      </c>
      <c r="BB18" s="6">
        <f t="shared" si="2"/>
        <v>0</v>
      </c>
    </row>
    <row r="19" spans="1:54" ht="12.75" customHeight="1" x14ac:dyDescent="0.2">
      <c r="A19" s="18">
        <v>37074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3</v>
      </c>
      <c r="V19" s="25">
        <v>0</v>
      </c>
      <c r="W19" s="25">
        <v>0</v>
      </c>
      <c r="X19" s="25">
        <v>0</v>
      </c>
      <c r="Y19" s="25">
        <v>0</v>
      </c>
      <c r="Z19" s="17">
        <f t="shared" si="8"/>
        <v>3</v>
      </c>
      <c r="AA19" s="130">
        <f t="shared" si="3"/>
        <v>3</v>
      </c>
      <c r="AB19" s="28">
        <f t="shared" si="4"/>
        <v>9.3913043478260878</v>
      </c>
      <c r="AC19" s="44"/>
      <c r="AD19" s="6">
        <f t="shared" si="5"/>
        <v>24</v>
      </c>
      <c r="AE19" s="6">
        <f t="shared" si="6"/>
        <v>6.5217391304347824E-2</v>
      </c>
      <c r="AF19" s="6">
        <f t="shared" si="7"/>
        <v>0</v>
      </c>
      <c r="AG19" s="6">
        <f t="shared" si="7"/>
        <v>0</v>
      </c>
      <c r="AH19" s="6">
        <f t="shared" si="7"/>
        <v>0</v>
      </c>
      <c r="AI19" s="6">
        <f t="shared" si="7"/>
        <v>0</v>
      </c>
      <c r="AJ19" s="6">
        <f t="shared" si="7"/>
        <v>0</v>
      </c>
      <c r="AK19" s="6">
        <f t="shared" si="7"/>
        <v>0</v>
      </c>
      <c r="AL19" s="6">
        <f t="shared" si="7"/>
        <v>0</v>
      </c>
      <c r="AM19" s="6">
        <f t="shared" si="7"/>
        <v>0</v>
      </c>
      <c r="AN19" s="6">
        <f t="shared" si="7"/>
        <v>0</v>
      </c>
      <c r="AO19" s="6">
        <f t="shared" si="7"/>
        <v>0</v>
      </c>
      <c r="AP19" s="6">
        <f t="shared" si="7"/>
        <v>0</v>
      </c>
      <c r="AQ19" s="6">
        <f t="shared" si="7"/>
        <v>0</v>
      </c>
      <c r="AR19" s="6">
        <f t="shared" si="7"/>
        <v>0</v>
      </c>
      <c r="AS19" s="6">
        <f t="shared" si="7"/>
        <v>0</v>
      </c>
      <c r="AT19" s="6">
        <f t="shared" si="2"/>
        <v>0</v>
      </c>
      <c r="AU19" s="6">
        <f t="shared" si="2"/>
        <v>0</v>
      </c>
      <c r="AV19" s="6">
        <f t="shared" si="2"/>
        <v>0</v>
      </c>
      <c r="AW19" s="6">
        <f t="shared" si="2"/>
        <v>1</v>
      </c>
      <c r="AX19" s="6">
        <f t="shared" si="2"/>
        <v>1</v>
      </c>
      <c r="AY19" s="6">
        <f t="shared" si="2"/>
        <v>0</v>
      </c>
      <c r="AZ19" s="6">
        <f t="shared" si="2"/>
        <v>0</v>
      </c>
      <c r="BA19" s="6">
        <f t="shared" si="2"/>
        <v>0</v>
      </c>
      <c r="BB19" s="6">
        <f t="shared" si="2"/>
        <v>1</v>
      </c>
    </row>
    <row r="20" spans="1:54" ht="12.75" customHeight="1" x14ac:dyDescent="0.2">
      <c r="A20" s="18">
        <v>37075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17">
        <f t="shared" si="8"/>
        <v>0</v>
      </c>
      <c r="AA20" s="130">
        <f t="shared" si="3"/>
        <v>0</v>
      </c>
      <c r="AB20" s="6">
        <f t="shared" si="4"/>
        <v>0</v>
      </c>
      <c r="AC20" s="44"/>
      <c r="AD20" s="6">
        <f t="shared" si="5"/>
        <v>24</v>
      </c>
      <c r="AE20" s="6">
        <f t="shared" si="6"/>
        <v>0</v>
      </c>
      <c r="AF20" s="6">
        <f t="shared" si="7"/>
        <v>0</v>
      </c>
      <c r="AG20" s="6">
        <f t="shared" si="7"/>
        <v>0</v>
      </c>
      <c r="AH20" s="6">
        <f t="shared" si="7"/>
        <v>0</v>
      </c>
      <c r="AI20" s="6">
        <f t="shared" si="7"/>
        <v>0</v>
      </c>
      <c r="AJ20" s="6">
        <f t="shared" si="7"/>
        <v>0</v>
      </c>
      <c r="AK20" s="6">
        <f t="shared" si="7"/>
        <v>0</v>
      </c>
      <c r="AL20" s="6">
        <f t="shared" si="7"/>
        <v>0</v>
      </c>
      <c r="AM20" s="6">
        <f t="shared" si="7"/>
        <v>0</v>
      </c>
      <c r="AN20" s="6">
        <f t="shared" si="7"/>
        <v>0</v>
      </c>
      <c r="AO20" s="6">
        <f t="shared" si="7"/>
        <v>0</v>
      </c>
      <c r="AP20" s="6">
        <f t="shared" si="7"/>
        <v>0</v>
      </c>
      <c r="AQ20" s="6">
        <f t="shared" si="7"/>
        <v>0</v>
      </c>
      <c r="AR20" s="6">
        <f t="shared" si="7"/>
        <v>0</v>
      </c>
      <c r="AS20" s="6">
        <f t="shared" si="7"/>
        <v>0</v>
      </c>
      <c r="AT20" s="6">
        <f t="shared" si="2"/>
        <v>0</v>
      </c>
      <c r="AU20" s="6">
        <f t="shared" si="2"/>
        <v>0</v>
      </c>
      <c r="AV20" s="6">
        <f t="shared" si="2"/>
        <v>0</v>
      </c>
      <c r="AW20" s="6">
        <f t="shared" si="2"/>
        <v>0</v>
      </c>
      <c r="AX20" s="6">
        <f t="shared" si="2"/>
        <v>0</v>
      </c>
      <c r="AY20" s="6">
        <f t="shared" si="2"/>
        <v>0</v>
      </c>
      <c r="AZ20" s="6">
        <f t="shared" si="2"/>
        <v>0</v>
      </c>
      <c r="BA20" s="6">
        <f t="shared" si="2"/>
        <v>0</v>
      </c>
      <c r="BB20" s="6">
        <f t="shared" si="2"/>
        <v>0</v>
      </c>
    </row>
    <row r="21" spans="1:54" ht="12.75" customHeight="1" x14ac:dyDescent="0.2">
      <c r="A21" s="18">
        <v>37076</v>
      </c>
      <c r="B21" s="25">
        <v>3</v>
      </c>
      <c r="C21" s="25">
        <v>0</v>
      </c>
      <c r="D21" s="25">
        <v>0</v>
      </c>
      <c r="E21" s="25">
        <v>0</v>
      </c>
      <c r="F21" s="25">
        <v>0</v>
      </c>
      <c r="G21" s="25">
        <v>3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17">
        <f t="shared" si="8"/>
        <v>6</v>
      </c>
      <c r="AA21" s="130">
        <f t="shared" si="3"/>
        <v>6</v>
      </c>
      <c r="AB21" s="6">
        <f t="shared" si="4"/>
        <v>18.782608695652176</v>
      </c>
      <c r="AC21" s="44"/>
      <c r="AD21" s="6">
        <f t="shared" si="5"/>
        <v>24</v>
      </c>
      <c r="AE21" s="6">
        <f t="shared" si="6"/>
        <v>0.13043478260869565</v>
      </c>
      <c r="AF21" s="6">
        <f t="shared" si="7"/>
        <v>0</v>
      </c>
      <c r="AG21" s="6">
        <f t="shared" si="7"/>
        <v>0</v>
      </c>
      <c r="AH21" s="6">
        <f t="shared" si="7"/>
        <v>0</v>
      </c>
      <c r="AI21" s="6">
        <f t="shared" si="7"/>
        <v>1</v>
      </c>
      <c r="AJ21" s="6">
        <f t="shared" si="7"/>
        <v>1</v>
      </c>
      <c r="AK21" s="6">
        <f t="shared" si="7"/>
        <v>0</v>
      </c>
      <c r="AL21" s="6">
        <f t="shared" si="7"/>
        <v>0</v>
      </c>
      <c r="AM21" s="6">
        <f t="shared" si="7"/>
        <v>0</v>
      </c>
      <c r="AN21" s="6">
        <f t="shared" si="7"/>
        <v>0</v>
      </c>
      <c r="AO21" s="6">
        <f t="shared" si="7"/>
        <v>0</v>
      </c>
      <c r="AP21" s="6">
        <f t="shared" si="7"/>
        <v>0</v>
      </c>
      <c r="AQ21" s="6">
        <f t="shared" si="7"/>
        <v>0</v>
      </c>
      <c r="AR21" s="6">
        <f t="shared" si="7"/>
        <v>0</v>
      </c>
      <c r="AS21" s="6">
        <f t="shared" si="7"/>
        <v>0</v>
      </c>
      <c r="AT21" s="6">
        <f t="shared" si="2"/>
        <v>0</v>
      </c>
      <c r="AU21" s="6">
        <f t="shared" si="2"/>
        <v>0</v>
      </c>
      <c r="AV21" s="6">
        <f t="shared" si="2"/>
        <v>0</v>
      </c>
      <c r="AW21" s="6">
        <f t="shared" si="2"/>
        <v>0</v>
      </c>
      <c r="AX21" s="6">
        <f t="shared" si="2"/>
        <v>0</v>
      </c>
      <c r="AY21" s="6">
        <f t="shared" si="2"/>
        <v>0</v>
      </c>
      <c r="AZ21" s="6">
        <f t="shared" si="2"/>
        <v>0</v>
      </c>
      <c r="BA21" s="6">
        <f t="shared" si="2"/>
        <v>0</v>
      </c>
      <c r="BB21" s="6">
        <f t="shared" si="2"/>
        <v>4</v>
      </c>
    </row>
    <row r="22" spans="1:54" ht="12.75" customHeight="1" x14ac:dyDescent="0.2">
      <c r="A22" s="18">
        <v>37077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9</v>
      </c>
      <c r="X22" s="25">
        <v>0</v>
      </c>
      <c r="Y22" s="25">
        <v>0</v>
      </c>
      <c r="Z22" s="17">
        <f t="shared" si="8"/>
        <v>9</v>
      </c>
      <c r="AA22" s="130">
        <f t="shared" si="3"/>
        <v>9</v>
      </c>
      <c r="AB22" s="28">
        <f t="shared" si="4"/>
        <v>84.521739130434796</v>
      </c>
      <c r="AC22" s="44"/>
      <c r="AD22" s="6">
        <f t="shared" si="5"/>
        <v>24</v>
      </c>
      <c r="AE22" s="6">
        <f t="shared" si="6"/>
        <v>0.58695652173913049</v>
      </c>
      <c r="AF22" s="6">
        <f t="shared" si="7"/>
        <v>0</v>
      </c>
      <c r="AG22" s="6">
        <f t="shared" si="7"/>
        <v>0</v>
      </c>
      <c r="AH22" s="6">
        <f t="shared" si="7"/>
        <v>0</v>
      </c>
      <c r="AI22" s="6">
        <f t="shared" si="7"/>
        <v>0</v>
      </c>
      <c r="AJ22" s="6">
        <f t="shared" si="7"/>
        <v>0</v>
      </c>
      <c r="AK22" s="6">
        <f t="shared" si="7"/>
        <v>0</v>
      </c>
      <c r="AL22" s="6">
        <f t="shared" si="7"/>
        <v>0</v>
      </c>
      <c r="AM22" s="6">
        <f t="shared" si="7"/>
        <v>0</v>
      </c>
      <c r="AN22" s="6">
        <f t="shared" si="7"/>
        <v>0</v>
      </c>
      <c r="AO22" s="6">
        <f t="shared" si="7"/>
        <v>0</v>
      </c>
      <c r="AP22" s="6">
        <f t="shared" si="7"/>
        <v>0</v>
      </c>
      <c r="AQ22" s="6">
        <f t="shared" si="7"/>
        <v>0</v>
      </c>
      <c r="AR22" s="6">
        <f t="shared" si="7"/>
        <v>0</v>
      </c>
      <c r="AS22" s="6">
        <f t="shared" si="7"/>
        <v>0</v>
      </c>
      <c r="AT22" s="6">
        <f t="shared" si="2"/>
        <v>0</v>
      </c>
      <c r="AU22" s="6">
        <f t="shared" si="2"/>
        <v>0</v>
      </c>
      <c r="AV22" s="6">
        <f t="shared" si="2"/>
        <v>0</v>
      </c>
      <c r="AW22" s="6">
        <f t="shared" si="2"/>
        <v>0</v>
      </c>
      <c r="AX22" s="6">
        <f t="shared" si="2"/>
        <v>0</v>
      </c>
      <c r="AY22" s="6">
        <f t="shared" si="2"/>
        <v>9</v>
      </c>
      <c r="AZ22" s="6">
        <f t="shared" si="2"/>
        <v>9</v>
      </c>
      <c r="BA22" s="6">
        <f t="shared" si="2"/>
        <v>0</v>
      </c>
      <c r="BB22" s="6">
        <f t="shared" si="2"/>
        <v>9</v>
      </c>
    </row>
    <row r="23" spans="1:54" ht="12.75" customHeight="1" x14ac:dyDescent="0.2">
      <c r="A23" s="18">
        <v>37078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3</v>
      </c>
      <c r="X23" s="25">
        <v>0</v>
      </c>
      <c r="Y23" s="25">
        <v>0</v>
      </c>
      <c r="Z23" s="17">
        <f t="shared" si="8"/>
        <v>3</v>
      </c>
      <c r="AA23" s="130">
        <f t="shared" si="3"/>
        <v>3</v>
      </c>
      <c r="AB23" s="6">
        <f t="shared" si="4"/>
        <v>9.3913043478260878</v>
      </c>
      <c r="AC23" s="44"/>
      <c r="AD23" s="6">
        <f t="shared" si="5"/>
        <v>24</v>
      </c>
      <c r="AE23" s="6">
        <f t="shared" si="6"/>
        <v>6.5217391304347824E-2</v>
      </c>
      <c r="AF23" s="6">
        <f t="shared" si="7"/>
        <v>0</v>
      </c>
      <c r="AG23" s="6">
        <f t="shared" si="7"/>
        <v>0</v>
      </c>
      <c r="AH23" s="6">
        <f t="shared" si="7"/>
        <v>0</v>
      </c>
      <c r="AI23" s="6">
        <f t="shared" si="7"/>
        <v>0</v>
      </c>
      <c r="AJ23" s="6">
        <f t="shared" si="7"/>
        <v>0</v>
      </c>
      <c r="AK23" s="6">
        <f t="shared" si="7"/>
        <v>0</v>
      </c>
      <c r="AL23" s="6">
        <f t="shared" si="7"/>
        <v>0</v>
      </c>
      <c r="AM23" s="6">
        <f t="shared" si="7"/>
        <v>0</v>
      </c>
      <c r="AN23" s="6">
        <f t="shared" si="7"/>
        <v>0</v>
      </c>
      <c r="AO23" s="6">
        <f t="shared" si="7"/>
        <v>0</v>
      </c>
      <c r="AP23" s="6">
        <f t="shared" si="7"/>
        <v>0</v>
      </c>
      <c r="AQ23" s="6">
        <f t="shared" si="7"/>
        <v>0</v>
      </c>
      <c r="AR23" s="6">
        <f t="shared" si="7"/>
        <v>0</v>
      </c>
      <c r="AS23" s="6">
        <f t="shared" si="7"/>
        <v>0</v>
      </c>
      <c r="AT23" s="6">
        <f t="shared" si="7"/>
        <v>0</v>
      </c>
      <c r="AU23" s="6">
        <f t="shared" si="7"/>
        <v>0</v>
      </c>
      <c r="AV23" s="6">
        <f t="shared" ref="AT23:BB53" si="9">(S23/3 - T23/3)^2</f>
        <v>0</v>
      </c>
      <c r="AW23" s="6">
        <f t="shared" si="9"/>
        <v>0</v>
      </c>
      <c r="AX23" s="6">
        <f t="shared" si="9"/>
        <v>0</v>
      </c>
      <c r="AY23" s="6">
        <f t="shared" si="9"/>
        <v>1</v>
      </c>
      <c r="AZ23" s="6">
        <f t="shared" si="9"/>
        <v>1</v>
      </c>
      <c r="BA23" s="6">
        <f t="shared" si="9"/>
        <v>0</v>
      </c>
      <c r="BB23" s="6">
        <f t="shared" si="9"/>
        <v>1</v>
      </c>
    </row>
    <row r="24" spans="1:54" ht="12.75" customHeight="1" x14ac:dyDescent="0.2">
      <c r="A24" s="18">
        <v>37079</v>
      </c>
      <c r="B24" s="25">
        <v>3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3</v>
      </c>
      <c r="V24" s="25">
        <v>0</v>
      </c>
      <c r="W24" s="25">
        <v>0</v>
      </c>
      <c r="X24" s="25">
        <v>0</v>
      </c>
      <c r="Y24" s="25">
        <v>0</v>
      </c>
      <c r="Z24" s="17">
        <f t="shared" si="8"/>
        <v>6</v>
      </c>
      <c r="AA24" s="130">
        <f t="shared" si="3"/>
        <v>6</v>
      </c>
      <c r="AB24" s="6">
        <f t="shared" si="4"/>
        <v>18.782608695652176</v>
      </c>
      <c r="AC24" s="44"/>
      <c r="AD24" s="6">
        <f t="shared" si="5"/>
        <v>24</v>
      </c>
      <c r="AE24" s="6">
        <f t="shared" si="6"/>
        <v>0.13043478260869565</v>
      </c>
      <c r="AF24" s="6">
        <f t="shared" si="7"/>
        <v>0</v>
      </c>
      <c r="AG24" s="6">
        <f t="shared" si="7"/>
        <v>0</v>
      </c>
      <c r="AH24" s="6">
        <f t="shared" si="7"/>
        <v>0</v>
      </c>
      <c r="AI24" s="6">
        <f t="shared" si="7"/>
        <v>0</v>
      </c>
      <c r="AJ24" s="6">
        <f t="shared" si="7"/>
        <v>0</v>
      </c>
      <c r="AK24" s="6">
        <f t="shared" si="7"/>
        <v>0</v>
      </c>
      <c r="AL24" s="6">
        <f t="shared" si="7"/>
        <v>0</v>
      </c>
      <c r="AM24" s="6">
        <f t="shared" si="7"/>
        <v>0</v>
      </c>
      <c r="AN24" s="6">
        <f t="shared" si="7"/>
        <v>0</v>
      </c>
      <c r="AO24" s="6">
        <f t="shared" si="7"/>
        <v>0</v>
      </c>
      <c r="AP24" s="6">
        <f t="shared" si="7"/>
        <v>0</v>
      </c>
      <c r="AQ24" s="6">
        <f t="shared" si="7"/>
        <v>0</v>
      </c>
      <c r="AR24" s="6">
        <f t="shared" si="7"/>
        <v>0</v>
      </c>
      <c r="AS24" s="6">
        <f t="shared" si="7"/>
        <v>0</v>
      </c>
      <c r="AT24" s="6">
        <f t="shared" si="9"/>
        <v>0</v>
      </c>
      <c r="AU24" s="6">
        <f t="shared" si="9"/>
        <v>0</v>
      </c>
      <c r="AV24" s="6">
        <f t="shared" si="9"/>
        <v>0</v>
      </c>
      <c r="AW24" s="6">
        <f t="shared" si="9"/>
        <v>1</v>
      </c>
      <c r="AX24" s="6">
        <f t="shared" si="9"/>
        <v>1</v>
      </c>
      <c r="AY24" s="6">
        <f t="shared" si="9"/>
        <v>0</v>
      </c>
      <c r="AZ24" s="6">
        <f t="shared" si="9"/>
        <v>0</v>
      </c>
      <c r="BA24" s="6">
        <f t="shared" si="9"/>
        <v>0</v>
      </c>
      <c r="BB24" s="6">
        <f t="shared" si="9"/>
        <v>4</v>
      </c>
    </row>
    <row r="25" spans="1:54" ht="12.75" customHeight="1" x14ac:dyDescent="0.2">
      <c r="A25" s="18">
        <v>37080</v>
      </c>
      <c r="B25" s="25">
        <v>0</v>
      </c>
      <c r="C25" s="25">
        <v>0</v>
      </c>
      <c r="D25" s="25">
        <v>3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3</v>
      </c>
      <c r="X25" s="25">
        <v>0</v>
      </c>
      <c r="Y25" s="25">
        <v>0</v>
      </c>
      <c r="Z25" s="72">
        <f t="shared" si="8"/>
        <v>6</v>
      </c>
      <c r="AA25" s="130">
        <f t="shared" si="3"/>
        <v>6</v>
      </c>
      <c r="AB25" s="6">
        <f t="shared" si="4"/>
        <v>25.04347826086957</v>
      </c>
      <c r="AC25" s="44"/>
      <c r="AD25" s="6">
        <f t="shared" si="5"/>
        <v>24</v>
      </c>
      <c r="AE25" s="6">
        <f t="shared" si="6"/>
        <v>0.17391304347826086</v>
      </c>
      <c r="AF25" s="6">
        <f t="shared" si="7"/>
        <v>1</v>
      </c>
      <c r="AG25" s="6">
        <f t="shared" si="7"/>
        <v>1</v>
      </c>
      <c r="AH25" s="6">
        <f t="shared" si="7"/>
        <v>0</v>
      </c>
      <c r="AI25" s="6">
        <f t="shared" si="7"/>
        <v>0</v>
      </c>
      <c r="AJ25" s="6">
        <f t="shared" si="7"/>
        <v>0</v>
      </c>
      <c r="AK25" s="6">
        <f t="shared" si="7"/>
        <v>0</v>
      </c>
      <c r="AL25" s="6">
        <f t="shared" si="7"/>
        <v>0</v>
      </c>
      <c r="AM25" s="6">
        <f t="shared" si="7"/>
        <v>0</v>
      </c>
      <c r="AN25" s="6">
        <f t="shared" si="7"/>
        <v>0</v>
      </c>
      <c r="AO25" s="6">
        <f t="shared" si="7"/>
        <v>0</v>
      </c>
      <c r="AP25" s="6">
        <f t="shared" si="7"/>
        <v>0</v>
      </c>
      <c r="AQ25" s="6">
        <f t="shared" si="7"/>
        <v>0</v>
      </c>
      <c r="AR25" s="6">
        <f t="shared" si="7"/>
        <v>0</v>
      </c>
      <c r="AS25" s="6">
        <f t="shared" si="7"/>
        <v>0</v>
      </c>
      <c r="AT25" s="6">
        <f t="shared" si="9"/>
        <v>0</v>
      </c>
      <c r="AU25" s="6">
        <f t="shared" si="9"/>
        <v>0</v>
      </c>
      <c r="AV25" s="6">
        <f t="shared" si="9"/>
        <v>0</v>
      </c>
      <c r="AW25" s="6">
        <f t="shared" si="9"/>
        <v>0</v>
      </c>
      <c r="AX25" s="6">
        <f t="shared" si="9"/>
        <v>0</v>
      </c>
      <c r="AY25" s="6">
        <f t="shared" si="9"/>
        <v>1</v>
      </c>
      <c r="AZ25" s="6">
        <f t="shared" si="9"/>
        <v>1</v>
      </c>
      <c r="BA25" s="6">
        <f t="shared" si="9"/>
        <v>0</v>
      </c>
      <c r="BB25" s="6">
        <f t="shared" si="9"/>
        <v>4</v>
      </c>
    </row>
    <row r="26" spans="1:54" ht="12.75" customHeight="1" x14ac:dyDescent="0.2">
      <c r="A26" s="18">
        <v>37081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17">
        <f t="shared" si="8"/>
        <v>3</v>
      </c>
      <c r="AA26" s="130">
        <f t="shared" si="3"/>
        <v>3</v>
      </c>
      <c r="AB26" s="28">
        <f t="shared" si="4"/>
        <v>3.1304347826086962</v>
      </c>
      <c r="AC26" s="44"/>
      <c r="AD26" s="6">
        <f t="shared" si="5"/>
        <v>24</v>
      </c>
      <c r="AE26" s="6">
        <f t="shared" si="6"/>
        <v>2.1739130434782608E-2</v>
      </c>
      <c r="AF26" s="6">
        <f t="shared" si="7"/>
        <v>0</v>
      </c>
      <c r="AG26" s="6">
        <f t="shared" si="7"/>
        <v>0</v>
      </c>
      <c r="AH26" s="6">
        <f t="shared" si="7"/>
        <v>0</v>
      </c>
      <c r="AI26" s="6">
        <f t="shared" si="7"/>
        <v>0</v>
      </c>
      <c r="AJ26" s="6">
        <f t="shared" si="7"/>
        <v>0</v>
      </c>
      <c r="AK26" s="6">
        <f t="shared" si="7"/>
        <v>0</v>
      </c>
      <c r="AL26" s="6">
        <f t="shared" si="7"/>
        <v>0</v>
      </c>
      <c r="AM26" s="6">
        <f t="shared" si="7"/>
        <v>0</v>
      </c>
      <c r="AN26" s="6">
        <f t="shared" si="7"/>
        <v>0</v>
      </c>
      <c r="AO26" s="6">
        <f t="shared" si="7"/>
        <v>0</v>
      </c>
      <c r="AP26" s="6">
        <f t="shared" si="7"/>
        <v>0</v>
      </c>
      <c r="AQ26" s="6">
        <f t="shared" si="7"/>
        <v>0</v>
      </c>
      <c r="AR26" s="6">
        <f t="shared" si="7"/>
        <v>0</v>
      </c>
      <c r="AS26" s="6">
        <f t="shared" si="7"/>
        <v>0</v>
      </c>
      <c r="AT26" s="6">
        <f t="shared" si="9"/>
        <v>0</v>
      </c>
      <c r="AU26" s="6">
        <f t="shared" si="9"/>
        <v>0</v>
      </c>
      <c r="AV26" s="6">
        <f t="shared" si="9"/>
        <v>0</v>
      </c>
      <c r="AW26" s="6">
        <f t="shared" si="9"/>
        <v>0</v>
      </c>
      <c r="AX26" s="6">
        <f t="shared" si="9"/>
        <v>0</v>
      </c>
      <c r="AY26" s="6">
        <f t="shared" si="9"/>
        <v>0</v>
      </c>
      <c r="AZ26" s="6">
        <f t="shared" si="9"/>
        <v>0</v>
      </c>
      <c r="BA26" s="6">
        <f t="shared" si="9"/>
        <v>0</v>
      </c>
      <c r="BB26" s="6">
        <f t="shared" si="9"/>
        <v>1</v>
      </c>
    </row>
    <row r="27" spans="1:54" ht="12.75" customHeight="1" x14ac:dyDescent="0.2">
      <c r="A27" s="18">
        <v>37082</v>
      </c>
      <c r="B27" s="25">
        <v>0</v>
      </c>
      <c r="C27" s="25">
        <v>0</v>
      </c>
      <c r="D27" s="25">
        <v>0</v>
      </c>
      <c r="E27" s="25">
        <v>3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-3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3</v>
      </c>
      <c r="W27" s="25">
        <v>0</v>
      </c>
      <c r="X27" s="25">
        <v>6</v>
      </c>
      <c r="Y27" s="25">
        <v>3</v>
      </c>
      <c r="Z27" s="17">
        <f t="shared" si="8"/>
        <v>12</v>
      </c>
      <c r="AA27" s="130">
        <f t="shared" si="3"/>
        <v>12</v>
      </c>
      <c r="AB27" s="6">
        <f t="shared" si="4"/>
        <v>62.608695652173921</v>
      </c>
      <c r="AC27" s="44"/>
      <c r="AD27" s="6">
        <f t="shared" si="5"/>
        <v>24</v>
      </c>
      <c r="AE27" s="6">
        <f t="shared" si="6"/>
        <v>0.43478260869565216</v>
      </c>
      <c r="AF27" s="6">
        <f t="shared" si="7"/>
        <v>0</v>
      </c>
      <c r="AG27" s="6">
        <f t="shared" si="7"/>
        <v>1</v>
      </c>
      <c r="AH27" s="6">
        <f t="shared" si="7"/>
        <v>1</v>
      </c>
      <c r="AI27" s="6">
        <f t="shared" si="7"/>
        <v>0</v>
      </c>
      <c r="AJ27" s="6">
        <f t="shared" si="7"/>
        <v>0</v>
      </c>
      <c r="AK27" s="6">
        <f t="shared" si="7"/>
        <v>0</v>
      </c>
      <c r="AL27" s="6">
        <f t="shared" si="7"/>
        <v>0</v>
      </c>
      <c r="AM27" s="6">
        <f t="shared" si="7"/>
        <v>0</v>
      </c>
      <c r="AN27" s="6">
        <f t="shared" si="7"/>
        <v>0</v>
      </c>
      <c r="AO27" s="6">
        <f t="shared" si="7"/>
        <v>1</v>
      </c>
      <c r="AP27" s="6">
        <f t="shared" si="7"/>
        <v>1</v>
      </c>
      <c r="AQ27" s="6">
        <f t="shared" si="7"/>
        <v>0</v>
      </c>
      <c r="AR27" s="6">
        <f t="shared" si="7"/>
        <v>0</v>
      </c>
      <c r="AS27" s="6">
        <f t="shared" si="7"/>
        <v>0</v>
      </c>
      <c r="AT27" s="6">
        <f t="shared" si="9"/>
        <v>0</v>
      </c>
      <c r="AU27" s="6">
        <f t="shared" si="9"/>
        <v>0</v>
      </c>
      <c r="AV27" s="6">
        <f t="shared" si="9"/>
        <v>0</v>
      </c>
      <c r="AW27" s="6">
        <f t="shared" si="9"/>
        <v>0</v>
      </c>
      <c r="AX27" s="6">
        <f t="shared" si="9"/>
        <v>1</v>
      </c>
      <c r="AY27" s="6">
        <f t="shared" si="9"/>
        <v>1</v>
      </c>
      <c r="AZ27" s="6">
        <f t="shared" si="9"/>
        <v>4</v>
      </c>
      <c r="BA27" s="6">
        <f t="shared" si="9"/>
        <v>1</v>
      </c>
      <c r="BB27" s="6">
        <f t="shared" si="9"/>
        <v>9</v>
      </c>
    </row>
    <row r="28" spans="1:54" ht="12.75" customHeight="1" x14ac:dyDescent="0.2">
      <c r="A28" s="18">
        <v>37083</v>
      </c>
      <c r="B28" s="25">
        <v>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3</v>
      </c>
      <c r="Q28" s="25">
        <v>9</v>
      </c>
      <c r="R28" s="25">
        <v>0</v>
      </c>
      <c r="S28" s="25">
        <v>3</v>
      </c>
      <c r="T28" s="25">
        <v>0</v>
      </c>
      <c r="U28" s="25">
        <v>0</v>
      </c>
      <c r="V28" s="25">
        <v>0</v>
      </c>
      <c r="W28" s="25">
        <v>15</v>
      </c>
      <c r="X28" s="25">
        <v>0</v>
      </c>
      <c r="Y28" s="25">
        <v>0</v>
      </c>
      <c r="Z28" s="17">
        <f t="shared" si="8"/>
        <v>39</v>
      </c>
      <c r="AA28" s="130">
        <f t="shared" si="3"/>
        <v>39</v>
      </c>
      <c r="AB28" s="6">
        <f t="shared" si="4"/>
        <v>735.65217391304361</v>
      </c>
      <c r="AC28" s="44"/>
      <c r="AD28" s="6">
        <f t="shared" si="5"/>
        <v>24</v>
      </c>
      <c r="AE28" s="6">
        <f t="shared" si="6"/>
        <v>5.1086956521739131</v>
      </c>
      <c r="AF28" s="6">
        <f t="shared" si="7"/>
        <v>0</v>
      </c>
      <c r="AG28" s="6">
        <f t="shared" si="7"/>
        <v>0</v>
      </c>
      <c r="AH28" s="6">
        <f t="shared" si="7"/>
        <v>0</v>
      </c>
      <c r="AI28" s="6">
        <f t="shared" si="7"/>
        <v>0</v>
      </c>
      <c r="AJ28" s="6">
        <f t="shared" si="7"/>
        <v>0</v>
      </c>
      <c r="AK28" s="6">
        <f t="shared" si="7"/>
        <v>0</v>
      </c>
      <c r="AL28" s="6">
        <f t="shared" si="7"/>
        <v>0</v>
      </c>
      <c r="AM28" s="6">
        <f t="shared" si="7"/>
        <v>0</v>
      </c>
      <c r="AN28" s="6">
        <f t="shared" si="7"/>
        <v>0</v>
      </c>
      <c r="AO28" s="6">
        <f t="shared" si="7"/>
        <v>0</v>
      </c>
      <c r="AP28" s="6">
        <f t="shared" si="7"/>
        <v>0</v>
      </c>
      <c r="AQ28" s="6">
        <f t="shared" si="7"/>
        <v>0</v>
      </c>
      <c r="AR28" s="6">
        <f t="shared" si="7"/>
        <v>1</v>
      </c>
      <c r="AS28" s="6">
        <f t="shared" si="7"/>
        <v>4</v>
      </c>
      <c r="AT28" s="6">
        <f t="shared" si="9"/>
        <v>9</v>
      </c>
      <c r="AU28" s="6">
        <f t="shared" si="9"/>
        <v>1</v>
      </c>
      <c r="AV28" s="6">
        <f t="shared" si="9"/>
        <v>1</v>
      </c>
      <c r="AW28" s="6">
        <f t="shared" si="9"/>
        <v>0</v>
      </c>
      <c r="AX28" s="6">
        <f t="shared" si="9"/>
        <v>0</v>
      </c>
      <c r="AY28" s="6">
        <f t="shared" si="9"/>
        <v>25</v>
      </c>
      <c r="AZ28" s="6">
        <f t="shared" si="9"/>
        <v>25</v>
      </c>
      <c r="BA28" s="6">
        <f t="shared" si="9"/>
        <v>0</v>
      </c>
      <c r="BB28" s="6">
        <f t="shared" si="9"/>
        <v>169</v>
      </c>
    </row>
    <row r="29" spans="1:54" ht="12.75" customHeight="1" x14ac:dyDescent="0.2">
      <c r="A29" s="18">
        <v>37084</v>
      </c>
      <c r="B29" s="25">
        <v>6</v>
      </c>
      <c r="C29" s="25">
        <v>0</v>
      </c>
      <c r="D29" s="25">
        <v>3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-3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3</v>
      </c>
      <c r="S29" s="25">
        <v>0</v>
      </c>
      <c r="T29" s="25">
        <v>18</v>
      </c>
      <c r="U29" s="25">
        <v>0</v>
      </c>
      <c r="V29" s="25">
        <v>6</v>
      </c>
      <c r="W29" s="25">
        <v>9</v>
      </c>
      <c r="X29" s="25">
        <v>6</v>
      </c>
      <c r="Y29" s="25">
        <v>0</v>
      </c>
      <c r="Z29" s="72">
        <f t="shared" si="8"/>
        <v>48</v>
      </c>
      <c r="AA29" s="130">
        <f t="shared" si="3"/>
        <v>48</v>
      </c>
      <c r="AB29" s="28">
        <f t="shared" si="4"/>
        <v>1076.8695652173915</v>
      </c>
      <c r="AC29" s="44"/>
      <c r="AD29" s="6">
        <f t="shared" si="5"/>
        <v>24</v>
      </c>
      <c r="AE29" s="6">
        <f t="shared" si="6"/>
        <v>7.4782608695652177</v>
      </c>
      <c r="AF29" s="6">
        <f t="shared" si="7"/>
        <v>1</v>
      </c>
      <c r="AG29" s="6">
        <f t="shared" si="7"/>
        <v>1</v>
      </c>
      <c r="AH29" s="6">
        <f t="shared" si="7"/>
        <v>0</v>
      </c>
      <c r="AI29" s="6">
        <f t="shared" si="7"/>
        <v>0</v>
      </c>
      <c r="AJ29" s="6">
        <f t="shared" si="7"/>
        <v>0</v>
      </c>
      <c r="AK29" s="6">
        <f t="shared" si="7"/>
        <v>0</v>
      </c>
      <c r="AL29" s="6">
        <f t="shared" si="7"/>
        <v>0</v>
      </c>
      <c r="AM29" s="6">
        <f t="shared" si="7"/>
        <v>1</v>
      </c>
      <c r="AN29" s="6">
        <f t="shared" si="7"/>
        <v>1</v>
      </c>
      <c r="AO29" s="6">
        <f t="shared" si="7"/>
        <v>0</v>
      </c>
      <c r="AP29" s="6">
        <f t="shared" si="7"/>
        <v>0</v>
      </c>
      <c r="AQ29" s="6">
        <f t="shared" si="7"/>
        <v>0</v>
      </c>
      <c r="AR29" s="6">
        <f t="shared" si="7"/>
        <v>0</v>
      </c>
      <c r="AS29" s="6">
        <f t="shared" si="7"/>
        <v>0</v>
      </c>
      <c r="AT29" s="6">
        <f t="shared" si="9"/>
        <v>1</v>
      </c>
      <c r="AU29" s="6">
        <f t="shared" si="9"/>
        <v>1</v>
      </c>
      <c r="AV29" s="6">
        <f t="shared" si="9"/>
        <v>36</v>
      </c>
      <c r="AW29" s="6">
        <f t="shared" si="9"/>
        <v>36</v>
      </c>
      <c r="AX29" s="6">
        <f t="shared" si="9"/>
        <v>4</v>
      </c>
      <c r="AY29" s="6">
        <f t="shared" si="9"/>
        <v>1</v>
      </c>
      <c r="AZ29" s="6">
        <f t="shared" si="9"/>
        <v>1</v>
      </c>
      <c r="BA29" s="6">
        <f t="shared" si="9"/>
        <v>4</v>
      </c>
      <c r="BB29" s="6">
        <f t="shared" si="9"/>
        <v>256</v>
      </c>
    </row>
    <row r="30" spans="1:54" ht="12.75" customHeight="1" x14ac:dyDescent="0.2">
      <c r="A30" s="18">
        <v>37085</v>
      </c>
      <c r="B30" s="25">
        <v>3</v>
      </c>
      <c r="C30" s="25">
        <v>9</v>
      </c>
      <c r="D30" s="25">
        <v>15</v>
      </c>
      <c r="E30" s="25">
        <v>15</v>
      </c>
      <c r="F30" s="25">
        <v>3</v>
      </c>
      <c r="G30" s="25">
        <v>0</v>
      </c>
      <c r="H30" s="25">
        <v>0</v>
      </c>
      <c r="I30" s="25">
        <v>0</v>
      </c>
      <c r="J30" s="25">
        <v>12</v>
      </c>
      <c r="K30" s="25">
        <v>6</v>
      </c>
      <c r="L30" s="25">
        <v>3</v>
      </c>
      <c r="M30" s="25">
        <v>0</v>
      </c>
      <c r="N30" s="25">
        <v>3</v>
      </c>
      <c r="O30" s="25">
        <v>0</v>
      </c>
      <c r="P30" s="25">
        <v>3</v>
      </c>
      <c r="Q30" s="25">
        <v>0</v>
      </c>
      <c r="R30" s="25">
        <v>0</v>
      </c>
      <c r="S30" s="25">
        <v>3</v>
      </c>
      <c r="T30" s="25">
        <v>0</v>
      </c>
      <c r="U30" s="25">
        <v>6</v>
      </c>
      <c r="V30" s="25">
        <v>6</v>
      </c>
      <c r="W30" s="25">
        <v>3</v>
      </c>
      <c r="X30" s="25">
        <v>0</v>
      </c>
      <c r="Y30" s="25">
        <v>3</v>
      </c>
      <c r="Z30" s="72">
        <f t="shared" si="8"/>
        <v>93</v>
      </c>
      <c r="AA30" s="130">
        <f t="shared" si="3"/>
        <v>93</v>
      </c>
      <c r="AB30" s="6">
        <f t="shared" si="4"/>
        <v>2992.6956521739135</v>
      </c>
      <c r="AC30" s="44"/>
      <c r="AD30" s="6">
        <f t="shared" si="5"/>
        <v>24</v>
      </c>
      <c r="AE30" s="6">
        <f t="shared" si="6"/>
        <v>20.782608695652176</v>
      </c>
      <c r="AF30" s="6">
        <f t="shared" si="7"/>
        <v>4</v>
      </c>
      <c r="AG30" s="6">
        <f t="shared" si="7"/>
        <v>0</v>
      </c>
      <c r="AH30" s="6">
        <f t="shared" si="7"/>
        <v>16</v>
      </c>
      <c r="AI30" s="6">
        <f t="shared" si="7"/>
        <v>1</v>
      </c>
      <c r="AJ30" s="6">
        <f t="shared" si="7"/>
        <v>0</v>
      </c>
      <c r="AK30" s="6">
        <f t="shared" si="7"/>
        <v>0</v>
      </c>
      <c r="AL30" s="6">
        <f t="shared" si="7"/>
        <v>16</v>
      </c>
      <c r="AM30" s="6">
        <f t="shared" si="7"/>
        <v>4</v>
      </c>
      <c r="AN30" s="6">
        <f t="shared" si="7"/>
        <v>1</v>
      </c>
      <c r="AO30" s="6">
        <f t="shared" si="7"/>
        <v>1</v>
      </c>
      <c r="AP30" s="6">
        <f t="shared" si="7"/>
        <v>1</v>
      </c>
      <c r="AQ30" s="6">
        <f t="shared" si="7"/>
        <v>1</v>
      </c>
      <c r="AR30" s="6">
        <f t="shared" si="7"/>
        <v>1</v>
      </c>
      <c r="AS30" s="6">
        <f t="shared" si="7"/>
        <v>1</v>
      </c>
      <c r="AT30" s="6">
        <f t="shared" si="9"/>
        <v>0</v>
      </c>
      <c r="AU30" s="6">
        <f t="shared" si="9"/>
        <v>1</v>
      </c>
      <c r="AV30" s="6">
        <f t="shared" si="9"/>
        <v>1</v>
      </c>
      <c r="AW30" s="6">
        <f t="shared" si="9"/>
        <v>4</v>
      </c>
      <c r="AX30" s="6">
        <f t="shared" si="9"/>
        <v>0</v>
      </c>
      <c r="AY30" s="6">
        <f t="shared" si="9"/>
        <v>1</v>
      </c>
      <c r="AZ30" s="6">
        <f t="shared" si="9"/>
        <v>1</v>
      </c>
      <c r="BA30" s="6">
        <f t="shared" si="9"/>
        <v>1</v>
      </c>
      <c r="BB30" s="6">
        <f t="shared" si="9"/>
        <v>900</v>
      </c>
    </row>
    <row r="31" spans="1:54" ht="12.75" customHeight="1" x14ac:dyDescent="0.2">
      <c r="A31" s="18">
        <v>37086</v>
      </c>
      <c r="B31" s="25">
        <v>6</v>
      </c>
      <c r="C31" s="25">
        <v>0</v>
      </c>
      <c r="D31" s="25">
        <v>3</v>
      </c>
      <c r="E31" s="25">
        <v>0</v>
      </c>
      <c r="F31" s="25">
        <v>0</v>
      </c>
      <c r="G31" s="25">
        <v>0</v>
      </c>
      <c r="H31" s="25">
        <v>6</v>
      </c>
      <c r="I31" s="25">
        <v>0</v>
      </c>
      <c r="J31" s="25">
        <v>9</v>
      </c>
      <c r="K31" s="25">
        <v>-3</v>
      </c>
      <c r="L31" s="25">
        <v>0</v>
      </c>
      <c r="M31" s="25">
        <v>0</v>
      </c>
      <c r="N31" s="25">
        <v>-3</v>
      </c>
      <c r="O31" s="25">
        <v>3</v>
      </c>
      <c r="P31" s="25">
        <v>6</v>
      </c>
      <c r="Q31" s="25">
        <v>3</v>
      </c>
      <c r="R31" s="25">
        <v>3</v>
      </c>
      <c r="S31" s="25">
        <v>3</v>
      </c>
      <c r="T31" s="25">
        <v>18</v>
      </c>
      <c r="U31" s="25">
        <v>3</v>
      </c>
      <c r="V31" s="25">
        <v>0</v>
      </c>
      <c r="W31" s="25">
        <v>3</v>
      </c>
      <c r="X31" s="25">
        <v>0</v>
      </c>
      <c r="Y31" s="25">
        <v>3</v>
      </c>
      <c r="Z31" s="17">
        <f t="shared" si="8"/>
        <v>63</v>
      </c>
      <c r="AA31" s="130">
        <f t="shared" si="3"/>
        <v>63</v>
      </c>
      <c r="AB31" s="6">
        <f t="shared" si="4"/>
        <v>1555.826086956522</v>
      </c>
      <c r="AC31" s="44"/>
      <c r="AD31" s="6">
        <f t="shared" si="5"/>
        <v>24</v>
      </c>
      <c r="AE31" s="6">
        <f t="shared" si="6"/>
        <v>10.804347826086957</v>
      </c>
      <c r="AF31" s="6">
        <f t="shared" si="7"/>
        <v>1</v>
      </c>
      <c r="AG31" s="6">
        <f t="shared" si="7"/>
        <v>1</v>
      </c>
      <c r="AH31" s="6">
        <f t="shared" si="7"/>
        <v>0</v>
      </c>
      <c r="AI31" s="6">
        <f t="shared" si="7"/>
        <v>0</v>
      </c>
      <c r="AJ31" s="6">
        <f t="shared" si="7"/>
        <v>4</v>
      </c>
      <c r="AK31" s="6">
        <f t="shared" si="7"/>
        <v>4</v>
      </c>
      <c r="AL31" s="6">
        <f t="shared" si="7"/>
        <v>9</v>
      </c>
      <c r="AM31" s="6">
        <f t="shared" si="7"/>
        <v>16</v>
      </c>
      <c r="AN31" s="6">
        <f t="shared" si="7"/>
        <v>1</v>
      </c>
      <c r="AO31" s="6">
        <f t="shared" si="7"/>
        <v>0</v>
      </c>
      <c r="AP31" s="6">
        <f t="shared" si="7"/>
        <v>1</v>
      </c>
      <c r="AQ31" s="6">
        <f t="shared" si="7"/>
        <v>4</v>
      </c>
      <c r="AR31" s="6">
        <f t="shared" si="7"/>
        <v>1</v>
      </c>
      <c r="AS31" s="6">
        <f t="shared" si="7"/>
        <v>1</v>
      </c>
      <c r="AT31" s="6">
        <f t="shared" si="9"/>
        <v>0</v>
      </c>
      <c r="AU31" s="6">
        <f t="shared" si="9"/>
        <v>0</v>
      </c>
      <c r="AV31" s="6">
        <f t="shared" si="9"/>
        <v>25</v>
      </c>
      <c r="AW31" s="6">
        <f t="shared" si="9"/>
        <v>25</v>
      </c>
      <c r="AX31" s="6">
        <f t="shared" si="9"/>
        <v>1</v>
      </c>
      <c r="AY31" s="6">
        <f t="shared" si="9"/>
        <v>1</v>
      </c>
      <c r="AZ31" s="6">
        <f t="shared" si="9"/>
        <v>1</v>
      </c>
      <c r="BA31" s="6">
        <f t="shared" si="9"/>
        <v>1</v>
      </c>
      <c r="BB31" s="6">
        <f t="shared" si="9"/>
        <v>400</v>
      </c>
    </row>
    <row r="32" spans="1:54" ht="12.75" customHeight="1" x14ac:dyDescent="0.2">
      <c r="A32" s="18">
        <v>37087</v>
      </c>
      <c r="B32" s="25">
        <v>6</v>
      </c>
      <c r="C32" s="25">
        <v>3</v>
      </c>
      <c r="D32" s="25">
        <v>24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6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6</v>
      </c>
      <c r="R32" s="25">
        <v>0</v>
      </c>
      <c r="S32" s="25">
        <v>0</v>
      </c>
      <c r="T32" s="25">
        <v>0</v>
      </c>
      <c r="U32" s="25">
        <v>3</v>
      </c>
      <c r="V32" s="25">
        <v>3</v>
      </c>
      <c r="W32" s="25">
        <v>12</v>
      </c>
      <c r="X32" s="25">
        <v>24</v>
      </c>
      <c r="Y32" s="25">
        <v>36</v>
      </c>
      <c r="Z32" s="17">
        <f t="shared" si="8"/>
        <v>123</v>
      </c>
      <c r="AA32" s="130">
        <f t="shared" si="3"/>
        <v>123</v>
      </c>
      <c r="AB32" s="6">
        <f t="shared" si="4"/>
        <v>3168.0000000000005</v>
      </c>
      <c r="AC32" s="44"/>
      <c r="AD32" s="6">
        <f t="shared" si="5"/>
        <v>24</v>
      </c>
      <c r="AE32" s="6">
        <f t="shared" si="6"/>
        <v>22</v>
      </c>
      <c r="AF32" s="6">
        <f t="shared" si="7"/>
        <v>49</v>
      </c>
      <c r="AG32" s="6">
        <f t="shared" si="7"/>
        <v>64</v>
      </c>
      <c r="AH32" s="6">
        <f t="shared" si="7"/>
        <v>0</v>
      </c>
      <c r="AI32" s="6">
        <f t="shared" si="7"/>
        <v>0</v>
      </c>
      <c r="AJ32" s="6">
        <f t="shared" si="7"/>
        <v>0</v>
      </c>
      <c r="AK32" s="6">
        <f t="shared" si="7"/>
        <v>0</v>
      </c>
      <c r="AL32" s="6">
        <f t="shared" si="7"/>
        <v>4</v>
      </c>
      <c r="AM32" s="6">
        <f t="shared" si="7"/>
        <v>4</v>
      </c>
      <c r="AN32" s="6">
        <f t="shared" si="7"/>
        <v>0</v>
      </c>
      <c r="AO32" s="6">
        <f t="shared" si="7"/>
        <v>0</v>
      </c>
      <c r="AP32" s="6">
        <f t="shared" si="7"/>
        <v>0</v>
      </c>
      <c r="AQ32" s="6">
        <f t="shared" si="7"/>
        <v>0</v>
      </c>
      <c r="AR32" s="6">
        <f t="shared" si="7"/>
        <v>0</v>
      </c>
      <c r="AS32" s="6">
        <f t="shared" si="7"/>
        <v>4</v>
      </c>
      <c r="AT32" s="6">
        <f t="shared" si="9"/>
        <v>4</v>
      </c>
      <c r="AU32" s="6">
        <f t="shared" si="9"/>
        <v>0</v>
      </c>
      <c r="AV32" s="6">
        <f t="shared" si="9"/>
        <v>0</v>
      </c>
      <c r="AW32" s="6">
        <f t="shared" si="9"/>
        <v>1</v>
      </c>
      <c r="AX32" s="6">
        <f t="shared" si="9"/>
        <v>0</v>
      </c>
      <c r="AY32" s="6">
        <f t="shared" si="9"/>
        <v>9</v>
      </c>
      <c r="AZ32" s="6">
        <f t="shared" si="9"/>
        <v>16</v>
      </c>
      <c r="BA32" s="6">
        <f t="shared" si="9"/>
        <v>16</v>
      </c>
      <c r="BB32" s="6">
        <f t="shared" si="9"/>
        <v>841</v>
      </c>
    </row>
    <row r="33" spans="1:54" ht="12.75" customHeight="1" x14ac:dyDescent="0.2">
      <c r="A33" s="18">
        <v>37088</v>
      </c>
      <c r="B33" s="25">
        <v>12</v>
      </c>
      <c r="C33" s="25">
        <v>3</v>
      </c>
      <c r="D33" s="25">
        <v>6</v>
      </c>
      <c r="E33" s="25">
        <v>3</v>
      </c>
      <c r="F33" s="25">
        <v>3</v>
      </c>
      <c r="G33" s="25">
        <v>3</v>
      </c>
      <c r="H33" s="25">
        <v>6</v>
      </c>
      <c r="I33" s="25">
        <v>12</v>
      </c>
      <c r="J33" s="25">
        <v>0</v>
      </c>
      <c r="K33" s="25">
        <v>0</v>
      </c>
      <c r="L33" s="25">
        <v>0</v>
      </c>
      <c r="M33" s="25">
        <v>6</v>
      </c>
      <c r="N33" s="25">
        <v>0</v>
      </c>
      <c r="O33" s="25">
        <v>0</v>
      </c>
      <c r="P33" s="25">
        <v>0</v>
      </c>
      <c r="Q33" s="25">
        <v>3</v>
      </c>
      <c r="R33" s="25">
        <v>0</v>
      </c>
      <c r="S33" s="25">
        <v>0</v>
      </c>
      <c r="T33" s="25">
        <v>15</v>
      </c>
      <c r="U33" s="25">
        <v>12</v>
      </c>
      <c r="V33" s="25">
        <v>39</v>
      </c>
      <c r="W33" s="25">
        <v>30</v>
      </c>
      <c r="X33" s="25">
        <v>12</v>
      </c>
      <c r="Y33" s="25">
        <v>18</v>
      </c>
      <c r="Z33" s="17">
        <f t="shared" si="8"/>
        <v>183</v>
      </c>
      <c r="AA33" s="130">
        <f t="shared" si="3"/>
        <v>183</v>
      </c>
      <c r="AB33" s="28">
        <f t="shared" si="4"/>
        <v>10061.217391304348</v>
      </c>
      <c r="AC33" s="44"/>
      <c r="AD33" s="6">
        <f t="shared" si="5"/>
        <v>24</v>
      </c>
      <c r="AE33" s="6">
        <f t="shared" si="6"/>
        <v>69.869565217391298</v>
      </c>
      <c r="AF33" s="6">
        <f t="shared" si="7"/>
        <v>1</v>
      </c>
      <c r="AG33" s="6">
        <f t="shared" si="7"/>
        <v>1</v>
      </c>
      <c r="AH33" s="6">
        <f t="shared" si="7"/>
        <v>0</v>
      </c>
      <c r="AI33" s="6">
        <f t="shared" si="7"/>
        <v>0</v>
      </c>
      <c r="AJ33" s="6">
        <f t="shared" si="7"/>
        <v>1</v>
      </c>
      <c r="AK33" s="6">
        <f t="shared" si="7"/>
        <v>4</v>
      </c>
      <c r="AL33" s="6">
        <f t="shared" si="7"/>
        <v>16</v>
      </c>
      <c r="AM33" s="6">
        <f t="shared" si="7"/>
        <v>0</v>
      </c>
      <c r="AN33" s="6">
        <f t="shared" si="7"/>
        <v>0</v>
      </c>
      <c r="AO33" s="6">
        <f t="shared" si="7"/>
        <v>4</v>
      </c>
      <c r="AP33" s="6">
        <f t="shared" si="7"/>
        <v>4</v>
      </c>
      <c r="AQ33" s="6">
        <f t="shared" si="7"/>
        <v>0</v>
      </c>
      <c r="AR33" s="6">
        <f t="shared" si="7"/>
        <v>0</v>
      </c>
      <c r="AS33" s="6">
        <f t="shared" si="7"/>
        <v>1</v>
      </c>
      <c r="AT33" s="6">
        <f t="shared" si="9"/>
        <v>1</v>
      </c>
      <c r="AU33" s="6">
        <f t="shared" si="9"/>
        <v>0</v>
      </c>
      <c r="AV33" s="6">
        <f t="shared" si="9"/>
        <v>25</v>
      </c>
      <c r="AW33" s="6">
        <f t="shared" si="9"/>
        <v>1</v>
      </c>
      <c r="AX33" s="6">
        <f t="shared" si="9"/>
        <v>81</v>
      </c>
      <c r="AY33" s="6">
        <f t="shared" si="9"/>
        <v>9</v>
      </c>
      <c r="AZ33" s="6">
        <f t="shared" si="9"/>
        <v>36</v>
      </c>
      <c r="BA33" s="6">
        <f t="shared" si="9"/>
        <v>4</v>
      </c>
      <c r="BB33" s="6">
        <f t="shared" si="9"/>
        <v>3025</v>
      </c>
    </row>
    <row r="34" spans="1:54" ht="12.75" customHeight="1" x14ac:dyDescent="0.2">
      <c r="A34" s="18">
        <v>37089</v>
      </c>
      <c r="B34" s="25">
        <v>54</v>
      </c>
      <c r="C34" s="25">
        <v>21</v>
      </c>
      <c r="D34" s="25">
        <v>0</v>
      </c>
      <c r="E34" s="25">
        <v>0</v>
      </c>
      <c r="F34" s="25">
        <v>9</v>
      </c>
      <c r="G34" s="25">
        <v>-9</v>
      </c>
      <c r="H34" s="25">
        <v>-3</v>
      </c>
      <c r="I34" s="25">
        <v>9</v>
      </c>
      <c r="J34" s="25">
        <v>6</v>
      </c>
      <c r="K34" s="25">
        <v>0</v>
      </c>
      <c r="L34" s="25">
        <v>3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3</v>
      </c>
      <c r="T34" s="25">
        <v>6</v>
      </c>
      <c r="U34" s="25">
        <v>6</v>
      </c>
      <c r="V34" s="25">
        <v>12</v>
      </c>
      <c r="W34" s="25">
        <v>0</v>
      </c>
      <c r="X34" s="25">
        <v>3</v>
      </c>
      <c r="Y34" s="25">
        <v>3</v>
      </c>
      <c r="Z34" s="17">
        <f t="shared" si="8"/>
        <v>123</v>
      </c>
      <c r="AA34" s="130">
        <f t="shared" si="3"/>
        <v>123</v>
      </c>
      <c r="AB34" s="6">
        <f t="shared" si="4"/>
        <v>5459.4782608695659</v>
      </c>
      <c r="AC34" s="44"/>
      <c r="AD34" s="6">
        <f t="shared" si="5"/>
        <v>24</v>
      </c>
      <c r="AE34" s="6">
        <f t="shared" si="6"/>
        <v>37.913043478260867</v>
      </c>
      <c r="AF34" s="6">
        <f t="shared" si="7"/>
        <v>49</v>
      </c>
      <c r="AG34" s="6">
        <f t="shared" si="7"/>
        <v>0</v>
      </c>
      <c r="AH34" s="6">
        <f t="shared" si="7"/>
        <v>9</v>
      </c>
      <c r="AI34" s="6">
        <f t="shared" si="7"/>
        <v>36</v>
      </c>
      <c r="AJ34" s="6">
        <f t="shared" si="7"/>
        <v>4</v>
      </c>
      <c r="AK34" s="6">
        <f t="shared" si="7"/>
        <v>16</v>
      </c>
      <c r="AL34" s="6">
        <f t="shared" si="7"/>
        <v>1</v>
      </c>
      <c r="AM34" s="6">
        <f t="shared" si="7"/>
        <v>4</v>
      </c>
      <c r="AN34" s="6">
        <f t="shared" si="7"/>
        <v>1</v>
      </c>
      <c r="AO34" s="6">
        <f t="shared" si="7"/>
        <v>1</v>
      </c>
      <c r="AP34" s="6">
        <f t="shared" si="7"/>
        <v>0</v>
      </c>
      <c r="AQ34" s="6">
        <f t="shared" si="7"/>
        <v>0</v>
      </c>
      <c r="AR34" s="6">
        <f t="shared" si="7"/>
        <v>0</v>
      </c>
      <c r="AS34" s="6">
        <f t="shared" si="7"/>
        <v>0</v>
      </c>
      <c r="AT34" s="6">
        <f t="shared" si="9"/>
        <v>0</v>
      </c>
      <c r="AU34" s="6">
        <f t="shared" si="9"/>
        <v>1</v>
      </c>
      <c r="AV34" s="6">
        <f t="shared" si="9"/>
        <v>1</v>
      </c>
      <c r="AW34" s="6">
        <f t="shared" si="9"/>
        <v>0</v>
      </c>
      <c r="AX34" s="6">
        <f t="shared" si="9"/>
        <v>4</v>
      </c>
      <c r="AY34" s="6">
        <f t="shared" si="9"/>
        <v>16</v>
      </c>
      <c r="AZ34" s="6">
        <f t="shared" si="9"/>
        <v>1</v>
      </c>
      <c r="BA34" s="6">
        <f t="shared" si="9"/>
        <v>0</v>
      </c>
      <c r="BB34" s="6">
        <f t="shared" si="9"/>
        <v>1600</v>
      </c>
    </row>
    <row r="35" spans="1:54" ht="12.75" customHeight="1" x14ac:dyDescent="0.2">
      <c r="A35" s="18">
        <v>37090</v>
      </c>
      <c r="B35" s="25">
        <v>3</v>
      </c>
      <c r="C35" s="25">
        <v>0</v>
      </c>
      <c r="D35" s="25">
        <v>0</v>
      </c>
      <c r="E35" s="25">
        <v>3</v>
      </c>
      <c r="F35" s="25">
        <v>0</v>
      </c>
      <c r="G35" s="25">
        <v>6</v>
      </c>
      <c r="H35" s="25">
        <v>3</v>
      </c>
      <c r="I35" s="25">
        <v>3</v>
      </c>
      <c r="J35" s="25">
        <v>6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3</v>
      </c>
      <c r="S35" s="25">
        <v>12</v>
      </c>
      <c r="T35" s="25">
        <v>0</v>
      </c>
      <c r="U35" s="25">
        <v>3</v>
      </c>
      <c r="V35" s="25">
        <v>24</v>
      </c>
      <c r="W35" s="25">
        <v>24</v>
      </c>
      <c r="X35" s="25">
        <v>21</v>
      </c>
      <c r="Y35" s="25">
        <v>18</v>
      </c>
      <c r="Z35" s="17">
        <f t="shared" si="8"/>
        <v>129</v>
      </c>
      <c r="AA35" s="130">
        <f t="shared" si="3"/>
        <v>129</v>
      </c>
      <c r="AB35" s="6">
        <f t="shared" si="4"/>
        <v>4567.304347826087</v>
      </c>
      <c r="AC35" s="44"/>
      <c r="AD35" s="6">
        <f t="shared" si="5"/>
        <v>24</v>
      </c>
      <c r="AE35" s="6">
        <f t="shared" si="6"/>
        <v>31.717391304347824</v>
      </c>
      <c r="AF35" s="6">
        <f t="shared" si="7"/>
        <v>0</v>
      </c>
      <c r="AG35" s="6">
        <f t="shared" si="7"/>
        <v>1</v>
      </c>
      <c r="AH35" s="6">
        <f t="shared" si="7"/>
        <v>1</v>
      </c>
      <c r="AI35" s="6">
        <f t="shared" si="7"/>
        <v>4</v>
      </c>
      <c r="AJ35" s="6">
        <f t="shared" si="7"/>
        <v>1</v>
      </c>
      <c r="AK35" s="6">
        <f t="shared" si="7"/>
        <v>0</v>
      </c>
      <c r="AL35" s="6">
        <f t="shared" si="7"/>
        <v>1</v>
      </c>
      <c r="AM35" s="6">
        <f t="shared" si="7"/>
        <v>4</v>
      </c>
      <c r="AN35" s="6">
        <f t="shared" si="7"/>
        <v>0</v>
      </c>
      <c r="AO35" s="6">
        <f t="shared" si="7"/>
        <v>0</v>
      </c>
      <c r="AP35" s="6">
        <f t="shared" si="7"/>
        <v>0</v>
      </c>
      <c r="AQ35" s="6">
        <f t="shared" si="7"/>
        <v>0</v>
      </c>
      <c r="AR35" s="6">
        <f t="shared" si="7"/>
        <v>0</v>
      </c>
      <c r="AS35" s="6">
        <f t="shared" si="7"/>
        <v>0</v>
      </c>
      <c r="AT35" s="6">
        <f t="shared" si="9"/>
        <v>1</v>
      </c>
      <c r="AU35" s="6">
        <f t="shared" si="9"/>
        <v>9</v>
      </c>
      <c r="AV35" s="6">
        <f t="shared" si="9"/>
        <v>16</v>
      </c>
      <c r="AW35" s="6">
        <f t="shared" si="9"/>
        <v>1</v>
      </c>
      <c r="AX35" s="6">
        <f t="shared" si="9"/>
        <v>49</v>
      </c>
      <c r="AY35" s="6">
        <f t="shared" si="9"/>
        <v>0</v>
      </c>
      <c r="AZ35" s="6">
        <f t="shared" si="9"/>
        <v>1</v>
      </c>
      <c r="BA35" s="6">
        <f t="shared" si="9"/>
        <v>1</v>
      </c>
      <c r="BB35" s="6">
        <f t="shared" si="9"/>
        <v>1369</v>
      </c>
    </row>
    <row r="36" spans="1:54" ht="12.75" customHeight="1" x14ac:dyDescent="0.2">
      <c r="A36" s="18">
        <v>37091</v>
      </c>
      <c r="B36" s="25">
        <v>0</v>
      </c>
      <c r="C36" s="25">
        <v>0</v>
      </c>
      <c r="D36" s="25">
        <v>3</v>
      </c>
      <c r="E36" s="25">
        <v>0</v>
      </c>
      <c r="F36" s="25">
        <v>6</v>
      </c>
      <c r="G36" s="25">
        <v>33</v>
      </c>
      <c r="H36" s="25">
        <v>24</v>
      </c>
      <c r="I36" s="25">
        <v>15</v>
      </c>
      <c r="J36" s="25">
        <v>0</v>
      </c>
      <c r="K36" s="25">
        <v>0</v>
      </c>
      <c r="L36" s="25">
        <v>0</v>
      </c>
      <c r="M36" s="25">
        <v>9</v>
      </c>
      <c r="N36" s="25">
        <v>0</v>
      </c>
      <c r="O36" s="25">
        <v>0</v>
      </c>
      <c r="P36" s="25">
        <v>12</v>
      </c>
      <c r="Q36" s="25">
        <v>18</v>
      </c>
      <c r="R36" s="25">
        <v>3</v>
      </c>
      <c r="S36" s="25">
        <v>0</v>
      </c>
      <c r="T36" s="25">
        <v>6</v>
      </c>
      <c r="U36" s="25">
        <v>3</v>
      </c>
      <c r="V36" s="25">
        <v>0</v>
      </c>
      <c r="W36" s="25">
        <v>12</v>
      </c>
      <c r="X36" s="25">
        <v>72</v>
      </c>
      <c r="Y36" s="25">
        <v>24</v>
      </c>
      <c r="Z36" s="17">
        <f t="shared" si="8"/>
        <v>240</v>
      </c>
      <c r="AA36" s="130">
        <f t="shared" si="3"/>
        <v>240</v>
      </c>
      <c r="AB36" s="28">
        <f t="shared" si="4"/>
        <v>18957.913043478264</v>
      </c>
      <c r="AC36" s="44"/>
      <c r="AD36" s="6">
        <f t="shared" si="5"/>
        <v>24</v>
      </c>
      <c r="AE36" s="6">
        <f t="shared" si="6"/>
        <v>131.65217391304347</v>
      </c>
      <c r="AF36" s="6">
        <f t="shared" si="7"/>
        <v>1</v>
      </c>
      <c r="AG36" s="6">
        <f t="shared" si="7"/>
        <v>1</v>
      </c>
      <c r="AH36" s="6">
        <f t="shared" si="7"/>
        <v>4</v>
      </c>
      <c r="AI36" s="6">
        <f t="shared" si="7"/>
        <v>81</v>
      </c>
      <c r="AJ36" s="6">
        <f t="shared" ref="AJ36:AV61" si="10">(G36/3 - H36/3)^2</f>
        <v>9</v>
      </c>
      <c r="AK36" s="6">
        <f t="shared" si="10"/>
        <v>9</v>
      </c>
      <c r="AL36" s="6">
        <f t="shared" si="10"/>
        <v>25</v>
      </c>
      <c r="AM36" s="6">
        <f t="shared" si="10"/>
        <v>0</v>
      </c>
      <c r="AN36" s="6">
        <f t="shared" si="10"/>
        <v>0</v>
      </c>
      <c r="AO36" s="6">
        <f t="shared" si="10"/>
        <v>9</v>
      </c>
      <c r="AP36" s="6">
        <f t="shared" si="10"/>
        <v>9</v>
      </c>
      <c r="AQ36" s="6">
        <f t="shared" si="10"/>
        <v>0</v>
      </c>
      <c r="AR36" s="6">
        <f t="shared" si="10"/>
        <v>16</v>
      </c>
      <c r="AS36" s="6">
        <f t="shared" si="10"/>
        <v>4</v>
      </c>
      <c r="AT36" s="6">
        <f t="shared" si="9"/>
        <v>25</v>
      </c>
      <c r="AU36" s="6">
        <f t="shared" si="9"/>
        <v>1</v>
      </c>
      <c r="AV36" s="6">
        <f t="shared" si="9"/>
        <v>4</v>
      </c>
      <c r="AW36" s="6">
        <f t="shared" si="9"/>
        <v>1</v>
      </c>
      <c r="AX36" s="6">
        <f t="shared" si="9"/>
        <v>1</v>
      </c>
      <c r="AY36" s="6">
        <f t="shared" si="9"/>
        <v>16</v>
      </c>
      <c r="AZ36" s="6">
        <f t="shared" si="9"/>
        <v>400</v>
      </c>
      <c r="BA36" s="6">
        <f t="shared" si="9"/>
        <v>256</v>
      </c>
      <c r="BB36" s="6">
        <f t="shared" si="9"/>
        <v>5184</v>
      </c>
    </row>
    <row r="37" spans="1:54" ht="12.75" customHeight="1" x14ac:dyDescent="0.2">
      <c r="A37" s="18">
        <v>37092</v>
      </c>
      <c r="B37" s="25">
        <v>24</v>
      </c>
      <c r="C37" s="25">
        <v>0</v>
      </c>
      <c r="D37" s="25">
        <v>3</v>
      </c>
      <c r="E37" s="25">
        <v>15</v>
      </c>
      <c r="F37" s="25">
        <v>3</v>
      </c>
      <c r="G37" s="25">
        <v>6</v>
      </c>
      <c r="H37" s="25">
        <v>3</v>
      </c>
      <c r="I37" s="25">
        <v>-3</v>
      </c>
      <c r="J37" s="25">
        <v>-3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3</v>
      </c>
      <c r="T37" s="25">
        <v>3</v>
      </c>
      <c r="U37" s="25">
        <v>24</v>
      </c>
      <c r="V37" s="25">
        <v>45</v>
      </c>
      <c r="W37" s="25">
        <v>90</v>
      </c>
      <c r="X37" s="25">
        <v>126</v>
      </c>
      <c r="Y37" s="25">
        <v>138</v>
      </c>
      <c r="Z37" s="17">
        <f t="shared" si="8"/>
        <v>477</v>
      </c>
      <c r="AA37" s="130">
        <f t="shared" si="3"/>
        <v>477</v>
      </c>
      <c r="AB37" s="6">
        <f t="shared" si="4"/>
        <v>41612.869565217392</v>
      </c>
      <c r="AC37" s="44"/>
      <c r="AD37" s="6">
        <f t="shared" si="5"/>
        <v>24</v>
      </c>
      <c r="AE37" s="6">
        <f t="shared" si="6"/>
        <v>288.97826086956519</v>
      </c>
      <c r="AF37" s="6">
        <f t="shared" ref="AF37:AU74" si="11">(C37/3 - D37/3)^2</f>
        <v>1</v>
      </c>
      <c r="AG37" s="6">
        <f t="shared" si="11"/>
        <v>16</v>
      </c>
      <c r="AH37" s="6">
        <f t="shared" si="11"/>
        <v>16</v>
      </c>
      <c r="AI37" s="6">
        <f t="shared" si="11"/>
        <v>1</v>
      </c>
      <c r="AJ37" s="6">
        <f t="shared" si="11"/>
        <v>1</v>
      </c>
      <c r="AK37" s="6">
        <f t="shared" si="11"/>
        <v>4</v>
      </c>
      <c r="AL37" s="6">
        <f t="shared" si="10"/>
        <v>0</v>
      </c>
      <c r="AM37" s="6">
        <f t="shared" si="10"/>
        <v>1</v>
      </c>
      <c r="AN37" s="6">
        <f t="shared" si="10"/>
        <v>0</v>
      </c>
      <c r="AO37" s="6">
        <f t="shared" si="10"/>
        <v>0</v>
      </c>
      <c r="AP37" s="6">
        <f t="shared" si="10"/>
        <v>0</v>
      </c>
      <c r="AQ37" s="6">
        <f t="shared" si="10"/>
        <v>0</v>
      </c>
      <c r="AR37" s="6">
        <f t="shared" si="10"/>
        <v>0</v>
      </c>
      <c r="AS37" s="6">
        <f t="shared" si="10"/>
        <v>0</v>
      </c>
      <c r="AT37" s="6">
        <f t="shared" si="9"/>
        <v>0</v>
      </c>
      <c r="AU37" s="6">
        <f t="shared" si="9"/>
        <v>1</v>
      </c>
      <c r="AV37" s="6">
        <f t="shared" si="9"/>
        <v>0</v>
      </c>
      <c r="AW37" s="6">
        <f t="shared" si="9"/>
        <v>49</v>
      </c>
      <c r="AX37" s="6">
        <f t="shared" si="9"/>
        <v>49</v>
      </c>
      <c r="AY37" s="6">
        <f t="shared" si="9"/>
        <v>225</v>
      </c>
      <c r="AZ37" s="6">
        <f t="shared" si="9"/>
        <v>144</v>
      </c>
      <c r="BA37" s="6">
        <f t="shared" si="9"/>
        <v>16</v>
      </c>
      <c r="BB37" s="6">
        <f t="shared" si="9"/>
        <v>12769</v>
      </c>
    </row>
    <row r="38" spans="1:54" ht="12.75" customHeight="1" x14ac:dyDescent="0.2">
      <c r="A38" s="18">
        <v>37093</v>
      </c>
      <c r="B38" s="25">
        <v>345</v>
      </c>
      <c r="C38" s="25">
        <v>348</v>
      </c>
      <c r="D38" s="25">
        <v>192</v>
      </c>
      <c r="E38" s="25">
        <v>126</v>
      </c>
      <c r="F38" s="25">
        <v>129</v>
      </c>
      <c r="G38" s="25">
        <v>69</v>
      </c>
      <c r="H38" s="25">
        <v>9</v>
      </c>
      <c r="I38" s="25">
        <v>3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-3</v>
      </c>
      <c r="Q38" s="25">
        <v>0</v>
      </c>
      <c r="R38" s="25">
        <v>0</v>
      </c>
      <c r="S38" s="25">
        <v>0</v>
      </c>
      <c r="T38" s="25">
        <v>0</v>
      </c>
      <c r="U38" s="25">
        <v>6</v>
      </c>
      <c r="V38" s="25">
        <v>15</v>
      </c>
      <c r="W38" s="25">
        <v>15</v>
      </c>
      <c r="X38" s="25">
        <v>45</v>
      </c>
      <c r="Y38" s="25">
        <v>33</v>
      </c>
      <c r="Z38" s="17">
        <f t="shared" si="8"/>
        <v>1332</v>
      </c>
      <c r="AA38" s="130">
        <f t="shared" si="3"/>
        <v>1332</v>
      </c>
      <c r="AB38" s="6">
        <f t="shared" si="4"/>
        <v>599835.13043478271</v>
      </c>
      <c r="AC38" s="44"/>
      <c r="AD38" s="6">
        <f t="shared" si="5"/>
        <v>24</v>
      </c>
      <c r="AE38" s="6">
        <f t="shared" si="6"/>
        <v>4165.521739130435</v>
      </c>
      <c r="AF38" s="6">
        <f t="shared" si="11"/>
        <v>2704</v>
      </c>
      <c r="AG38" s="6">
        <f t="shared" si="11"/>
        <v>484</v>
      </c>
      <c r="AH38" s="6">
        <f t="shared" si="11"/>
        <v>1</v>
      </c>
      <c r="AI38" s="6">
        <f t="shared" si="11"/>
        <v>400</v>
      </c>
      <c r="AJ38" s="6">
        <f t="shared" si="11"/>
        <v>400</v>
      </c>
      <c r="AK38" s="6">
        <f t="shared" si="11"/>
        <v>4</v>
      </c>
      <c r="AL38" s="6">
        <f t="shared" si="10"/>
        <v>1</v>
      </c>
      <c r="AM38" s="6">
        <f t="shared" si="10"/>
        <v>0</v>
      </c>
      <c r="AN38" s="6">
        <f t="shared" si="10"/>
        <v>0</v>
      </c>
      <c r="AO38" s="6">
        <f t="shared" si="10"/>
        <v>0</v>
      </c>
      <c r="AP38" s="6">
        <f t="shared" si="10"/>
        <v>0</v>
      </c>
      <c r="AQ38" s="6">
        <f t="shared" si="10"/>
        <v>0</v>
      </c>
      <c r="AR38" s="6">
        <f t="shared" si="10"/>
        <v>1</v>
      </c>
      <c r="AS38" s="6">
        <f t="shared" si="10"/>
        <v>1</v>
      </c>
      <c r="AT38" s="6">
        <f t="shared" si="9"/>
        <v>0</v>
      </c>
      <c r="AU38" s="6">
        <f t="shared" si="9"/>
        <v>0</v>
      </c>
      <c r="AV38" s="6">
        <f t="shared" si="9"/>
        <v>0</v>
      </c>
      <c r="AW38" s="6">
        <f t="shared" si="9"/>
        <v>4</v>
      </c>
      <c r="AX38" s="6">
        <f t="shared" si="9"/>
        <v>9</v>
      </c>
      <c r="AY38" s="6">
        <f t="shared" si="9"/>
        <v>0</v>
      </c>
      <c r="AZ38" s="6">
        <f t="shared" si="9"/>
        <v>100</v>
      </c>
      <c r="BA38" s="6">
        <f t="shared" si="9"/>
        <v>16</v>
      </c>
      <c r="BB38" s="6">
        <f t="shared" si="9"/>
        <v>187489</v>
      </c>
    </row>
    <row r="39" spans="1:54" ht="12.75" customHeight="1" x14ac:dyDescent="0.2">
      <c r="A39" s="18">
        <v>37094</v>
      </c>
      <c r="B39" s="25">
        <v>45</v>
      </c>
      <c r="C39" s="25">
        <v>63</v>
      </c>
      <c r="D39" s="25">
        <v>21</v>
      </c>
      <c r="E39" s="25">
        <v>3</v>
      </c>
      <c r="F39" s="25">
        <v>3</v>
      </c>
      <c r="G39" s="25">
        <v>0</v>
      </c>
      <c r="H39" s="25">
        <v>0</v>
      </c>
      <c r="I39" s="25">
        <v>6</v>
      </c>
      <c r="J39" s="25">
        <v>12</v>
      </c>
      <c r="K39" s="25">
        <v>3</v>
      </c>
      <c r="L39" s="25">
        <v>0</v>
      </c>
      <c r="M39" s="25">
        <v>0</v>
      </c>
      <c r="N39" s="25">
        <v>0</v>
      </c>
      <c r="O39" s="25">
        <v>6</v>
      </c>
      <c r="P39" s="25">
        <v>0</v>
      </c>
      <c r="Q39" s="25">
        <v>0</v>
      </c>
      <c r="R39" s="25">
        <v>0</v>
      </c>
      <c r="S39" s="25">
        <v>0</v>
      </c>
      <c r="T39" s="25">
        <v>45</v>
      </c>
      <c r="U39" s="25">
        <v>66</v>
      </c>
      <c r="V39" s="25">
        <v>102</v>
      </c>
      <c r="W39" s="25">
        <v>111</v>
      </c>
      <c r="X39" s="25">
        <v>336</v>
      </c>
      <c r="Y39" s="25">
        <v>162</v>
      </c>
      <c r="Z39" s="17">
        <f t="shared" si="8"/>
        <v>984</v>
      </c>
      <c r="AA39" s="130">
        <f t="shared" si="3"/>
        <v>984</v>
      </c>
      <c r="AB39" s="6">
        <f t="shared" si="4"/>
        <v>265307.47826086957</v>
      </c>
      <c r="AC39" s="44"/>
      <c r="AD39" s="6">
        <f t="shared" si="5"/>
        <v>24</v>
      </c>
      <c r="AE39" s="6">
        <f t="shared" si="6"/>
        <v>1842.4130434782608</v>
      </c>
      <c r="AF39" s="6">
        <f t="shared" si="11"/>
        <v>196</v>
      </c>
      <c r="AG39" s="6">
        <f t="shared" si="11"/>
        <v>36</v>
      </c>
      <c r="AH39" s="6">
        <f t="shared" si="11"/>
        <v>0</v>
      </c>
      <c r="AI39" s="6">
        <f t="shared" si="11"/>
        <v>1</v>
      </c>
      <c r="AJ39" s="6">
        <f t="shared" si="11"/>
        <v>0</v>
      </c>
      <c r="AK39" s="6">
        <f t="shared" si="11"/>
        <v>4</v>
      </c>
      <c r="AL39" s="6">
        <f t="shared" si="10"/>
        <v>4</v>
      </c>
      <c r="AM39" s="6">
        <f t="shared" si="10"/>
        <v>9</v>
      </c>
      <c r="AN39" s="6">
        <f t="shared" si="10"/>
        <v>1</v>
      </c>
      <c r="AO39" s="6">
        <f t="shared" si="10"/>
        <v>0</v>
      </c>
      <c r="AP39" s="6">
        <f t="shared" si="10"/>
        <v>0</v>
      </c>
      <c r="AQ39" s="6">
        <f t="shared" si="10"/>
        <v>4</v>
      </c>
      <c r="AR39" s="6">
        <f t="shared" si="10"/>
        <v>4</v>
      </c>
      <c r="AS39" s="6">
        <f t="shared" si="10"/>
        <v>0</v>
      </c>
      <c r="AT39" s="6">
        <f t="shared" si="9"/>
        <v>0</v>
      </c>
      <c r="AU39" s="6">
        <f t="shared" si="9"/>
        <v>0</v>
      </c>
      <c r="AV39" s="6">
        <f t="shared" si="9"/>
        <v>225</v>
      </c>
      <c r="AW39" s="6">
        <f t="shared" si="9"/>
        <v>49</v>
      </c>
      <c r="AX39" s="6">
        <f t="shared" si="9"/>
        <v>144</v>
      </c>
      <c r="AY39" s="6">
        <f t="shared" si="9"/>
        <v>9</v>
      </c>
      <c r="AZ39" s="6">
        <f t="shared" si="9"/>
        <v>5625</v>
      </c>
      <c r="BA39" s="6">
        <f t="shared" si="9"/>
        <v>3364</v>
      </c>
      <c r="BB39" s="6">
        <f t="shared" si="9"/>
        <v>75076</v>
      </c>
    </row>
    <row r="40" spans="1:54" ht="12.75" customHeight="1" x14ac:dyDescent="0.2">
      <c r="A40" s="18">
        <v>37095</v>
      </c>
      <c r="B40" s="25">
        <v>429</v>
      </c>
      <c r="C40" s="25">
        <v>216</v>
      </c>
      <c r="D40" s="25">
        <v>33</v>
      </c>
      <c r="E40" s="25">
        <v>9</v>
      </c>
      <c r="F40" s="25">
        <v>36</v>
      </c>
      <c r="G40" s="25">
        <v>21</v>
      </c>
      <c r="H40" s="25">
        <v>72</v>
      </c>
      <c r="I40" s="25">
        <v>18</v>
      </c>
      <c r="J40" s="25">
        <v>18</v>
      </c>
      <c r="K40" s="25">
        <v>9</v>
      </c>
      <c r="L40" s="25">
        <v>3</v>
      </c>
      <c r="M40" s="25">
        <v>18</v>
      </c>
      <c r="N40" s="25">
        <v>27</v>
      </c>
      <c r="O40" s="25">
        <v>15</v>
      </c>
      <c r="P40" s="25">
        <v>45</v>
      </c>
      <c r="Q40" s="25">
        <v>6</v>
      </c>
      <c r="R40" s="25">
        <v>36</v>
      </c>
      <c r="S40" s="25">
        <v>6</v>
      </c>
      <c r="T40" s="25">
        <v>81</v>
      </c>
      <c r="U40" s="25">
        <v>504</v>
      </c>
      <c r="V40" s="25">
        <v>159</v>
      </c>
      <c r="W40" s="25">
        <v>81</v>
      </c>
      <c r="X40" s="25">
        <v>96</v>
      </c>
      <c r="Y40" s="25">
        <v>18</v>
      </c>
      <c r="Z40" s="17">
        <f t="shared" si="8"/>
        <v>1956</v>
      </c>
      <c r="AA40" s="130">
        <f t="shared" si="3"/>
        <v>1956</v>
      </c>
      <c r="AB40" s="28">
        <f t="shared" si="4"/>
        <v>1432048.6956521741</v>
      </c>
      <c r="AC40" s="44"/>
      <c r="AD40" s="6">
        <f t="shared" si="5"/>
        <v>24</v>
      </c>
      <c r="AE40" s="6">
        <f t="shared" si="6"/>
        <v>9944.782608695652</v>
      </c>
      <c r="AF40" s="6">
        <f t="shared" si="11"/>
        <v>3721</v>
      </c>
      <c r="AG40" s="6">
        <f t="shared" si="11"/>
        <v>64</v>
      </c>
      <c r="AH40" s="6">
        <f t="shared" si="11"/>
        <v>81</v>
      </c>
      <c r="AI40" s="6">
        <f t="shared" si="11"/>
        <v>25</v>
      </c>
      <c r="AJ40" s="6">
        <f t="shared" si="11"/>
        <v>289</v>
      </c>
      <c r="AK40" s="6">
        <f t="shared" si="11"/>
        <v>324</v>
      </c>
      <c r="AL40" s="6">
        <f t="shared" si="10"/>
        <v>0</v>
      </c>
      <c r="AM40" s="6">
        <f t="shared" si="10"/>
        <v>9</v>
      </c>
      <c r="AN40" s="6">
        <f t="shared" si="10"/>
        <v>4</v>
      </c>
      <c r="AO40" s="6">
        <f t="shared" si="10"/>
        <v>25</v>
      </c>
      <c r="AP40" s="6">
        <f t="shared" si="10"/>
        <v>9</v>
      </c>
      <c r="AQ40" s="6">
        <f t="shared" si="10"/>
        <v>16</v>
      </c>
      <c r="AR40" s="6">
        <f t="shared" si="10"/>
        <v>100</v>
      </c>
      <c r="AS40" s="6">
        <f t="shared" si="10"/>
        <v>169</v>
      </c>
      <c r="AT40" s="6">
        <f t="shared" si="9"/>
        <v>100</v>
      </c>
      <c r="AU40" s="6">
        <f t="shared" si="9"/>
        <v>100</v>
      </c>
      <c r="AV40" s="6">
        <f t="shared" si="9"/>
        <v>625</v>
      </c>
      <c r="AW40" s="6">
        <f t="shared" si="9"/>
        <v>19881</v>
      </c>
      <c r="AX40" s="6">
        <f t="shared" si="9"/>
        <v>13225</v>
      </c>
      <c r="AY40" s="6">
        <f t="shared" si="9"/>
        <v>676</v>
      </c>
      <c r="AZ40" s="6">
        <f t="shared" si="9"/>
        <v>25</v>
      </c>
      <c r="BA40" s="6">
        <f t="shared" si="9"/>
        <v>676</v>
      </c>
      <c r="BB40" s="6">
        <f t="shared" si="9"/>
        <v>417316</v>
      </c>
    </row>
    <row r="41" spans="1:54" ht="12.75" customHeight="1" x14ac:dyDescent="0.2">
      <c r="A41" s="18">
        <v>37096</v>
      </c>
      <c r="B41" s="25">
        <v>15</v>
      </c>
      <c r="C41" s="25">
        <v>51</v>
      </c>
      <c r="D41" s="25">
        <v>33</v>
      </c>
      <c r="E41" s="25">
        <v>24</v>
      </c>
      <c r="F41" s="25">
        <v>3</v>
      </c>
      <c r="G41" s="25">
        <v>36</v>
      </c>
      <c r="H41" s="25">
        <v>21</v>
      </c>
      <c r="I41" s="25">
        <v>6</v>
      </c>
      <c r="J41" s="25">
        <v>3</v>
      </c>
      <c r="K41" s="25">
        <v>6</v>
      </c>
      <c r="L41" s="25">
        <v>6</v>
      </c>
      <c r="M41" s="25">
        <v>0</v>
      </c>
      <c r="N41" s="25">
        <v>0</v>
      </c>
      <c r="O41" s="25">
        <v>12</v>
      </c>
      <c r="P41" s="25">
        <v>6</v>
      </c>
      <c r="Q41" s="25">
        <v>3</v>
      </c>
      <c r="R41" s="25">
        <v>9</v>
      </c>
      <c r="S41" s="25">
        <v>3</v>
      </c>
      <c r="T41" s="25">
        <v>3</v>
      </c>
      <c r="U41" s="25">
        <v>12</v>
      </c>
      <c r="V41" s="25">
        <v>9</v>
      </c>
      <c r="W41" s="25">
        <v>69</v>
      </c>
      <c r="X41" s="25">
        <v>195</v>
      </c>
      <c r="Y41" s="25">
        <v>186</v>
      </c>
      <c r="Z41" s="17">
        <f t="shared" si="8"/>
        <v>711</v>
      </c>
      <c r="AA41" s="130">
        <f t="shared" si="3"/>
        <v>711</v>
      </c>
      <c r="AB41" s="28">
        <f t="shared" si="4"/>
        <v>103642.43478260872</v>
      </c>
      <c r="AC41" s="44"/>
      <c r="AD41" s="6">
        <f t="shared" si="5"/>
        <v>24</v>
      </c>
      <c r="AE41" s="6">
        <f t="shared" si="6"/>
        <v>719.73913043478262</v>
      </c>
      <c r="AF41" s="6">
        <f t="shared" si="11"/>
        <v>36</v>
      </c>
      <c r="AG41" s="6">
        <f t="shared" si="11"/>
        <v>9</v>
      </c>
      <c r="AH41" s="6">
        <f t="shared" si="11"/>
        <v>49</v>
      </c>
      <c r="AI41" s="6">
        <f t="shared" si="11"/>
        <v>121</v>
      </c>
      <c r="AJ41" s="6">
        <f t="shared" si="11"/>
        <v>25</v>
      </c>
      <c r="AK41" s="6">
        <f t="shared" si="11"/>
        <v>25</v>
      </c>
      <c r="AL41" s="6">
        <f t="shared" si="10"/>
        <v>1</v>
      </c>
      <c r="AM41" s="6">
        <f t="shared" si="10"/>
        <v>1</v>
      </c>
      <c r="AN41" s="6">
        <f t="shared" si="10"/>
        <v>0</v>
      </c>
      <c r="AO41" s="6">
        <f t="shared" si="10"/>
        <v>4</v>
      </c>
      <c r="AP41" s="6">
        <f t="shared" si="10"/>
        <v>0</v>
      </c>
      <c r="AQ41" s="6">
        <f t="shared" si="10"/>
        <v>16</v>
      </c>
      <c r="AR41" s="6">
        <f t="shared" si="10"/>
        <v>4</v>
      </c>
      <c r="AS41" s="6">
        <f t="shared" si="10"/>
        <v>1</v>
      </c>
      <c r="AT41" s="6">
        <f t="shared" si="9"/>
        <v>4</v>
      </c>
      <c r="AU41" s="6">
        <f t="shared" si="9"/>
        <v>4</v>
      </c>
      <c r="AV41" s="6">
        <f t="shared" si="9"/>
        <v>0</v>
      </c>
      <c r="AW41" s="6">
        <f t="shared" si="9"/>
        <v>9</v>
      </c>
      <c r="AX41" s="6">
        <f t="shared" si="9"/>
        <v>1</v>
      </c>
      <c r="AY41" s="6">
        <f t="shared" si="9"/>
        <v>400</v>
      </c>
      <c r="AZ41" s="6">
        <f t="shared" si="9"/>
        <v>1764</v>
      </c>
      <c r="BA41" s="6">
        <f t="shared" si="9"/>
        <v>9</v>
      </c>
      <c r="BB41" s="6">
        <f t="shared" si="9"/>
        <v>30625</v>
      </c>
    </row>
    <row r="42" spans="1:54" ht="12.75" customHeight="1" x14ac:dyDescent="0.2">
      <c r="A42" s="18">
        <v>37097</v>
      </c>
      <c r="B42" s="25">
        <v>312</v>
      </c>
      <c r="C42" s="25">
        <v>369</v>
      </c>
      <c r="D42" s="25">
        <v>144</v>
      </c>
      <c r="E42" s="25">
        <v>69</v>
      </c>
      <c r="F42" s="25">
        <v>12</v>
      </c>
      <c r="G42" s="25">
        <v>45</v>
      </c>
      <c r="H42" s="25">
        <v>81</v>
      </c>
      <c r="I42" s="25">
        <v>18</v>
      </c>
      <c r="J42" s="25">
        <v>9</v>
      </c>
      <c r="K42" s="25">
        <v>6</v>
      </c>
      <c r="L42" s="25">
        <v>3</v>
      </c>
      <c r="M42" s="25">
        <v>0</v>
      </c>
      <c r="N42" s="25">
        <v>3</v>
      </c>
      <c r="O42" s="25">
        <v>9</v>
      </c>
      <c r="P42" s="25">
        <v>3</v>
      </c>
      <c r="Q42" s="25">
        <v>3</v>
      </c>
      <c r="R42" s="25">
        <v>12</v>
      </c>
      <c r="S42" s="25">
        <v>12</v>
      </c>
      <c r="T42" s="25">
        <v>6</v>
      </c>
      <c r="U42" s="25">
        <v>3</v>
      </c>
      <c r="V42" s="25">
        <v>12</v>
      </c>
      <c r="W42" s="25">
        <v>30</v>
      </c>
      <c r="X42" s="25">
        <v>39</v>
      </c>
      <c r="Y42" s="25">
        <v>39</v>
      </c>
      <c r="Z42" s="17">
        <f t="shared" si="8"/>
        <v>1239</v>
      </c>
      <c r="AA42" s="130">
        <f t="shared" si="3"/>
        <v>1239</v>
      </c>
      <c r="AB42" s="28">
        <f t="shared" si="4"/>
        <v>524053.56521739141</v>
      </c>
      <c r="AC42" s="44"/>
      <c r="AD42" s="6">
        <f t="shared" si="5"/>
        <v>24</v>
      </c>
      <c r="AE42" s="6">
        <f t="shared" si="6"/>
        <v>3639.2608695652175</v>
      </c>
      <c r="AF42" s="6">
        <f t="shared" si="11"/>
        <v>5625</v>
      </c>
      <c r="AG42" s="6">
        <f t="shared" si="11"/>
        <v>625</v>
      </c>
      <c r="AH42" s="6">
        <f t="shared" si="11"/>
        <v>361</v>
      </c>
      <c r="AI42" s="6">
        <f t="shared" si="11"/>
        <v>121</v>
      </c>
      <c r="AJ42" s="6">
        <f t="shared" si="11"/>
        <v>144</v>
      </c>
      <c r="AK42" s="6">
        <f t="shared" si="11"/>
        <v>441</v>
      </c>
      <c r="AL42" s="6">
        <f t="shared" si="10"/>
        <v>9</v>
      </c>
      <c r="AM42" s="6">
        <f t="shared" si="10"/>
        <v>1</v>
      </c>
      <c r="AN42" s="6">
        <f t="shared" si="10"/>
        <v>1</v>
      </c>
      <c r="AO42" s="6">
        <f t="shared" si="10"/>
        <v>1</v>
      </c>
      <c r="AP42" s="6">
        <f t="shared" si="10"/>
        <v>1</v>
      </c>
      <c r="AQ42" s="6">
        <f t="shared" si="10"/>
        <v>4</v>
      </c>
      <c r="AR42" s="6">
        <f t="shared" si="10"/>
        <v>4</v>
      </c>
      <c r="AS42" s="6">
        <f t="shared" si="10"/>
        <v>0</v>
      </c>
      <c r="AT42" s="6">
        <f t="shared" si="9"/>
        <v>9</v>
      </c>
      <c r="AU42" s="6">
        <f t="shared" si="9"/>
        <v>0</v>
      </c>
      <c r="AV42" s="6">
        <f t="shared" si="9"/>
        <v>4</v>
      </c>
      <c r="AW42" s="6">
        <f t="shared" si="9"/>
        <v>1</v>
      </c>
      <c r="AX42" s="6">
        <f t="shared" si="9"/>
        <v>9</v>
      </c>
      <c r="AY42" s="6">
        <f t="shared" si="9"/>
        <v>36</v>
      </c>
      <c r="AZ42" s="6">
        <f t="shared" si="9"/>
        <v>9</v>
      </c>
      <c r="BA42" s="6">
        <f t="shared" si="9"/>
        <v>0</v>
      </c>
      <c r="BB42" s="6">
        <f t="shared" si="9"/>
        <v>160000</v>
      </c>
    </row>
    <row r="43" spans="1:54" ht="12.75" customHeight="1" x14ac:dyDescent="0.2">
      <c r="A43" s="18">
        <v>37098</v>
      </c>
      <c r="B43" s="25">
        <v>27</v>
      </c>
      <c r="C43" s="25">
        <v>117</v>
      </c>
      <c r="D43" s="25">
        <v>141</v>
      </c>
      <c r="E43" s="25">
        <v>15</v>
      </c>
      <c r="F43" s="25">
        <v>27</v>
      </c>
      <c r="G43" s="25">
        <v>24</v>
      </c>
      <c r="H43" s="25">
        <v>198</v>
      </c>
      <c r="I43" s="25">
        <v>66</v>
      </c>
      <c r="J43" s="25">
        <v>9</v>
      </c>
      <c r="K43" s="25">
        <v>9</v>
      </c>
      <c r="L43" s="25">
        <v>6</v>
      </c>
      <c r="M43" s="25">
        <v>0</v>
      </c>
      <c r="N43" s="25">
        <v>9</v>
      </c>
      <c r="O43" s="25">
        <v>39</v>
      </c>
      <c r="P43" s="25">
        <v>30</v>
      </c>
      <c r="Q43" s="25">
        <v>30</v>
      </c>
      <c r="R43" s="25">
        <v>0</v>
      </c>
      <c r="S43" s="25">
        <v>21</v>
      </c>
      <c r="T43" s="25">
        <v>18</v>
      </c>
      <c r="U43" s="25">
        <v>12</v>
      </c>
      <c r="V43" s="25">
        <v>78</v>
      </c>
      <c r="W43" s="25">
        <v>885</v>
      </c>
      <c r="X43" s="25">
        <v>465</v>
      </c>
      <c r="Y43" s="25">
        <v>1026</v>
      </c>
      <c r="Z43" s="17">
        <f t="shared" si="8"/>
        <v>3252</v>
      </c>
      <c r="AA43" s="130">
        <f t="shared" si="3"/>
        <v>3252</v>
      </c>
      <c r="AB43" s="28">
        <f t="shared" si="4"/>
        <v>2146730.086956522</v>
      </c>
      <c r="AC43" s="44"/>
      <c r="AD43" s="6">
        <f t="shared" si="5"/>
        <v>24</v>
      </c>
      <c r="AE43" s="6">
        <f t="shared" si="6"/>
        <v>14907.847826086956</v>
      </c>
      <c r="AF43" s="6">
        <f t="shared" si="11"/>
        <v>64</v>
      </c>
      <c r="AG43" s="6">
        <f t="shared" si="11"/>
        <v>1764</v>
      </c>
      <c r="AH43" s="6">
        <f t="shared" si="11"/>
        <v>16</v>
      </c>
      <c r="AI43" s="6">
        <f t="shared" si="11"/>
        <v>1</v>
      </c>
      <c r="AJ43" s="6">
        <f t="shared" si="11"/>
        <v>3364</v>
      </c>
      <c r="AK43" s="6">
        <f t="shared" si="11"/>
        <v>1936</v>
      </c>
      <c r="AL43" s="6">
        <f t="shared" si="10"/>
        <v>361</v>
      </c>
      <c r="AM43" s="6">
        <f t="shared" si="10"/>
        <v>0</v>
      </c>
      <c r="AN43" s="6">
        <f t="shared" si="10"/>
        <v>1</v>
      </c>
      <c r="AO43" s="6">
        <f t="shared" si="10"/>
        <v>4</v>
      </c>
      <c r="AP43" s="6">
        <f t="shared" si="10"/>
        <v>9</v>
      </c>
      <c r="AQ43" s="6">
        <f t="shared" si="10"/>
        <v>100</v>
      </c>
      <c r="AR43" s="6">
        <f t="shared" si="10"/>
        <v>9</v>
      </c>
      <c r="AS43" s="6">
        <f t="shared" si="10"/>
        <v>0</v>
      </c>
      <c r="AT43" s="6">
        <f t="shared" si="9"/>
        <v>100</v>
      </c>
      <c r="AU43" s="6">
        <f t="shared" si="9"/>
        <v>49</v>
      </c>
      <c r="AV43" s="6">
        <f t="shared" si="9"/>
        <v>1</v>
      </c>
      <c r="AW43" s="6">
        <f t="shared" si="9"/>
        <v>4</v>
      </c>
      <c r="AX43" s="6">
        <f t="shared" si="9"/>
        <v>484</v>
      </c>
      <c r="AY43" s="6">
        <f t="shared" si="9"/>
        <v>72361</v>
      </c>
      <c r="AZ43" s="6">
        <f t="shared" si="9"/>
        <v>19600</v>
      </c>
      <c r="BA43" s="6">
        <f t="shared" si="9"/>
        <v>34969</v>
      </c>
      <c r="BB43" s="6">
        <f t="shared" si="9"/>
        <v>550564</v>
      </c>
    </row>
    <row r="44" spans="1:54" ht="12.75" customHeight="1" x14ac:dyDescent="0.2">
      <c r="A44" s="18">
        <v>37099</v>
      </c>
      <c r="B44" s="25">
        <v>528</v>
      </c>
      <c r="C44" s="25">
        <v>570</v>
      </c>
      <c r="D44" s="25">
        <v>6</v>
      </c>
      <c r="E44" s="25">
        <v>3</v>
      </c>
      <c r="F44" s="25">
        <v>0</v>
      </c>
      <c r="G44" s="25">
        <v>0</v>
      </c>
      <c r="H44" s="25">
        <v>51</v>
      </c>
      <c r="I44" s="25">
        <v>6</v>
      </c>
      <c r="J44" s="25">
        <v>0</v>
      </c>
      <c r="K44" s="25">
        <v>0</v>
      </c>
      <c r="L44" s="25">
        <v>6</v>
      </c>
      <c r="M44" s="25">
        <v>6</v>
      </c>
      <c r="N44" s="25">
        <v>0</v>
      </c>
      <c r="O44" s="25">
        <v>12</v>
      </c>
      <c r="P44" s="25">
        <v>12</v>
      </c>
      <c r="Q44" s="25">
        <v>6</v>
      </c>
      <c r="R44" s="25">
        <v>0</v>
      </c>
      <c r="S44" s="25">
        <v>48</v>
      </c>
      <c r="T44" s="25">
        <v>192</v>
      </c>
      <c r="U44" s="25">
        <v>225</v>
      </c>
      <c r="V44" s="25">
        <v>126</v>
      </c>
      <c r="W44" s="25">
        <v>30</v>
      </c>
      <c r="X44" s="25">
        <v>6</v>
      </c>
      <c r="Y44" s="25">
        <v>264</v>
      </c>
      <c r="Z44" s="17">
        <f t="shared" si="8"/>
        <v>2097</v>
      </c>
      <c r="AA44" s="130">
        <f t="shared" si="3"/>
        <v>2097</v>
      </c>
      <c r="AB44" s="28">
        <f t="shared" si="4"/>
        <v>1319387.4782608696</v>
      </c>
      <c r="AC44" s="44"/>
      <c r="AD44" s="6">
        <f t="shared" si="5"/>
        <v>24</v>
      </c>
      <c r="AE44" s="6">
        <f t="shared" si="6"/>
        <v>9162.4130434782601</v>
      </c>
      <c r="AF44" s="6">
        <f t="shared" si="11"/>
        <v>35344</v>
      </c>
      <c r="AG44" s="6">
        <f t="shared" si="11"/>
        <v>1</v>
      </c>
      <c r="AH44" s="6">
        <f t="shared" si="11"/>
        <v>1</v>
      </c>
      <c r="AI44" s="6">
        <f t="shared" si="11"/>
        <v>0</v>
      </c>
      <c r="AJ44" s="6">
        <f t="shared" si="11"/>
        <v>289</v>
      </c>
      <c r="AK44" s="6">
        <f t="shared" si="11"/>
        <v>225</v>
      </c>
      <c r="AL44" s="6">
        <f t="shared" si="10"/>
        <v>4</v>
      </c>
      <c r="AM44" s="6">
        <f t="shared" si="10"/>
        <v>0</v>
      </c>
      <c r="AN44" s="6">
        <f t="shared" si="10"/>
        <v>4</v>
      </c>
      <c r="AO44" s="6">
        <f t="shared" si="10"/>
        <v>0</v>
      </c>
      <c r="AP44" s="6">
        <f t="shared" si="10"/>
        <v>4</v>
      </c>
      <c r="AQ44" s="6">
        <f t="shared" si="10"/>
        <v>16</v>
      </c>
      <c r="AR44" s="6">
        <f t="shared" si="10"/>
        <v>0</v>
      </c>
      <c r="AS44" s="6">
        <f t="shared" si="10"/>
        <v>4</v>
      </c>
      <c r="AT44" s="6">
        <f t="shared" si="9"/>
        <v>4</v>
      </c>
      <c r="AU44" s="6">
        <f t="shared" si="9"/>
        <v>256</v>
      </c>
      <c r="AV44" s="6">
        <f t="shared" si="9"/>
        <v>2304</v>
      </c>
      <c r="AW44" s="6">
        <f t="shared" si="9"/>
        <v>121</v>
      </c>
      <c r="AX44" s="6">
        <f t="shared" si="9"/>
        <v>1089</v>
      </c>
      <c r="AY44" s="6">
        <f t="shared" si="9"/>
        <v>1024</v>
      </c>
      <c r="AZ44" s="6">
        <f t="shared" si="9"/>
        <v>64</v>
      </c>
      <c r="BA44" s="6">
        <f t="shared" si="9"/>
        <v>7396</v>
      </c>
      <c r="BB44" s="6">
        <f t="shared" si="9"/>
        <v>373321</v>
      </c>
    </row>
    <row r="45" spans="1:54" ht="12.75" customHeight="1" x14ac:dyDescent="0.2">
      <c r="A45" s="18">
        <v>37100</v>
      </c>
      <c r="B45" s="25">
        <v>381</v>
      </c>
      <c r="C45" s="25">
        <v>81</v>
      </c>
      <c r="D45" s="25">
        <v>57</v>
      </c>
      <c r="E45" s="25">
        <v>24</v>
      </c>
      <c r="F45" s="25">
        <v>0</v>
      </c>
      <c r="G45" s="25">
        <v>9</v>
      </c>
      <c r="H45" s="25">
        <v>15</v>
      </c>
      <c r="I45" s="25">
        <v>6</v>
      </c>
      <c r="J45" s="25">
        <v>0</v>
      </c>
      <c r="K45" s="25">
        <v>3</v>
      </c>
      <c r="L45" s="25">
        <v>0</v>
      </c>
      <c r="M45" s="25">
        <v>3</v>
      </c>
      <c r="N45" s="25">
        <v>0</v>
      </c>
      <c r="O45" s="25">
        <v>0</v>
      </c>
      <c r="P45" s="25">
        <v>0</v>
      </c>
      <c r="Q45" s="25">
        <v>12</v>
      </c>
      <c r="R45" s="25">
        <v>15</v>
      </c>
      <c r="S45" s="25">
        <v>3</v>
      </c>
      <c r="T45" s="25">
        <v>207</v>
      </c>
      <c r="U45" s="25">
        <v>450</v>
      </c>
      <c r="V45" s="25">
        <v>396</v>
      </c>
      <c r="W45" s="25">
        <v>684</v>
      </c>
      <c r="X45" s="25">
        <v>261</v>
      </c>
      <c r="Y45" s="25">
        <v>78</v>
      </c>
      <c r="Z45" s="17">
        <f t="shared" si="8"/>
        <v>2685</v>
      </c>
      <c r="AA45" s="130">
        <f t="shared" si="3"/>
        <v>2685</v>
      </c>
      <c r="AB45" s="28">
        <f t="shared" si="4"/>
        <v>2503721.7391304355</v>
      </c>
      <c r="AC45" s="44"/>
      <c r="AD45" s="6">
        <f t="shared" si="5"/>
        <v>24</v>
      </c>
      <c r="AE45" s="6">
        <f t="shared" si="6"/>
        <v>17386.956521739132</v>
      </c>
      <c r="AF45" s="6">
        <f t="shared" si="11"/>
        <v>64</v>
      </c>
      <c r="AG45" s="6">
        <f t="shared" si="11"/>
        <v>121</v>
      </c>
      <c r="AH45" s="6">
        <f t="shared" si="11"/>
        <v>64</v>
      </c>
      <c r="AI45" s="6">
        <f t="shared" si="11"/>
        <v>9</v>
      </c>
      <c r="AJ45" s="6">
        <f t="shared" si="11"/>
        <v>4</v>
      </c>
      <c r="AK45" s="6">
        <f t="shared" si="11"/>
        <v>9</v>
      </c>
      <c r="AL45" s="6">
        <f t="shared" si="10"/>
        <v>4</v>
      </c>
      <c r="AM45" s="6">
        <f t="shared" si="10"/>
        <v>1</v>
      </c>
      <c r="AN45" s="6">
        <f t="shared" si="10"/>
        <v>1</v>
      </c>
      <c r="AO45" s="6">
        <f t="shared" si="10"/>
        <v>1</v>
      </c>
      <c r="AP45" s="6">
        <f t="shared" si="10"/>
        <v>1</v>
      </c>
      <c r="AQ45" s="6">
        <f t="shared" si="10"/>
        <v>0</v>
      </c>
      <c r="AR45" s="6">
        <f t="shared" si="10"/>
        <v>0</v>
      </c>
      <c r="AS45" s="6">
        <f t="shared" si="10"/>
        <v>16</v>
      </c>
      <c r="AT45" s="6">
        <f t="shared" si="9"/>
        <v>1</v>
      </c>
      <c r="AU45" s="6">
        <f t="shared" si="9"/>
        <v>16</v>
      </c>
      <c r="AV45" s="6">
        <f t="shared" si="9"/>
        <v>4624</v>
      </c>
      <c r="AW45" s="6">
        <f t="shared" si="9"/>
        <v>6561</v>
      </c>
      <c r="AX45" s="6">
        <f t="shared" si="9"/>
        <v>324</v>
      </c>
      <c r="AY45" s="6">
        <f t="shared" si="9"/>
        <v>9216</v>
      </c>
      <c r="AZ45" s="6">
        <f t="shared" si="9"/>
        <v>19881</v>
      </c>
      <c r="BA45" s="6">
        <f t="shared" si="9"/>
        <v>3721</v>
      </c>
      <c r="BB45" s="6">
        <f t="shared" si="9"/>
        <v>755161</v>
      </c>
    </row>
    <row r="46" spans="1:54" ht="12.75" customHeight="1" x14ac:dyDescent="0.2">
      <c r="A46" s="18">
        <v>37101</v>
      </c>
      <c r="B46" s="25">
        <v>657</v>
      </c>
      <c r="C46" s="25">
        <v>435</v>
      </c>
      <c r="D46" s="25">
        <v>888</v>
      </c>
      <c r="E46" s="25">
        <v>87</v>
      </c>
      <c r="F46" s="25">
        <v>30</v>
      </c>
      <c r="G46" s="25">
        <v>33</v>
      </c>
      <c r="H46" s="25">
        <v>21</v>
      </c>
      <c r="I46" s="25">
        <v>0</v>
      </c>
      <c r="J46" s="25">
        <v>15</v>
      </c>
      <c r="K46" s="25">
        <v>15</v>
      </c>
      <c r="L46" s="25">
        <v>3</v>
      </c>
      <c r="M46" s="25">
        <v>6</v>
      </c>
      <c r="N46" s="25">
        <v>6</v>
      </c>
      <c r="O46" s="25">
        <v>6</v>
      </c>
      <c r="P46" s="25">
        <v>18</v>
      </c>
      <c r="Q46" s="25">
        <v>-6</v>
      </c>
      <c r="R46" s="25">
        <v>12</v>
      </c>
      <c r="S46" s="25">
        <v>21</v>
      </c>
      <c r="T46" s="25">
        <v>21</v>
      </c>
      <c r="U46" s="25">
        <v>12</v>
      </c>
      <c r="V46" s="25">
        <v>27</v>
      </c>
      <c r="W46" s="25">
        <v>57</v>
      </c>
      <c r="X46" s="25">
        <v>51</v>
      </c>
      <c r="Y46" s="25">
        <v>-24</v>
      </c>
      <c r="Z46" s="17">
        <f t="shared" si="8"/>
        <v>2391</v>
      </c>
      <c r="AA46" s="130">
        <f t="shared" si="3"/>
        <v>2391</v>
      </c>
      <c r="AB46" s="28">
        <f t="shared" si="4"/>
        <v>2327390.6086956523</v>
      </c>
      <c r="AC46" s="44"/>
      <c r="AD46" s="6">
        <f t="shared" si="5"/>
        <v>24</v>
      </c>
      <c r="AE46" s="6">
        <f t="shared" si="6"/>
        <v>16162.434782608696</v>
      </c>
      <c r="AF46" s="6">
        <f t="shared" si="11"/>
        <v>22801</v>
      </c>
      <c r="AG46" s="6">
        <f t="shared" si="11"/>
        <v>71289</v>
      </c>
      <c r="AH46" s="6">
        <f t="shared" si="11"/>
        <v>361</v>
      </c>
      <c r="AI46" s="6">
        <f t="shared" si="11"/>
        <v>1</v>
      </c>
      <c r="AJ46" s="6">
        <f t="shared" si="11"/>
        <v>16</v>
      </c>
      <c r="AK46" s="6">
        <f t="shared" si="11"/>
        <v>49</v>
      </c>
      <c r="AL46" s="6">
        <f t="shared" si="10"/>
        <v>25</v>
      </c>
      <c r="AM46" s="6">
        <f t="shared" si="10"/>
        <v>0</v>
      </c>
      <c r="AN46" s="6">
        <f t="shared" si="10"/>
        <v>16</v>
      </c>
      <c r="AO46" s="6">
        <f t="shared" si="10"/>
        <v>1</v>
      </c>
      <c r="AP46" s="6">
        <f t="shared" si="10"/>
        <v>0</v>
      </c>
      <c r="AQ46" s="6">
        <f t="shared" si="10"/>
        <v>0</v>
      </c>
      <c r="AR46" s="6">
        <f t="shared" si="10"/>
        <v>16</v>
      </c>
      <c r="AS46" s="6">
        <f t="shared" si="10"/>
        <v>64</v>
      </c>
      <c r="AT46" s="6">
        <f t="shared" si="9"/>
        <v>36</v>
      </c>
      <c r="AU46" s="6">
        <f t="shared" si="9"/>
        <v>9</v>
      </c>
      <c r="AV46" s="6">
        <f t="shared" si="9"/>
        <v>0</v>
      </c>
      <c r="AW46" s="6">
        <f t="shared" si="9"/>
        <v>9</v>
      </c>
      <c r="AX46" s="6">
        <f t="shared" si="9"/>
        <v>25</v>
      </c>
      <c r="AY46" s="6">
        <f t="shared" si="9"/>
        <v>100</v>
      </c>
      <c r="AZ46" s="6">
        <f t="shared" si="9"/>
        <v>4</v>
      </c>
      <c r="BA46" s="6">
        <f t="shared" si="9"/>
        <v>625</v>
      </c>
      <c r="BB46" s="6">
        <f t="shared" si="9"/>
        <v>648025</v>
      </c>
    </row>
    <row r="47" spans="1:54" ht="12.75" customHeight="1" x14ac:dyDescent="0.2">
      <c r="A47" s="18">
        <v>37102</v>
      </c>
      <c r="B47" s="25">
        <v>123</v>
      </c>
      <c r="C47" s="25">
        <v>429</v>
      </c>
      <c r="D47" s="25">
        <v>54</v>
      </c>
      <c r="E47" s="25">
        <v>27</v>
      </c>
      <c r="F47" s="25">
        <v>9</v>
      </c>
      <c r="G47" s="25">
        <v>12</v>
      </c>
      <c r="H47" s="25">
        <v>21</v>
      </c>
      <c r="I47" s="25">
        <v>9</v>
      </c>
      <c r="J47" s="25">
        <v>0</v>
      </c>
      <c r="K47" s="25">
        <v>3</v>
      </c>
      <c r="L47" s="25">
        <v>-6</v>
      </c>
      <c r="M47" s="25">
        <v>12</v>
      </c>
      <c r="N47" s="25">
        <v>6</v>
      </c>
      <c r="O47" s="25">
        <v>30</v>
      </c>
      <c r="P47" s="25">
        <v>12</v>
      </c>
      <c r="Q47" s="25">
        <v>3</v>
      </c>
      <c r="R47" s="25">
        <v>21</v>
      </c>
      <c r="S47" s="25">
        <v>87</v>
      </c>
      <c r="T47" s="25">
        <v>90</v>
      </c>
      <c r="U47" s="25">
        <v>36</v>
      </c>
      <c r="V47" s="25">
        <v>123</v>
      </c>
      <c r="W47" s="25">
        <v>12</v>
      </c>
      <c r="X47" s="25">
        <v>102</v>
      </c>
      <c r="Y47" s="25">
        <v>747</v>
      </c>
      <c r="Z47" s="17">
        <f t="shared" si="8"/>
        <v>1962</v>
      </c>
      <c r="AA47" s="130">
        <f t="shared" si="3"/>
        <v>1962</v>
      </c>
      <c r="AB47" s="28">
        <f t="shared" si="4"/>
        <v>720441.3913043479</v>
      </c>
      <c r="AC47" s="44"/>
      <c r="AD47" s="6">
        <f t="shared" si="5"/>
        <v>24</v>
      </c>
      <c r="AE47" s="6">
        <f t="shared" si="6"/>
        <v>5003.065217391304</v>
      </c>
      <c r="AF47" s="6">
        <f t="shared" si="11"/>
        <v>15625</v>
      </c>
      <c r="AG47" s="6">
        <f t="shared" si="11"/>
        <v>81</v>
      </c>
      <c r="AH47" s="6">
        <f t="shared" si="11"/>
        <v>36</v>
      </c>
      <c r="AI47" s="6">
        <f t="shared" si="11"/>
        <v>1</v>
      </c>
      <c r="AJ47" s="6">
        <f t="shared" si="11"/>
        <v>9</v>
      </c>
      <c r="AK47" s="6">
        <f t="shared" si="11"/>
        <v>16</v>
      </c>
      <c r="AL47" s="6">
        <f t="shared" si="10"/>
        <v>9</v>
      </c>
      <c r="AM47" s="6">
        <f t="shared" si="10"/>
        <v>1</v>
      </c>
      <c r="AN47" s="6">
        <f t="shared" si="10"/>
        <v>9</v>
      </c>
      <c r="AO47" s="6">
        <f t="shared" si="10"/>
        <v>36</v>
      </c>
      <c r="AP47" s="6">
        <f t="shared" si="10"/>
        <v>4</v>
      </c>
      <c r="AQ47" s="6">
        <f t="shared" si="10"/>
        <v>64</v>
      </c>
      <c r="AR47" s="6">
        <f t="shared" si="10"/>
        <v>36</v>
      </c>
      <c r="AS47" s="6">
        <f t="shared" si="10"/>
        <v>9</v>
      </c>
      <c r="AT47" s="6">
        <f t="shared" si="10"/>
        <v>36</v>
      </c>
      <c r="AU47" s="6">
        <f t="shared" si="10"/>
        <v>484</v>
      </c>
      <c r="AV47" s="6">
        <f t="shared" si="10"/>
        <v>1</v>
      </c>
      <c r="AW47" s="6">
        <f t="shared" si="9"/>
        <v>324</v>
      </c>
      <c r="AX47" s="6">
        <f t="shared" si="9"/>
        <v>841</v>
      </c>
      <c r="AY47" s="6">
        <f t="shared" si="9"/>
        <v>1369</v>
      </c>
      <c r="AZ47" s="6">
        <f t="shared" si="9"/>
        <v>900</v>
      </c>
      <c r="BA47" s="6">
        <f t="shared" si="9"/>
        <v>46225</v>
      </c>
      <c r="BB47" s="6">
        <f t="shared" si="9"/>
        <v>164025</v>
      </c>
    </row>
    <row r="48" spans="1:54" ht="12.75" customHeight="1" x14ac:dyDescent="0.2">
      <c r="A48" s="18">
        <v>37103</v>
      </c>
      <c r="B48" s="25">
        <v>423</v>
      </c>
      <c r="C48" s="25">
        <v>138</v>
      </c>
      <c r="D48" s="25">
        <v>12</v>
      </c>
      <c r="E48" s="25">
        <v>447</v>
      </c>
      <c r="F48" s="25">
        <v>15</v>
      </c>
      <c r="G48" s="25">
        <v>81</v>
      </c>
      <c r="H48" s="25">
        <v>123</v>
      </c>
      <c r="I48" s="25">
        <v>12</v>
      </c>
      <c r="J48" s="25">
        <v>15</v>
      </c>
      <c r="K48" s="25">
        <v>12</v>
      </c>
      <c r="L48" s="25">
        <v>3</v>
      </c>
      <c r="M48" s="25">
        <v>-6</v>
      </c>
      <c r="N48" s="25">
        <v>21</v>
      </c>
      <c r="O48" s="25">
        <v>15</v>
      </c>
      <c r="P48" s="25">
        <v>3</v>
      </c>
      <c r="Q48" s="25">
        <v>0</v>
      </c>
      <c r="R48" s="25">
        <v>6</v>
      </c>
      <c r="S48" s="25">
        <v>3</v>
      </c>
      <c r="T48" s="25">
        <v>36</v>
      </c>
      <c r="U48" s="25">
        <v>33</v>
      </c>
      <c r="V48" s="25">
        <v>159</v>
      </c>
      <c r="W48" s="25">
        <v>216</v>
      </c>
      <c r="X48" s="25">
        <v>180</v>
      </c>
      <c r="Y48" s="25">
        <v>423</v>
      </c>
      <c r="Z48" s="17">
        <f t="shared" si="8"/>
        <v>2370</v>
      </c>
      <c r="AA48" s="130">
        <f t="shared" si="3"/>
        <v>2370</v>
      </c>
      <c r="AB48" s="6">
        <f t="shared" si="4"/>
        <v>1489629.9130434785</v>
      </c>
      <c r="AC48" s="44"/>
      <c r="AD48" s="6">
        <f t="shared" si="5"/>
        <v>24</v>
      </c>
      <c r="AE48" s="6">
        <f t="shared" si="6"/>
        <v>10344.652173913044</v>
      </c>
      <c r="AF48" s="6">
        <f t="shared" si="11"/>
        <v>1764</v>
      </c>
      <c r="AG48" s="6">
        <f t="shared" si="11"/>
        <v>21025</v>
      </c>
      <c r="AH48" s="6">
        <f t="shared" si="11"/>
        <v>20736</v>
      </c>
      <c r="AI48" s="6">
        <f t="shared" si="11"/>
        <v>484</v>
      </c>
      <c r="AJ48" s="6">
        <f t="shared" si="11"/>
        <v>196</v>
      </c>
      <c r="AK48" s="6">
        <f t="shared" si="11"/>
        <v>1369</v>
      </c>
      <c r="AL48" s="6">
        <f t="shared" si="10"/>
        <v>1</v>
      </c>
      <c r="AM48" s="6">
        <f t="shared" si="10"/>
        <v>1</v>
      </c>
      <c r="AN48" s="6">
        <f t="shared" si="10"/>
        <v>9</v>
      </c>
      <c r="AO48" s="6">
        <f t="shared" si="10"/>
        <v>9</v>
      </c>
      <c r="AP48" s="6">
        <f t="shared" si="10"/>
        <v>81</v>
      </c>
      <c r="AQ48" s="6">
        <f t="shared" si="10"/>
        <v>4</v>
      </c>
      <c r="AR48" s="6">
        <f t="shared" si="10"/>
        <v>16</v>
      </c>
      <c r="AS48" s="6">
        <f t="shared" si="10"/>
        <v>1</v>
      </c>
      <c r="AT48" s="6">
        <f t="shared" si="10"/>
        <v>4</v>
      </c>
      <c r="AU48" s="6">
        <f t="shared" si="10"/>
        <v>1</v>
      </c>
      <c r="AV48" s="6">
        <f t="shared" si="10"/>
        <v>121</v>
      </c>
      <c r="AW48" s="6">
        <f t="shared" si="9"/>
        <v>1</v>
      </c>
      <c r="AX48" s="6">
        <f t="shared" si="9"/>
        <v>1764</v>
      </c>
      <c r="AY48" s="6">
        <f t="shared" si="9"/>
        <v>361</v>
      </c>
      <c r="AZ48" s="6">
        <f t="shared" si="9"/>
        <v>144</v>
      </c>
      <c r="BA48" s="6">
        <f t="shared" si="9"/>
        <v>6561</v>
      </c>
      <c r="BB48" s="6">
        <f t="shared" si="9"/>
        <v>421201</v>
      </c>
    </row>
    <row r="49" spans="1:54" ht="12.75" customHeight="1" x14ac:dyDescent="0.2">
      <c r="A49" s="18">
        <v>37104</v>
      </c>
      <c r="B49" s="25">
        <v>93</v>
      </c>
      <c r="C49" s="25">
        <v>198</v>
      </c>
      <c r="D49" s="25">
        <v>45</v>
      </c>
      <c r="E49" s="25">
        <v>39</v>
      </c>
      <c r="F49" s="25">
        <v>24</v>
      </c>
      <c r="G49" s="25">
        <v>21</v>
      </c>
      <c r="H49" s="25">
        <v>15</v>
      </c>
      <c r="I49" s="25">
        <v>24</v>
      </c>
      <c r="J49" s="25">
        <v>3</v>
      </c>
      <c r="K49" s="25">
        <v>-3</v>
      </c>
      <c r="L49" s="25">
        <v>0</v>
      </c>
      <c r="M49" s="25">
        <v>15</v>
      </c>
      <c r="N49" s="25">
        <v>0</v>
      </c>
      <c r="O49" s="25">
        <v>-3</v>
      </c>
      <c r="P49" s="25">
        <v>0</v>
      </c>
      <c r="Q49" s="25">
        <v>9</v>
      </c>
      <c r="R49" s="25">
        <v>9</v>
      </c>
      <c r="S49" s="25">
        <v>12</v>
      </c>
      <c r="T49" s="25">
        <v>6</v>
      </c>
      <c r="U49" s="25">
        <v>45</v>
      </c>
      <c r="V49" s="25">
        <v>15</v>
      </c>
      <c r="W49" s="25">
        <v>27</v>
      </c>
      <c r="X49" s="25">
        <v>39</v>
      </c>
      <c r="Y49" s="25">
        <v>81</v>
      </c>
      <c r="Z49" s="17">
        <f t="shared" si="8"/>
        <v>714</v>
      </c>
      <c r="AA49" s="130">
        <f t="shared" si="3"/>
        <v>714</v>
      </c>
      <c r="AB49" s="28">
        <f t="shared" si="4"/>
        <v>149578.4347826087</v>
      </c>
      <c r="AC49" s="44"/>
      <c r="AD49" s="6">
        <f t="shared" si="5"/>
        <v>24</v>
      </c>
      <c r="AE49" s="6">
        <f t="shared" ref="AE49:AE68" si="12">SUM(AF49:BB49)/(2*(AD49-1))</f>
        <v>1038.7391304347825</v>
      </c>
      <c r="AF49" s="6">
        <f t="shared" si="11"/>
        <v>2601</v>
      </c>
      <c r="AG49" s="6">
        <f t="shared" si="11"/>
        <v>4</v>
      </c>
      <c r="AH49" s="6">
        <f t="shared" si="11"/>
        <v>25</v>
      </c>
      <c r="AI49" s="6">
        <f t="shared" si="11"/>
        <v>1</v>
      </c>
      <c r="AJ49" s="6">
        <f t="shared" si="11"/>
        <v>4</v>
      </c>
      <c r="AK49" s="6">
        <f t="shared" si="11"/>
        <v>9</v>
      </c>
      <c r="AL49" s="6">
        <f t="shared" si="10"/>
        <v>49</v>
      </c>
      <c r="AM49" s="6">
        <f t="shared" si="10"/>
        <v>4</v>
      </c>
      <c r="AN49" s="6">
        <f t="shared" si="10"/>
        <v>1</v>
      </c>
      <c r="AO49" s="6">
        <f t="shared" si="10"/>
        <v>25</v>
      </c>
      <c r="AP49" s="6">
        <f t="shared" si="10"/>
        <v>25</v>
      </c>
      <c r="AQ49" s="6">
        <f t="shared" si="10"/>
        <v>1</v>
      </c>
      <c r="AR49" s="6">
        <f t="shared" si="10"/>
        <v>1</v>
      </c>
      <c r="AS49" s="6">
        <f t="shared" si="10"/>
        <v>9</v>
      </c>
      <c r="AT49" s="6">
        <f t="shared" si="10"/>
        <v>0</v>
      </c>
      <c r="AU49" s="6">
        <f t="shared" si="10"/>
        <v>1</v>
      </c>
      <c r="AV49" s="6">
        <f t="shared" si="10"/>
        <v>4</v>
      </c>
      <c r="AW49" s="6">
        <f t="shared" si="9"/>
        <v>169</v>
      </c>
      <c r="AX49" s="6">
        <f t="shared" si="9"/>
        <v>100</v>
      </c>
      <c r="AY49" s="6">
        <f t="shared" si="9"/>
        <v>16</v>
      </c>
      <c r="AZ49" s="6">
        <f t="shared" si="9"/>
        <v>16</v>
      </c>
      <c r="BA49" s="6">
        <f t="shared" si="9"/>
        <v>196</v>
      </c>
      <c r="BB49" s="6">
        <f t="shared" si="9"/>
        <v>44521</v>
      </c>
    </row>
    <row r="50" spans="1:54" ht="12.75" customHeight="1" thickBot="1" x14ac:dyDescent="0.25">
      <c r="A50" s="18">
        <v>37105</v>
      </c>
      <c r="B50" s="25">
        <v>-36</v>
      </c>
      <c r="C50" s="25">
        <v>51</v>
      </c>
      <c r="D50" s="25">
        <v>42</v>
      </c>
      <c r="E50" s="25">
        <v>12</v>
      </c>
      <c r="F50" s="25">
        <v>21</v>
      </c>
      <c r="G50" s="25">
        <v>12</v>
      </c>
      <c r="H50" s="25">
        <v>36</v>
      </c>
      <c r="I50" s="25">
        <v>36</v>
      </c>
      <c r="J50" s="25">
        <v>15</v>
      </c>
      <c r="K50" s="25">
        <v>3</v>
      </c>
      <c r="L50" s="25">
        <v>0</v>
      </c>
      <c r="M50" s="25">
        <v>15</v>
      </c>
      <c r="N50" s="25">
        <v>3</v>
      </c>
      <c r="O50" s="25">
        <v>-3</v>
      </c>
      <c r="P50" s="25">
        <v>3</v>
      </c>
      <c r="Q50" s="25">
        <v>3</v>
      </c>
      <c r="R50" s="25">
        <v>18</v>
      </c>
      <c r="S50" s="25">
        <v>15</v>
      </c>
      <c r="T50" s="25">
        <v>9</v>
      </c>
      <c r="U50" s="25">
        <v>0</v>
      </c>
      <c r="V50" s="25">
        <v>15</v>
      </c>
      <c r="W50" s="25">
        <v>15</v>
      </c>
      <c r="X50" s="25">
        <v>60</v>
      </c>
      <c r="Y50" s="25">
        <v>117</v>
      </c>
      <c r="Z50" s="17">
        <f t="shared" si="8"/>
        <v>462</v>
      </c>
      <c r="AA50" s="130">
        <f t="shared" si="3"/>
        <v>462</v>
      </c>
      <c r="AB50" s="6">
        <f t="shared" si="4"/>
        <v>44392.695652173919</v>
      </c>
      <c r="AC50" s="44"/>
      <c r="AD50" s="6">
        <f t="shared" si="5"/>
        <v>24</v>
      </c>
      <c r="AE50" s="6">
        <f t="shared" si="12"/>
        <v>308.28260869565219</v>
      </c>
      <c r="AF50" s="6">
        <f t="shared" si="11"/>
        <v>9</v>
      </c>
      <c r="AG50" s="6">
        <f t="shared" si="11"/>
        <v>100</v>
      </c>
      <c r="AH50" s="6">
        <f t="shared" si="11"/>
        <v>9</v>
      </c>
      <c r="AI50" s="6">
        <f t="shared" si="11"/>
        <v>9</v>
      </c>
      <c r="AJ50" s="6">
        <f t="shared" si="11"/>
        <v>64</v>
      </c>
      <c r="AK50" s="6">
        <f t="shared" si="11"/>
        <v>0</v>
      </c>
      <c r="AL50" s="6">
        <f t="shared" si="10"/>
        <v>49</v>
      </c>
      <c r="AM50" s="6">
        <f t="shared" si="10"/>
        <v>16</v>
      </c>
      <c r="AN50" s="6">
        <f t="shared" si="10"/>
        <v>1</v>
      </c>
      <c r="AO50" s="6">
        <f t="shared" si="10"/>
        <v>25</v>
      </c>
      <c r="AP50" s="6">
        <f t="shared" si="10"/>
        <v>16</v>
      </c>
      <c r="AQ50" s="6">
        <f t="shared" si="10"/>
        <v>4</v>
      </c>
      <c r="AR50" s="6">
        <f t="shared" si="10"/>
        <v>4</v>
      </c>
      <c r="AS50" s="6">
        <f t="shared" si="10"/>
        <v>0</v>
      </c>
      <c r="AT50" s="6">
        <f t="shared" si="10"/>
        <v>25</v>
      </c>
      <c r="AU50" s="6">
        <f t="shared" si="10"/>
        <v>1</v>
      </c>
      <c r="AV50" s="6">
        <f t="shared" si="10"/>
        <v>4</v>
      </c>
      <c r="AW50" s="6">
        <f t="shared" si="9"/>
        <v>9</v>
      </c>
      <c r="AX50" s="6">
        <f t="shared" si="9"/>
        <v>25</v>
      </c>
      <c r="AY50" s="6">
        <f t="shared" si="9"/>
        <v>0</v>
      </c>
      <c r="AZ50" s="6">
        <f t="shared" si="9"/>
        <v>225</v>
      </c>
      <c r="BA50" s="6">
        <f t="shared" si="9"/>
        <v>361</v>
      </c>
      <c r="BB50" s="6">
        <f t="shared" si="9"/>
        <v>13225</v>
      </c>
    </row>
    <row r="51" spans="1:54" ht="12.75" customHeight="1" thickTop="1" thickBot="1" x14ac:dyDescent="0.25">
      <c r="A51" s="18">
        <v>37106</v>
      </c>
      <c r="B51" s="25">
        <v>63</v>
      </c>
      <c r="C51" s="25">
        <v>78</v>
      </c>
      <c r="D51" s="25">
        <v>84</v>
      </c>
      <c r="E51" s="25">
        <v>57</v>
      </c>
      <c r="F51" s="25">
        <v>15</v>
      </c>
      <c r="G51" s="25">
        <v>30</v>
      </c>
      <c r="H51" s="25">
        <v>69</v>
      </c>
      <c r="I51" s="25">
        <v>21</v>
      </c>
      <c r="J51" s="25">
        <v>9</v>
      </c>
      <c r="K51" s="25">
        <v>0</v>
      </c>
      <c r="L51" s="119">
        <f>SUM($B$51:$K$51,$N$51:$Y$51)*L99/(SUM($B$99:$K$99,$N$99:$Y$99))</f>
        <v>2.1308581862446747</v>
      </c>
      <c r="M51" s="120">
        <f>SUM($B$51:$K$51,$N$51:$Y$51)*M99/(SUM($B$99:$K$99,$N$99:$Y$99))</f>
        <v>4.3800973828362757</v>
      </c>
      <c r="N51" s="25">
        <v>0</v>
      </c>
      <c r="O51" s="25">
        <v>3</v>
      </c>
      <c r="P51" s="25">
        <v>6</v>
      </c>
      <c r="Q51" s="25">
        <v>9</v>
      </c>
      <c r="R51" s="25">
        <v>33</v>
      </c>
      <c r="S51" s="25">
        <v>21</v>
      </c>
      <c r="T51" s="25">
        <v>195</v>
      </c>
      <c r="U51" s="25">
        <v>15</v>
      </c>
      <c r="V51" s="25">
        <v>180</v>
      </c>
      <c r="W51" s="25">
        <v>51</v>
      </c>
      <c r="X51" s="25">
        <v>18</v>
      </c>
      <c r="Y51" s="25">
        <v>210</v>
      </c>
      <c r="Z51" s="123">
        <f>SUM(B51:Y51)</f>
        <v>1173.510955569081</v>
      </c>
      <c r="AA51" s="144">
        <f>ROUND(SUM(B51:Y51),0)</f>
        <v>1174</v>
      </c>
      <c r="AB51" s="6">
        <f t="shared" si="4"/>
        <v>381152.79644752701</v>
      </c>
      <c r="AC51" s="44"/>
      <c r="AD51" s="6">
        <f>AD1*SUM(B99:K99,N99:Y99)</f>
        <v>23.866841521234736</v>
      </c>
      <c r="AE51" s="6">
        <f t="shared" si="12"/>
        <v>2624.9268336740552</v>
      </c>
      <c r="AF51" s="6">
        <f t="shared" si="11"/>
        <v>4</v>
      </c>
      <c r="AG51" s="6">
        <f t="shared" si="11"/>
        <v>81</v>
      </c>
      <c r="AH51" s="6">
        <f t="shared" si="11"/>
        <v>196</v>
      </c>
      <c r="AI51" s="6">
        <f t="shared" si="11"/>
        <v>25</v>
      </c>
      <c r="AJ51" s="6">
        <f t="shared" si="11"/>
        <v>169</v>
      </c>
      <c r="AK51" s="6">
        <f t="shared" si="11"/>
        <v>256</v>
      </c>
      <c r="AL51" s="6">
        <f t="shared" si="10"/>
        <v>16</v>
      </c>
      <c r="AM51" s="6">
        <f t="shared" si="10"/>
        <v>9</v>
      </c>
      <c r="AN51" s="6">
        <f t="shared" si="10"/>
        <v>0.50450628998732716</v>
      </c>
      <c r="AO51" s="6">
        <f t="shared" si="10"/>
        <v>0.56211966260933666</v>
      </c>
      <c r="AP51" s="6">
        <f t="shared" si="10"/>
        <v>2.1316947870143546</v>
      </c>
      <c r="AQ51" s="6">
        <f t="shared" si="10"/>
        <v>1</v>
      </c>
      <c r="AR51" s="6">
        <f t="shared" si="10"/>
        <v>1</v>
      </c>
      <c r="AS51" s="6">
        <f t="shared" si="10"/>
        <v>1</v>
      </c>
      <c r="AT51" s="6">
        <f t="shared" si="10"/>
        <v>64</v>
      </c>
      <c r="AU51" s="6">
        <f t="shared" si="10"/>
        <v>16</v>
      </c>
      <c r="AV51" s="6">
        <f t="shared" si="10"/>
        <v>3364</v>
      </c>
      <c r="AW51" s="6">
        <f t="shared" si="9"/>
        <v>3600</v>
      </c>
      <c r="AX51" s="6">
        <f t="shared" si="9"/>
        <v>3025</v>
      </c>
      <c r="AY51" s="6">
        <f t="shared" si="9"/>
        <v>1849</v>
      </c>
      <c r="AZ51" s="6">
        <f t="shared" si="9"/>
        <v>121</v>
      </c>
      <c r="BA51" s="6">
        <f t="shared" si="9"/>
        <v>4096</v>
      </c>
      <c r="BB51" s="6">
        <f t="shared" si="9"/>
        <v>103150.37350018261</v>
      </c>
    </row>
    <row r="52" spans="1:54" ht="12.75" customHeight="1" thickTop="1" x14ac:dyDescent="0.2">
      <c r="A52" s="18">
        <v>37107</v>
      </c>
      <c r="B52" s="25">
        <v>171</v>
      </c>
      <c r="C52" s="25">
        <v>33</v>
      </c>
      <c r="D52" s="25">
        <v>69</v>
      </c>
      <c r="E52" s="25">
        <v>30</v>
      </c>
      <c r="F52" s="25">
        <v>51</v>
      </c>
      <c r="G52" s="25">
        <v>57</v>
      </c>
      <c r="H52" s="25">
        <v>27</v>
      </c>
      <c r="I52" s="25">
        <v>18</v>
      </c>
      <c r="J52" s="25">
        <v>-3</v>
      </c>
      <c r="K52" s="25">
        <v>-6</v>
      </c>
      <c r="L52" s="25">
        <v>21</v>
      </c>
      <c r="M52" s="25">
        <v>6</v>
      </c>
      <c r="N52" s="25">
        <v>-9</v>
      </c>
      <c r="O52" s="25">
        <v>-6</v>
      </c>
      <c r="P52" s="25">
        <v>3</v>
      </c>
      <c r="Q52" s="25">
        <v>18</v>
      </c>
      <c r="R52" s="25">
        <v>36</v>
      </c>
      <c r="S52" s="25">
        <v>42</v>
      </c>
      <c r="T52" s="25">
        <v>12</v>
      </c>
      <c r="U52" s="25">
        <v>90</v>
      </c>
      <c r="V52" s="25">
        <v>30</v>
      </c>
      <c r="W52" s="25">
        <v>150</v>
      </c>
      <c r="X52" s="25">
        <v>66</v>
      </c>
      <c r="Y52" s="25">
        <v>66</v>
      </c>
      <c r="Z52" s="17">
        <f t="shared" si="8"/>
        <v>972</v>
      </c>
      <c r="AA52" s="130">
        <f t="shared" si="3"/>
        <v>972</v>
      </c>
      <c r="AB52" s="6">
        <f t="shared" si="4"/>
        <v>298940.86956521741</v>
      </c>
      <c r="AC52" s="44"/>
      <c r="AD52" s="6">
        <f t="shared" si="5"/>
        <v>24</v>
      </c>
      <c r="AE52" s="6">
        <f t="shared" si="12"/>
        <v>2075.978260869565</v>
      </c>
      <c r="AF52" s="6">
        <f t="shared" si="11"/>
        <v>144</v>
      </c>
      <c r="AG52" s="6">
        <f t="shared" si="11"/>
        <v>169</v>
      </c>
      <c r="AH52" s="6">
        <f t="shared" si="11"/>
        <v>49</v>
      </c>
      <c r="AI52" s="6">
        <f t="shared" si="11"/>
        <v>4</v>
      </c>
      <c r="AJ52" s="6">
        <f t="shared" si="11"/>
        <v>100</v>
      </c>
      <c r="AK52" s="6">
        <f t="shared" si="11"/>
        <v>9</v>
      </c>
      <c r="AL52" s="6">
        <f t="shared" si="10"/>
        <v>49</v>
      </c>
      <c r="AM52" s="6">
        <f t="shared" si="10"/>
        <v>1</v>
      </c>
      <c r="AN52" s="6">
        <f t="shared" si="10"/>
        <v>81</v>
      </c>
      <c r="AO52" s="6">
        <f t="shared" si="10"/>
        <v>25</v>
      </c>
      <c r="AP52" s="6">
        <f t="shared" si="10"/>
        <v>25</v>
      </c>
      <c r="AQ52" s="6">
        <f t="shared" si="10"/>
        <v>1</v>
      </c>
      <c r="AR52" s="6">
        <f t="shared" si="10"/>
        <v>9</v>
      </c>
      <c r="AS52" s="6">
        <f t="shared" si="10"/>
        <v>25</v>
      </c>
      <c r="AT52" s="6">
        <f t="shared" si="10"/>
        <v>36</v>
      </c>
      <c r="AU52" s="6">
        <f t="shared" si="10"/>
        <v>4</v>
      </c>
      <c r="AV52" s="6">
        <f t="shared" si="10"/>
        <v>100</v>
      </c>
      <c r="AW52" s="6">
        <f t="shared" si="9"/>
        <v>676</v>
      </c>
      <c r="AX52" s="6">
        <f t="shared" si="9"/>
        <v>400</v>
      </c>
      <c r="AY52" s="6">
        <f t="shared" si="9"/>
        <v>1600</v>
      </c>
      <c r="AZ52" s="6">
        <f t="shared" si="9"/>
        <v>784</v>
      </c>
      <c r="BA52" s="6">
        <f t="shared" si="9"/>
        <v>0</v>
      </c>
      <c r="BB52" s="6">
        <f t="shared" si="9"/>
        <v>91204</v>
      </c>
    </row>
    <row r="53" spans="1:54" ht="12.75" customHeight="1" x14ac:dyDescent="0.2">
      <c r="A53" s="18">
        <v>37108</v>
      </c>
      <c r="B53" s="25">
        <v>114</v>
      </c>
      <c r="C53" s="25">
        <v>45</v>
      </c>
      <c r="D53" s="25">
        <v>27</v>
      </c>
      <c r="E53" s="25">
        <v>12</v>
      </c>
      <c r="F53" s="25">
        <v>27</v>
      </c>
      <c r="G53" s="25">
        <v>18</v>
      </c>
      <c r="H53" s="25">
        <v>51</v>
      </c>
      <c r="I53" s="25">
        <v>24</v>
      </c>
      <c r="J53" s="25">
        <v>18</v>
      </c>
      <c r="K53" s="25">
        <v>9</v>
      </c>
      <c r="L53" s="25">
        <v>-27</v>
      </c>
      <c r="M53" s="25">
        <v>-18</v>
      </c>
      <c r="N53" s="25">
        <v>-36</v>
      </c>
      <c r="O53" s="25">
        <v>21</v>
      </c>
      <c r="P53" s="25">
        <v>-6</v>
      </c>
      <c r="Q53" s="25">
        <v>42</v>
      </c>
      <c r="R53" s="25">
        <v>21</v>
      </c>
      <c r="S53" s="25">
        <v>6</v>
      </c>
      <c r="T53" s="25">
        <v>18</v>
      </c>
      <c r="U53" s="25">
        <v>24</v>
      </c>
      <c r="V53" s="25">
        <v>105</v>
      </c>
      <c r="W53" s="25">
        <v>81</v>
      </c>
      <c r="X53" s="25">
        <v>129</v>
      </c>
      <c r="Y53" s="25">
        <v>57</v>
      </c>
      <c r="Z53" s="17">
        <f t="shared" si="8"/>
        <v>762</v>
      </c>
      <c r="AA53" s="130">
        <f t="shared" si="3"/>
        <v>762</v>
      </c>
      <c r="AB53" s="6">
        <f t="shared" si="4"/>
        <v>182006.60869565219</v>
      </c>
      <c r="AC53" s="44"/>
      <c r="AD53" s="6">
        <f t="shared" si="5"/>
        <v>24</v>
      </c>
      <c r="AE53" s="6">
        <f t="shared" si="12"/>
        <v>1263.9347826086957</v>
      </c>
      <c r="AF53" s="6">
        <f t="shared" si="11"/>
        <v>36</v>
      </c>
      <c r="AG53" s="6">
        <f t="shared" si="11"/>
        <v>25</v>
      </c>
      <c r="AH53" s="6">
        <f t="shared" si="11"/>
        <v>25</v>
      </c>
      <c r="AI53" s="6">
        <f t="shared" si="11"/>
        <v>9</v>
      </c>
      <c r="AJ53" s="6">
        <f t="shared" si="11"/>
        <v>121</v>
      </c>
      <c r="AK53" s="6">
        <f t="shared" si="11"/>
        <v>81</v>
      </c>
      <c r="AL53" s="6">
        <f t="shared" si="10"/>
        <v>4</v>
      </c>
      <c r="AM53" s="6">
        <f t="shared" si="10"/>
        <v>9</v>
      </c>
      <c r="AN53" s="6">
        <f t="shared" si="10"/>
        <v>144</v>
      </c>
      <c r="AO53" s="6">
        <f t="shared" si="10"/>
        <v>9</v>
      </c>
      <c r="AP53" s="6">
        <f t="shared" si="10"/>
        <v>36</v>
      </c>
      <c r="AQ53" s="6">
        <f t="shared" si="10"/>
        <v>361</v>
      </c>
      <c r="AR53" s="6">
        <f t="shared" si="10"/>
        <v>81</v>
      </c>
      <c r="AS53" s="6">
        <f t="shared" si="10"/>
        <v>256</v>
      </c>
      <c r="AT53" s="6">
        <f t="shared" si="10"/>
        <v>49</v>
      </c>
      <c r="AU53" s="6">
        <f t="shared" si="10"/>
        <v>25</v>
      </c>
      <c r="AV53" s="6">
        <f t="shared" si="10"/>
        <v>16</v>
      </c>
      <c r="AW53" s="6">
        <f t="shared" si="9"/>
        <v>4</v>
      </c>
      <c r="AX53" s="6">
        <f t="shared" si="9"/>
        <v>729</v>
      </c>
      <c r="AY53" s="6">
        <f t="shared" si="9"/>
        <v>64</v>
      </c>
      <c r="AZ53" s="6">
        <f t="shared" si="9"/>
        <v>256</v>
      </c>
      <c r="BA53" s="6">
        <f t="shared" si="9"/>
        <v>576</v>
      </c>
      <c r="BB53" s="6">
        <f t="shared" ref="AW53:BB81" si="13">(Y53/3 - Z53/3)^2</f>
        <v>55225</v>
      </c>
    </row>
    <row r="54" spans="1:54" ht="12.75" customHeight="1" x14ac:dyDescent="0.2">
      <c r="A54" s="18">
        <v>37109</v>
      </c>
      <c r="B54" s="25">
        <v>54</v>
      </c>
      <c r="C54" s="25">
        <v>30</v>
      </c>
      <c r="D54" s="25">
        <v>51</v>
      </c>
      <c r="E54" s="25">
        <v>57</v>
      </c>
      <c r="F54" s="25">
        <v>36</v>
      </c>
      <c r="G54" s="25">
        <v>33</v>
      </c>
      <c r="H54" s="25">
        <v>42</v>
      </c>
      <c r="I54" s="25">
        <v>9</v>
      </c>
      <c r="J54" s="25">
        <v>21</v>
      </c>
      <c r="K54" s="25">
        <v>-27</v>
      </c>
      <c r="L54" s="25">
        <v>9</v>
      </c>
      <c r="M54" s="25">
        <v>-18</v>
      </c>
      <c r="N54" s="25">
        <v>27</v>
      </c>
      <c r="O54" s="25">
        <v>36</v>
      </c>
      <c r="P54" s="25">
        <v>21</v>
      </c>
      <c r="Q54" s="25">
        <v>-3</v>
      </c>
      <c r="R54" s="25">
        <v>30</v>
      </c>
      <c r="S54" s="25">
        <v>9</v>
      </c>
      <c r="T54" s="25">
        <v>18</v>
      </c>
      <c r="U54" s="25">
        <v>9</v>
      </c>
      <c r="V54" s="25">
        <v>24</v>
      </c>
      <c r="W54" s="25">
        <v>21</v>
      </c>
      <c r="X54" s="25">
        <v>87</v>
      </c>
      <c r="Y54" s="25">
        <v>15</v>
      </c>
      <c r="Z54" s="17">
        <f>SUM(B54:Y54)</f>
        <v>591</v>
      </c>
      <c r="AA54" s="130">
        <f t="shared" si="3"/>
        <v>591</v>
      </c>
      <c r="AB54" s="6">
        <f t="shared" si="4"/>
        <v>122684.86956521742</v>
      </c>
      <c r="AC54" s="44"/>
      <c r="AD54" s="6">
        <f t="shared" si="5"/>
        <v>24</v>
      </c>
      <c r="AE54" s="6">
        <f t="shared" si="12"/>
        <v>851.97826086956525</v>
      </c>
      <c r="AF54" s="6">
        <f t="shared" si="11"/>
        <v>49</v>
      </c>
      <c r="AG54" s="6">
        <f t="shared" si="11"/>
        <v>4</v>
      </c>
      <c r="AH54" s="6">
        <f t="shared" si="11"/>
        <v>49</v>
      </c>
      <c r="AI54" s="6">
        <f t="shared" si="11"/>
        <v>1</v>
      </c>
      <c r="AJ54" s="6">
        <f t="shared" si="11"/>
        <v>9</v>
      </c>
      <c r="AK54" s="6">
        <f t="shared" si="11"/>
        <v>121</v>
      </c>
      <c r="AL54" s="6">
        <f t="shared" si="10"/>
        <v>16</v>
      </c>
      <c r="AM54" s="6">
        <f t="shared" si="10"/>
        <v>256</v>
      </c>
      <c r="AN54" s="6">
        <f t="shared" si="10"/>
        <v>144</v>
      </c>
      <c r="AO54" s="6">
        <f t="shared" si="10"/>
        <v>81</v>
      </c>
      <c r="AP54" s="6">
        <f t="shared" si="10"/>
        <v>225</v>
      </c>
      <c r="AQ54" s="6">
        <f t="shared" si="10"/>
        <v>9</v>
      </c>
      <c r="AR54" s="6">
        <f t="shared" si="10"/>
        <v>25</v>
      </c>
      <c r="AS54" s="6">
        <f t="shared" si="10"/>
        <v>64</v>
      </c>
      <c r="AT54" s="6">
        <f t="shared" si="10"/>
        <v>121</v>
      </c>
      <c r="AU54" s="6">
        <f t="shared" si="10"/>
        <v>49</v>
      </c>
      <c r="AV54" s="6">
        <f t="shared" si="10"/>
        <v>9</v>
      </c>
      <c r="AW54" s="6">
        <f t="shared" si="13"/>
        <v>9</v>
      </c>
      <c r="AX54" s="6">
        <f t="shared" si="13"/>
        <v>25</v>
      </c>
      <c r="AY54" s="6">
        <f t="shared" si="13"/>
        <v>1</v>
      </c>
      <c r="AZ54" s="6">
        <f t="shared" si="13"/>
        <v>484</v>
      </c>
      <c r="BA54" s="6">
        <f t="shared" si="13"/>
        <v>576</v>
      </c>
      <c r="BB54" s="6">
        <f t="shared" si="13"/>
        <v>36864</v>
      </c>
    </row>
    <row r="55" spans="1:54" ht="12.75" customHeight="1" x14ac:dyDescent="0.2">
      <c r="A55" s="18">
        <v>37110</v>
      </c>
      <c r="B55" s="25">
        <v>66</v>
      </c>
      <c r="C55" s="25">
        <v>24</v>
      </c>
      <c r="D55" s="25">
        <v>33</v>
      </c>
      <c r="E55" s="25">
        <v>30</v>
      </c>
      <c r="F55" s="25">
        <v>6</v>
      </c>
      <c r="G55" s="25">
        <v>12</v>
      </c>
      <c r="H55" s="25">
        <v>27</v>
      </c>
      <c r="I55" s="25">
        <v>21</v>
      </c>
      <c r="J55" s="25">
        <v>36</v>
      </c>
      <c r="K55" s="25">
        <v>6</v>
      </c>
      <c r="L55" s="25">
        <v>3</v>
      </c>
      <c r="M55" s="25">
        <v>6</v>
      </c>
      <c r="N55" s="25">
        <v>12</v>
      </c>
      <c r="O55" s="25">
        <v>30</v>
      </c>
      <c r="P55" s="25">
        <v>18</v>
      </c>
      <c r="Q55" s="25">
        <v>9</v>
      </c>
      <c r="R55" s="25">
        <v>9</v>
      </c>
      <c r="S55" s="25">
        <v>18</v>
      </c>
      <c r="T55" s="25">
        <v>9</v>
      </c>
      <c r="U55" s="25">
        <v>15</v>
      </c>
      <c r="V55" s="25">
        <v>21</v>
      </c>
      <c r="W55" s="25">
        <v>9</v>
      </c>
      <c r="X55" s="25">
        <v>21</v>
      </c>
      <c r="Y55" s="25">
        <v>39</v>
      </c>
      <c r="Z55" s="17">
        <f t="shared" si="8"/>
        <v>480</v>
      </c>
      <c r="AA55" s="130">
        <f t="shared" si="3"/>
        <v>480</v>
      </c>
      <c r="AB55" s="6">
        <f t="shared" si="4"/>
        <v>68875.826086956527</v>
      </c>
      <c r="AC55" s="44"/>
      <c r="AD55" s="6">
        <f t="shared" si="5"/>
        <v>24</v>
      </c>
      <c r="AE55" s="6">
        <f t="shared" si="12"/>
        <v>478.30434782608694</v>
      </c>
      <c r="AF55" s="6">
        <f t="shared" si="11"/>
        <v>9</v>
      </c>
      <c r="AG55" s="6">
        <f t="shared" si="11"/>
        <v>1</v>
      </c>
      <c r="AH55" s="6">
        <f t="shared" si="11"/>
        <v>64</v>
      </c>
      <c r="AI55" s="6">
        <f t="shared" si="11"/>
        <v>4</v>
      </c>
      <c r="AJ55" s="6">
        <f t="shared" si="11"/>
        <v>25</v>
      </c>
      <c r="AK55" s="6">
        <f t="shared" si="11"/>
        <v>4</v>
      </c>
      <c r="AL55" s="6">
        <f t="shared" si="10"/>
        <v>25</v>
      </c>
      <c r="AM55" s="6">
        <f t="shared" si="10"/>
        <v>100</v>
      </c>
      <c r="AN55" s="6">
        <f t="shared" si="10"/>
        <v>1</v>
      </c>
      <c r="AO55" s="6">
        <f t="shared" si="10"/>
        <v>1</v>
      </c>
      <c r="AP55" s="6">
        <f t="shared" si="10"/>
        <v>4</v>
      </c>
      <c r="AQ55" s="6">
        <f t="shared" si="10"/>
        <v>36</v>
      </c>
      <c r="AR55" s="6">
        <f t="shared" si="10"/>
        <v>16</v>
      </c>
      <c r="AS55" s="6">
        <f t="shared" si="10"/>
        <v>9</v>
      </c>
      <c r="AT55" s="6">
        <f t="shared" si="10"/>
        <v>0</v>
      </c>
      <c r="AU55" s="6">
        <f t="shared" si="10"/>
        <v>9</v>
      </c>
      <c r="AV55" s="6">
        <f t="shared" si="10"/>
        <v>9</v>
      </c>
      <c r="AW55" s="6">
        <f t="shared" si="13"/>
        <v>4</v>
      </c>
      <c r="AX55" s="6">
        <f t="shared" si="13"/>
        <v>4</v>
      </c>
      <c r="AY55" s="6">
        <f t="shared" si="13"/>
        <v>16</v>
      </c>
      <c r="AZ55" s="6">
        <f t="shared" si="13"/>
        <v>16</v>
      </c>
      <c r="BA55" s="6">
        <f t="shared" si="13"/>
        <v>36</v>
      </c>
      <c r="BB55" s="6">
        <f t="shared" si="13"/>
        <v>21609</v>
      </c>
    </row>
    <row r="56" spans="1:54" ht="12.75" customHeight="1" x14ac:dyDescent="0.2">
      <c r="A56" s="18">
        <v>37111</v>
      </c>
      <c r="B56" s="25">
        <v>51</v>
      </c>
      <c r="C56" s="25">
        <v>45</v>
      </c>
      <c r="D56" s="25">
        <v>42</v>
      </c>
      <c r="E56" s="25">
        <v>27</v>
      </c>
      <c r="F56" s="25">
        <v>21</v>
      </c>
      <c r="G56" s="25">
        <v>30</v>
      </c>
      <c r="H56" s="25">
        <v>60</v>
      </c>
      <c r="I56" s="25">
        <v>15</v>
      </c>
      <c r="J56" s="25">
        <v>9</v>
      </c>
      <c r="K56" s="25">
        <v>54</v>
      </c>
      <c r="L56" s="25">
        <v>-15</v>
      </c>
      <c r="M56" s="25">
        <v>0</v>
      </c>
      <c r="N56" s="25">
        <v>-3</v>
      </c>
      <c r="O56" s="25">
        <v>48</v>
      </c>
      <c r="P56" s="25">
        <v>30</v>
      </c>
      <c r="Q56" s="25">
        <v>27</v>
      </c>
      <c r="R56" s="25">
        <v>33</v>
      </c>
      <c r="S56" s="25">
        <v>15</v>
      </c>
      <c r="T56" s="25">
        <v>45</v>
      </c>
      <c r="U56" s="25">
        <v>15</v>
      </c>
      <c r="V56" s="25">
        <v>36</v>
      </c>
      <c r="W56" s="25">
        <v>63</v>
      </c>
      <c r="X56" s="25">
        <v>9</v>
      </c>
      <c r="Y56" s="25">
        <v>39</v>
      </c>
      <c r="Z56" s="17">
        <f t="shared" si="8"/>
        <v>696</v>
      </c>
      <c r="AA56" s="130">
        <f t="shared" si="3"/>
        <v>696</v>
      </c>
      <c r="AB56" s="6">
        <f t="shared" si="4"/>
        <v>157238.60869565222</v>
      </c>
      <c r="AC56" s="44"/>
      <c r="AD56" s="6">
        <f t="shared" si="5"/>
        <v>24</v>
      </c>
      <c r="AE56" s="6">
        <f t="shared" si="12"/>
        <v>1091.9347826086957</v>
      </c>
      <c r="AF56" s="6">
        <f t="shared" si="11"/>
        <v>1</v>
      </c>
      <c r="AG56" s="6">
        <f t="shared" si="11"/>
        <v>25</v>
      </c>
      <c r="AH56" s="6">
        <f t="shared" si="11"/>
        <v>4</v>
      </c>
      <c r="AI56" s="6">
        <f t="shared" si="11"/>
        <v>9</v>
      </c>
      <c r="AJ56" s="6">
        <f t="shared" si="11"/>
        <v>100</v>
      </c>
      <c r="AK56" s="6">
        <f t="shared" si="11"/>
        <v>225</v>
      </c>
      <c r="AL56" s="6">
        <f t="shared" si="10"/>
        <v>4</v>
      </c>
      <c r="AM56" s="6">
        <f t="shared" si="10"/>
        <v>225</v>
      </c>
      <c r="AN56" s="6">
        <f t="shared" si="10"/>
        <v>529</v>
      </c>
      <c r="AO56" s="6">
        <f t="shared" si="10"/>
        <v>25</v>
      </c>
      <c r="AP56" s="6">
        <f t="shared" si="10"/>
        <v>1</v>
      </c>
      <c r="AQ56" s="6">
        <f t="shared" si="10"/>
        <v>289</v>
      </c>
      <c r="AR56" s="6">
        <f t="shared" si="10"/>
        <v>36</v>
      </c>
      <c r="AS56" s="6">
        <f t="shared" si="10"/>
        <v>1</v>
      </c>
      <c r="AT56" s="6">
        <f t="shared" si="10"/>
        <v>4</v>
      </c>
      <c r="AU56" s="6">
        <f t="shared" si="10"/>
        <v>36</v>
      </c>
      <c r="AV56" s="6">
        <f t="shared" si="10"/>
        <v>100</v>
      </c>
      <c r="AW56" s="6">
        <f t="shared" si="13"/>
        <v>100</v>
      </c>
      <c r="AX56" s="6">
        <f t="shared" si="13"/>
        <v>49</v>
      </c>
      <c r="AY56" s="6">
        <f t="shared" si="13"/>
        <v>81</v>
      </c>
      <c r="AZ56" s="6">
        <f t="shared" si="13"/>
        <v>324</v>
      </c>
      <c r="BA56" s="6">
        <f t="shared" si="13"/>
        <v>100</v>
      </c>
      <c r="BB56" s="6">
        <f t="shared" si="13"/>
        <v>47961</v>
      </c>
    </row>
    <row r="57" spans="1:54" ht="12.75" customHeight="1" x14ac:dyDescent="0.2">
      <c r="A57" s="18">
        <v>37112</v>
      </c>
      <c r="B57" s="25">
        <v>48</v>
      </c>
      <c r="C57" s="25">
        <v>3</v>
      </c>
      <c r="D57" s="25">
        <v>0</v>
      </c>
      <c r="E57" s="25">
        <v>21</v>
      </c>
      <c r="F57" s="25">
        <v>42</v>
      </c>
      <c r="G57" s="25">
        <v>6</v>
      </c>
      <c r="H57" s="25">
        <v>45</v>
      </c>
      <c r="I57" s="25">
        <v>-3</v>
      </c>
      <c r="J57" s="25">
        <v>24</v>
      </c>
      <c r="K57" s="25">
        <v>30</v>
      </c>
      <c r="L57" s="25">
        <v>-12</v>
      </c>
      <c r="M57" s="25">
        <v>15</v>
      </c>
      <c r="N57" s="25">
        <v>15</v>
      </c>
      <c r="O57" s="25">
        <v>9</v>
      </c>
      <c r="P57" s="25">
        <v>6</v>
      </c>
      <c r="Q57" s="25">
        <v>39</v>
      </c>
      <c r="R57" s="25">
        <v>15</v>
      </c>
      <c r="S57" s="25">
        <v>24</v>
      </c>
      <c r="T57" s="25">
        <v>15</v>
      </c>
      <c r="U57" s="25">
        <v>54</v>
      </c>
      <c r="V57" s="25">
        <v>12</v>
      </c>
      <c r="W57" s="25">
        <v>45</v>
      </c>
      <c r="X57" s="25">
        <v>33</v>
      </c>
      <c r="Y57" s="25">
        <v>21</v>
      </c>
      <c r="Z57" s="17">
        <f t="shared" si="8"/>
        <v>507</v>
      </c>
      <c r="AA57" s="130">
        <f t="shared" si="3"/>
        <v>507</v>
      </c>
      <c r="AB57" s="6">
        <f t="shared" si="4"/>
        <v>87652.173913043487</v>
      </c>
      <c r="AC57" s="44"/>
      <c r="AD57" s="6">
        <f t="shared" si="5"/>
        <v>24</v>
      </c>
      <c r="AE57" s="6">
        <f t="shared" si="12"/>
        <v>608.695652173913</v>
      </c>
      <c r="AF57" s="6">
        <f t="shared" si="11"/>
        <v>1</v>
      </c>
      <c r="AG57" s="6">
        <f t="shared" si="11"/>
        <v>49</v>
      </c>
      <c r="AH57" s="6">
        <f t="shared" si="11"/>
        <v>49</v>
      </c>
      <c r="AI57" s="6">
        <f t="shared" si="11"/>
        <v>144</v>
      </c>
      <c r="AJ57" s="6">
        <f t="shared" si="11"/>
        <v>169</v>
      </c>
      <c r="AK57" s="6">
        <f t="shared" si="11"/>
        <v>256</v>
      </c>
      <c r="AL57" s="6">
        <f t="shared" si="10"/>
        <v>81</v>
      </c>
      <c r="AM57" s="6">
        <f t="shared" si="10"/>
        <v>4</v>
      </c>
      <c r="AN57" s="6">
        <f t="shared" si="10"/>
        <v>196</v>
      </c>
      <c r="AO57" s="6">
        <f t="shared" si="10"/>
        <v>81</v>
      </c>
      <c r="AP57" s="6">
        <f t="shared" si="10"/>
        <v>0</v>
      </c>
      <c r="AQ57" s="6">
        <f t="shared" si="10"/>
        <v>4</v>
      </c>
      <c r="AR57" s="6">
        <f t="shared" si="10"/>
        <v>1</v>
      </c>
      <c r="AS57" s="6">
        <f t="shared" si="10"/>
        <v>121</v>
      </c>
      <c r="AT57" s="6">
        <f t="shared" si="10"/>
        <v>64</v>
      </c>
      <c r="AU57" s="6">
        <f t="shared" si="10"/>
        <v>9</v>
      </c>
      <c r="AV57" s="6">
        <f t="shared" si="10"/>
        <v>9</v>
      </c>
      <c r="AW57" s="6">
        <f t="shared" si="13"/>
        <v>169</v>
      </c>
      <c r="AX57" s="6">
        <f t="shared" si="13"/>
        <v>196</v>
      </c>
      <c r="AY57" s="6">
        <f t="shared" si="13"/>
        <v>121</v>
      </c>
      <c r="AZ57" s="6">
        <f t="shared" si="13"/>
        <v>16</v>
      </c>
      <c r="BA57" s="6">
        <f t="shared" si="13"/>
        <v>16</v>
      </c>
      <c r="BB57" s="6">
        <f t="shared" si="13"/>
        <v>26244</v>
      </c>
    </row>
    <row r="58" spans="1:54" ht="12.75" customHeight="1" x14ac:dyDescent="0.2">
      <c r="A58" s="18">
        <v>37113</v>
      </c>
      <c r="B58" s="25">
        <v>66</v>
      </c>
      <c r="C58" s="25">
        <v>3</v>
      </c>
      <c r="D58" s="25">
        <v>51</v>
      </c>
      <c r="E58" s="25">
        <v>24</v>
      </c>
      <c r="F58" s="25">
        <v>15</v>
      </c>
      <c r="G58" s="25">
        <v>30</v>
      </c>
      <c r="H58" s="25">
        <v>-6</v>
      </c>
      <c r="I58" s="25">
        <v>102</v>
      </c>
      <c r="J58" s="25">
        <v>93</v>
      </c>
      <c r="K58" s="25">
        <v>24</v>
      </c>
      <c r="L58" s="25">
        <v>-6</v>
      </c>
      <c r="M58" s="25">
        <v>-15</v>
      </c>
      <c r="N58" s="25">
        <v>-3</v>
      </c>
      <c r="O58" s="25">
        <v>9</v>
      </c>
      <c r="P58" s="25">
        <v>12</v>
      </c>
      <c r="Q58" s="25">
        <v>18</v>
      </c>
      <c r="R58" s="25">
        <v>15</v>
      </c>
      <c r="S58" s="25">
        <v>15</v>
      </c>
      <c r="T58" s="25">
        <v>24</v>
      </c>
      <c r="U58" s="25">
        <v>15</v>
      </c>
      <c r="V58" s="25">
        <v>6</v>
      </c>
      <c r="W58" s="25">
        <v>6</v>
      </c>
      <c r="X58" s="25">
        <v>9</v>
      </c>
      <c r="Y58" s="25">
        <v>9</v>
      </c>
      <c r="Z58" s="17">
        <f t="shared" si="8"/>
        <v>516</v>
      </c>
      <c r="AA58" s="130">
        <f t="shared" si="3"/>
        <v>516</v>
      </c>
      <c r="AB58" s="6">
        <f t="shared" si="4"/>
        <v>97309.565217391311</v>
      </c>
      <c r="AC58" s="44"/>
      <c r="AD58" s="6">
        <f t="shared" si="5"/>
        <v>24</v>
      </c>
      <c r="AE58" s="6">
        <f t="shared" si="12"/>
        <v>675.76086956521738</v>
      </c>
      <c r="AF58" s="6">
        <f t="shared" si="11"/>
        <v>256</v>
      </c>
      <c r="AG58" s="6">
        <f t="shared" si="11"/>
        <v>81</v>
      </c>
      <c r="AH58" s="6">
        <f t="shared" si="11"/>
        <v>9</v>
      </c>
      <c r="AI58" s="6">
        <f t="shared" si="11"/>
        <v>25</v>
      </c>
      <c r="AJ58" s="6">
        <f t="shared" si="11"/>
        <v>144</v>
      </c>
      <c r="AK58" s="6">
        <f t="shared" si="11"/>
        <v>1296</v>
      </c>
      <c r="AL58" s="6">
        <f t="shared" si="10"/>
        <v>9</v>
      </c>
      <c r="AM58" s="6">
        <f t="shared" si="10"/>
        <v>529</v>
      </c>
      <c r="AN58" s="6">
        <f t="shared" si="10"/>
        <v>100</v>
      </c>
      <c r="AO58" s="6">
        <f t="shared" si="10"/>
        <v>9</v>
      </c>
      <c r="AP58" s="6">
        <f t="shared" si="10"/>
        <v>16</v>
      </c>
      <c r="AQ58" s="6">
        <f t="shared" si="10"/>
        <v>16</v>
      </c>
      <c r="AR58" s="6">
        <f t="shared" si="10"/>
        <v>1</v>
      </c>
      <c r="AS58" s="6">
        <f t="shared" si="10"/>
        <v>4</v>
      </c>
      <c r="AT58" s="6">
        <f t="shared" si="10"/>
        <v>1</v>
      </c>
      <c r="AU58" s="6">
        <f t="shared" si="10"/>
        <v>0</v>
      </c>
      <c r="AV58" s="6">
        <f t="shared" si="10"/>
        <v>9</v>
      </c>
      <c r="AW58" s="6">
        <f t="shared" si="13"/>
        <v>9</v>
      </c>
      <c r="AX58" s="6">
        <f t="shared" si="13"/>
        <v>9</v>
      </c>
      <c r="AY58" s="6">
        <f t="shared" si="13"/>
        <v>0</v>
      </c>
      <c r="AZ58" s="6">
        <f t="shared" si="13"/>
        <v>1</v>
      </c>
      <c r="BA58" s="6">
        <f t="shared" si="13"/>
        <v>0</v>
      </c>
      <c r="BB58" s="6">
        <f t="shared" si="13"/>
        <v>28561</v>
      </c>
    </row>
    <row r="59" spans="1:54" ht="12.75" customHeight="1" x14ac:dyDescent="0.2">
      <c r="A59" s="18">
        <v>37114</v>
      </c>
      <c r="B59" s="25">
        <v>84</v>
      </c>
      <c r="C59" s="25">
        <v>78</v>
      </c>
      <c r="D59" s="25">
        <v>30</v>
      </c>
      <c r="E59" s="25">
        <v>39</v>
      </c>
      <c r="F59" s="25">
        <v>9</v>
      </c>
      <c r="G59" s="25">
        <v>12</v>
      </c>
      <c r="H59" s="25">
        <v>12</v>
      </c>
      <c r="I59" s="25">
        <v>30</v>
      </c>
      <c r="J59" s="25">
        <v>9</v>
      </c>
      <c r="K59" s="25">
        <v>0</v>
      </c>
      <c r="L59" s="25">
        <v>6</v>
      </c>
      <c r="M59" s="25">
        <v>12</v>
      </c>
      <c r="N59" s="25">
        <v>9</v>
      </c>
      <c r="O59" s="25">
        <v>6</v>
      </c>
      <c r="P59" s="25">
        <v>18</v>
      </c>
      <c r="Q59" s="25">
        <v>24</v>
      </c>
      <c r="R59" s="25">
        <v>15</v>
      </c>
      <c r="S59" s="25">
        <v>18</v>
      </c>
      <c r="T59" s="25">
        <v>18</v>
      </c>
      <c r="U59" s="25">
        <v>12</v>
      </c>
      <c r="V59" s="25">
        <v>0</v>
      </c>
      <c r="W59" s="25">
        <v>3</v>
      </c>
      <c r="X59" s="25">
        <v>3</v>
      </c>
      <c r="Y59" s="25">
        <v>9</v>
      </c>
      <c r="Z59" s="17">
        <f t="shared" si="8"/>
        <v>456</v>
      </c>
      <c r="AA59" s="130">
        <f t="shared" si="3"/>
        <v>456</v>
      </c>
      <c r="AB59" s="6">
        <f t="shared" si="4"/>
        <v>71142.260869565216</v>
      </c>
      <c r="AC59" s="44"/>
      <c r="AD59" s="6">
        <f t="shared" si="5"/>
        <v>24</v>
      </c>
      <c r="AE59" s="6">
        <f t="shared" si="12"/>
        <v>494.04347826086956</v>
      </c>
      <c r="AF59" s="6">
        <f t="shared" si="11"/>
        <v>256</v>
      </c>
      <c r="AG59" s="6">
        <f t="shared" si="11"/>
        <v>9</v>
      </c>
      <c r="AH59" s="6">
        <f t="shared" si="11"/>
        <v>100</v>
      </c>
      <c r="AI59" s="6">
        <f t="shared" si="11"/>
        <v>1</v>
      </c>
      <c r="AJ59" s="6">
        <f t="shared" si="11"/>
        <v>0</v>
      </c>
      <c r="AK59" s="6">
        <f t="shared" si="11"/>
        <v>36</v>
      </c>
      <c r="AL59" s="6">
        <f t="shared" si="10"/>
        <v>49</v>
      </c>
      <c r="AM59" s="6">
        <f t="shared" si="10"/>
        <v>9</v>
      </c>
      <c r="AN59" s="6">
        <f t="shared" si="10"/>
        <v>4</v>
      </c>
      <c r="AO59" s="6">
        <f t="shared" si="10"/>
        <v>4</v>
      </c>
      <c r="AP59" s="6">
        <f t="shared" si="10"/>
        <v>1</v>
      </c>
      <c r="AQ59" s="6">
        <f t="shared" si="10"/>
        <v>1</v>
      </c>
      <c r="AR59" s="6">
        <f t="shared" si="10"/>
        <v>16</v>
      </c>
      <c r="AS59" s="6">
        <f t="shared" si="10"/>
        <v>4</v>
      </c>
      <c r="AT59" s="6">
        <f t="shared" si="10"/>
        <v>9</v>
      </c>
      <c r="AU59" s="6">
        <f t="shared" si="10"/>
        <v>1</v>
      </c>
      <c r="AV59" s="6">
        <f t="shared" si="10"/>
        <v>0</v>
      </c>
      <c r="AW59" s="6">
        <f t="shared" si="13"/>
        <v>4</v>
      </c>
      <c r="AX59" s="6">
        <f t="shared" si="13"/>
        <v>16</v>
      </c>
      <c r="AY59" s="6">
        <f t="shared" si="13"/>
        <v>1</v>
      </c>
      <c r="AZ59" s="6">
        <f t="shared" si="13"/>
        <v>0</v>
      </c>
      <c r="BA59" s="6">
        <f t="shared" si="13"/>
        <v>4</v>
      </c>
      <c r="BB59" s="6">
        <f t="shared" si="13"/>
        <v>22201</v>
      </c>
    </row>
    <row r="60" spans="1:54" ht="12.75" customHeight="1" x14ac:dyDescent="0.2">
      <c r="A60" s="18">
        <v>37115</v>
      </c>
      <c r="B60" s="25">
        <v>3</v>
      </c>
      <c r="C60" s="25">
        <v>24</v>
      </c>
      <c r="D60" s="25">
        <v>6</v>
      </c>
      <c r="E60" s="25">
        <v>3</v>
      </c>
      <c r="F60" s="25">
        <v>12</v>
      </c>
      <c r="G60" s="25">
        <v>-3</v>
      </c>
      <c r="H60" s="25">
        <v>3</v>
      </c>
      <c r="I60" s="25">
        <v>12</v>
      </c>
      <c r="J60" s="25">
        <v>15</v>
      </c>
      <c r="K60" s="25">
        <v>3</v>
      </c>
      <c r="L60" s="25">
        <v>3</v>
      </c>
      <c r="M60" s="25">
        <v>18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17">
        <f t="shared" si="8"/>
        <v>99</v>
      </c>
      <c r="AA60" s="130">
        <f t="shared" si="3"/>
        <v>99</v>
      </c>
      <c r="AB60" s="6">
        <f t="shared" si="4"/>
        <v>3916.1739130434789</v>
      </c>
      <c r="AC60" s="44"/>
      <c r="AD60" s="6">
        <f t="shared" si="5"/>
        <v>24</v>
      </c>
      <c r="AE60" s="6">
        <f t="shared" si="12"/>
        <v>27.195652173913043</v>
      </c>
      <c r="AF60" s="6">
        <f t="shared" si="11"/>
        <v>36</v>
      </c>
      <c r="AG60" s="6">
        <f t="shared" si="11"/>
        <v>1</v>
      </c>
      <c r="AH60" s="6">
        <f t="shared" si="11"/>
        <v>9</v>
      </c>
      <c r="AI60" s="6">
        <f t="shared" si="11"/>
        <v>25</v>
      </c>
      <c r="AJ60" s="6">
        <f t="shared" si="11"/>
        <v>4</v>
      </c>
      <c r="AK60" s="6">
        <f t="shared" si="11"/>
        <v>9</v>
      </c>
      <c r="AL60" s="6">
        <f t="shared" si="10"/>
        <v>1</v>
      </c>
      <c r="AM60" s="6">
        <f t="shared" si="10"/>
        <v>16</v>
      </c>
      <c r="AN60" s="6">
        <f t="shared" si="10"/>
        <v>0</v>
      </c>
      <c r="AO60" s="6">
        <f t="shared" si="10"/>
        <v>25</v>
      </c>
      <c r="AP60" s="6">
        <f t="shared" si="10"/>
        <v>36</v>
      </c>
      <c r="AQ60" s="6">
        <f t="shared" si="10"/>
        <v>0</v>
      </c>
      <c r="AR60" s="6">
        <f t="shared" si="10"/>
        <v>0</v>
      </c>
      <c r="AS60" s="6">
        <f t="shared" si="10"/>
        <v>0</v>
      </c>
      <c r="AT60" s="6">
        <f t="shared" si="10"/>
        <v>0</v>
      </c>
      <c r="AU60" s="6">
        <f t="shared" si="10"/>
        <v>0</v>
      </c>
      <c r="AV60" s="6">
        <f t="shared" si="10"/>
        <v>0</v>
      </c>
      <c r="AW60" s="6">
        <f t="shared" si="13"/>
        <v>0</v>
      </c>
      <c r="AX60" s="6">
        <f t="shared" si="13"/>
        <v>0</v>
      </c>
      <c r="AY60" s="6">
        <f t="shared" si="13"/>
        <v>0</v>
      </c>
      <c r="AZ60" s="6">
        <f t="shared" si="13"/>
        <v>0</v>
      </c>
      <c r="BA60" s="6">
        <f t="shared" si="13"/>
        <v>0</v>
      </c>
      <c r="BB60" s="6">
        <f t="shared" si="13"/>
        <v>1089</v>
      </c>
    </row>
    <row r="61" spans="1:54" ht="12.75" customHeight="1" x14ac:dyDescent="0.2">
      <c r="A61" s="18">
        <v>37116</v>
      </c>
      <c r="B61" s="25">
        <v>0</v>
      </c>
      <c r="C61" s="25">
        <v>18</v>
      </c>
      <c r="D61" s="25">
        <v>12</v>
      </c>
      <c r="E61" s="25">
        <v>9</v>
      </c>
      <c r="F61" s="25">
        <v>12</v>
      </c>
      <c r="G61" s="25">
        <v>-15</v>
      </c>
      <c r="H61" s="25">
        <v>0</v>
      </c>
      <c r="I61" s="25">
        <v>15</v>
      </c>
      <c r="J61" s="25">
        <v>0</v>
      </c>
      <c r="K61" s="25">
        <v>-3</v>
      </c>
      <c r="L61" s="25">
        <v>21</v>
      </c>
      <c r="M61" s="25">
        <v>15</v>
      </c>
      <c r="N61" s="25">
        <v>30</v>
      </c>
      <c r="O61" s="25">
        <v>30</v>
      </c>
      <c r="P61" s="25">
        <v>9</v>
      </c>
      <c r="Q61" s="25">
        <v>24</v>
      </c>
      <c r="R61" s="25">
        <v>18</v>
      </c>
      <c r="S61" s="25">
        <v>3</v>
      </c>
      <c r="T61" s="25">
        <v>18</v>
      </c>
      <c r="U61" s="25">
        <v>12</v>
      </c>
      <c r="V61" s="25">
        <v>9</v>
      </c>
      <c r="W61" s="25">
        <v>3</v>
      </c>
      <c r="X61" s="25">
        <v>12</v>
      </c>
      <c r="Y61" s="25">
        <v>0</v>
      </c>
      <c r="Z61" s="17">
        <f t="shared" si="8"/>
        <v>252</v>
      </c>
      <c r="AA61" s="130">
        <f t="shared" si="3"/>
        <v>252</v>
      </c>
      <c r="AB61" s="6">
        <f t="shared" si="4"/>
        <v>23396.869565217392</v>
      </c>
      <c r="AC61" s="44"/>
      <c r="AD61" s="6">
        <f t="shared" si="5"/>
        <v>24</v>
      </c>
      <c r="AE61" s="6">
        <f t="shared" si="12"/>
        <v>162.47826086956522</v>
      </c>
      <c r="AF61" s="6">
        <f t="shared" si="11"/>
        <v>4</v>
      </c>
      <c r="AG61" s="6">
        <f t="shared" si="11"/>
        <v>1</v>
      </c>
      <c r="AH61" s="6">
        <f t="shared" si="11"/>
        <v>1</v>
      </c>
      <c r="AI61" s="6">
        <f t="shared" si="11"/>
        <v>81</v>
      </c>
      <c r="AJ61" s="6">
        <f t="shared" si="11"/>
        <v>25</v>
      </c>
      <c r="AK61" s="6">
        <f t="shared" si="11"/>
        <v>25</v>
      </c>
      <c r="AL61" s="6">
        <f t="shared" si="10"/>
        <v>25</v>
      </c>
      <c r="AM61" s="6">
        <f t="shared" si="10"/>
        <v>1</v>
      </c>
      <c r="AN61" s="6">
        <f t="shared" si="10"/>
        <v>64</v>
      </c>
      <c r="AO61" s="6">
        <f t="shared" si="10"/>
        <v>4</v>
      </c>
      <c r="AP61" s="6">
        <f t="shared" si="10"/>
        <v>25</v>
      </c>
      <c r="AQ61" s="6">
        <f t="shared" si="10"/>
        <v>0</v>
      </c>
      <c r="AR61" s="6">
        <f t="shared" si="10"/>
        <v>49</v>
      </c>
      <c r="AS61" s="6">
        <f t="shared" si="10"/>
        <v>25</v>
      </c>
      <c r="AT61" s="6">
        <f t="shared" si="10"/>
        <v>4</v>
      </c>
      <c r="AU61" s="6">
        <f t="shared" si="10"/>
        <v>25</v>
      </c>
      <c r="AV61" s="6">
        <f t="shared" si="10"/>
        <v>25</v>
      </c>
      <c r="AW61" s="6">
        <f t="shared" si="13"/>
        <v>4</v>
      </c>
      <c r="AX61" s="6">
        <f t="shared" si="13"/>
        <v>1</v>
      </c>
      <c r="AY61" s="6">
        <f t="shared" si="13"/>
        <v>4</v>
      </c>
      <c r="AZ61" s="6">
        <f t="shared" si="13"/>
        <v>9</v>
      </c>
      <c r="BA61" s="6">
        <f t="shared" si="13"/>
        <v>16</v>
      </c>
      <c r="BB61" s="6">
        <f t="shared" si="13"/>
        <v>7056</v>
      </c>
    </row>
    <row r="62" spans="1:54" ht="12.75" customHeight="1" x14ac:dyDescent="0.2">
      <c r="A62" s="18">
        <v>37117</v>
      </c>
      <c r="B62" s="25">
        <v>0</v>
      </c>
      <c r="C62" s="25">
        <v>0</v>
      </c>
      <c r="D62" s="25">
        <v>9</v>
      </c>
      <c r="E62" s="25">
        <v>6</v>
      </c>
      <c r="F62" s="25">
        <v>6</v>
      </c>
      <c r="G62" s="25">
        <v>0</v>
      </c>
      <c r="H62" s="25">
        <v>6</v>
      </c>
      <c r="I62" s="25">
        <v>0</v>
      </c>
      <c r="J62" s="25">
        <v>0</v>
      </c>
      <c r="K62" s="25">
        <v>-9</v>
      </c>
      <c r="L62" s="25">
        <v>-3</v>
      </c>
      <c r="M62" s="25">
        <v>-3</v>
      </c>
      <c r="N62" s="25">
        <v>-6</v>
      </c>
      <c r="O62" s="25">
        <v>-3</v>
      </c>
      <c r="P62" s="25">
        <v>21</v>
      </c>
      <c r="Q62" s="25">
        <v>6</v>
      </c>
      <c r="R62" s="25">
        <v>6</v>
      </c>
      <c r="S62" s="25">
        <v>3</v>
      </c>
      <c r="T62" s="25">
        <v>6</v>
      </c>
      <c r="U62" s="25">
        <v>3</v>
      </c>
      <c r="V62" s="25">
        <v>-3</v>
      </c>
      <c r="W62" s="25">
        <v>3</v>
      </c>
      <c r="X62" s="25">
        <v>6</v>
      </c>
      <c r="Y62" s="25">
        <v>9</v>
      </c>
      <c r="Z62" s="17">
        <f t="shared" si="8"/>
        <v>63</v>
      </c>
      <c r="AA62" s="130">
        <f t="shared" si="3"/>
        <v>63</v>
      </c>
      <c r="AB62" s="6">
        <f t="shared" si="4"/>
        <v>1449.3913043478262</v>
      </c>
      <c r="AC62" s="44"/>
      <c r="AD62" s="6">
        <f t="shared" si="5"/>
        <v>24</v>
      </c>
      <c r="AE62" s="6">
        <f t="shared" si="12"/>
        <v>10.065217391304348</v>
      </c>
      <c r="AF62" s="6">
        <f t="shared" si="11"/>
        <v>9</v>
      </c>
      <c r="AG62" s="6">
        <f t="shared" si="11"/>
        <v>1</v>
      </c>
      <c r="AH62" s="6">
        <f t="shared" si="11"/>
        <v>0</v>
      </c>
      <c r="AI62" s="6">
        <f t="shared" si="11"/>
        <v>4</v>
      </c>
      <c r="AJ62" s="6">
        <f t="shared" si="11"/>
        <v>4</v>
      </c>
      <c r="AK62" s="6">
        <f t="shared" si="11"/>
        <v>4</v>
      </c>
      <c r="AL62" s="6">
        <f t="shared" si="11"/>
        <v>0</v>
      </c>
      <c r="AM62" s="6">
        <f t="shared" si="11"/>
        <v>9</v>
      </c>
      <c r="AN62" s="6">
        <f t="shared" si="11"/>
        <v>4</v>
      </c>
      <c r="AO62" s="6">
        <f t="shared" si="11"/>
        <v>0</v>
      </c>
      <c r="AP62" s="6">
        <f t="shared" si="11"/>
        <v>1</v>
      </c>
      <c r="AQ62" s="6">
        <f t="shared" si="11"/>
        <v>1</v>
      </c>
      <c r="AR62" s="6">
        <f t="shared" si="11"/>
        <v>64</v>
      </c>
      <c r="AS62" s="6">
        <f t="shared" si="11"/>
        <v>25</v>
      </c>
      <c r="AT62" s="6">
        <f t="shared" si="11"/>
        <v>0</v>
      </c>
      <c r="AU62" s="6">
        <f t="shared" si="11"/>
        <v>1</v>
      </c>
      <c r="AV62" s="6">
        <f t="shared" ref="AN62:AV81" si="14">(S62/3 - T62/3)^2</f>
        <v>1</v>
      </c>
      <c r="AW62" s="6">
        <f t="shared" si="13"/>
        <v>1</v>
      </c>
      <c r="AX62" s="6">
        <f t="shared" si="13"/>
        <v>4</v>
      </c>
      <c r="AY62" s="6">
        <f t="shared" si="13"/>
        <v>4</v>
      </c>
      <c r="AZ62" s="6">
        <f t="shared" si="13"/>
        <v>1</v>
      </c>
      <c r="BA62" s="6">
        <f t="shared" si="13"/>
        <v>1</v>
      </c>
      <c r="BB62" s="6">
        <f t="shared" si="13"/>
        <v>324</v>
      </c>
    </row>
    <row r="63" spans="1:54" ht="12.75" customHeight="1" x14ac:dyDescent="0.2">
      <c r="A63" s="18">
        <v>37118</v>
      </c>
      <c r="B63" s="25">
        <v>0</v>
      </c>
      <c r="C63" s="25">
        <v>6</v>
      </c>
      <c r="D63" s="25">
        <v>6</v>
      </c>
      <c r="E63" s="25">
        <v>3</v>
      </c>
      <c r="F63" s="25">
        <v>0</v>
      </c>
      <c r="G63" s="25">
        <v>3</v>
      </c>
      <c r="H63" s="25">
        <v>3</v>
      </c>
      <c r="I63" s="25">
        <v>0</v>
      </c>
      <c r="J63" s="25">
        <v>9</v>
      </c>
      <c r="K63" s="25">
        <v>6</v>
      </c>
      <c r="L63" s="25">
        <v>-6</v>
      </c>
      <c r="M63" s="25">
        <v>3</v>
      </c>
      <c r="N63" s="25">
        <v>-6</v>
      </c>
      <c r="O63" s="25">
        <v>0</v>
      </c>
      <c r="P63" s="25">
        <v>6</v>
      </c>
      <c r="Q63" s="25">
        <v>0</v>
      </c>
      <c r="R63" s="25">
        <v>3</v>
      </c>
      <c r="S63" s="25">
        <v>0</v>
      </c>
      <c r="T63" s="25">
        <v>3</v>
      </c>
      <c r="U63" s="25">
        <v>0</v>
      </c>
      <c r="V63" s="25">
        <v>3</v>
      </c>
      <c r="W63" s="25">
        <v>3</v>
      </c>
      <c r="X63" s="25">
        <v>9</v>
      </c>
      <c r="Y63" s="25">
        <v>6</v>
      </c>
      <c r="Z63" s="17">
        <f t="shared" si="8"/>
        <v>60</v>
      </c>
      <c r="AA63" s="130">
        <f t="shared" si="3"/>
        <v>60</v>
      </c>
      <c r="AB63" s="6">
        <f t="shared" si="4"/>
        <v>1233.3913043478262</v>
      </c>
      <c r="AC63" s="44"/>
      <c r="AD63" s="6">
        <f t="shared" si="5"/>
        <v>24</v>
      </c>
      <c r="AE63" s="6">
        <f t="shared" si="12"/>
        <v>8.5652173913043477</v>
      </c>
      <c r="AF63" s="6">
        <f t="shared" si="11"/>
        <v>0</v>
      </c>
      <c r="AG63" s="6">
        <f t="shared" si="11"/>
        <v>1</v>
      </c>
      <c r="AH63" s="6">
        <f t="shared" si="11"/>
        <v>1</v>
      </c>
      <c r="AI63" s="6">
        <f t="shared" si="11"/>
        <v>1</v>
      </c>
      <c r="AJ63" s="6">
        <f t="shared" si="11"/>
        <v>0</v>
      </c>
      <c r="AK63" s="6">
        <f t="shared" si="11"/>
        <v>1</v>
      </c>
      <c r="AL63" s="6">
        <f t="shared" si="11"/>
        <v>9</v>
      </c>
      <c r="AM63" s="6">
        <f t="shared" si="11"/>
        <v>1</v>
      </c>
      <c r="AN63" s="6">
        <f t="shared" si="14"/>
        <v>16</v>
      </c>
      <c r="AO63" s="6">
        <f t="shared" si="14"/>
        <v>9</v>
      </c>
      <c r="AP63" s="6">
        <f t="shared" si="14"/>
        <v>9</v>
      </c>
      <c r="AQ63" s="6">
        <f t="shared" si="14"/>
        <v>4</v>
      </c>
      <c r="AR63" s="6">
        <f t="shared" si="14"/>
        <v>4</v>
      </c>
      <c r="AS63" s="6">
        <f t="shared" si="14"/>
        <v>4</v>
      </c>
      <c r="AT63" s="6">
        <f t="shared" si="14"/>
        <v>1</v>
      </c>
      <c r="AU63" s="6">
        <f t="shared" si="14"/>
        <v>1</v>
      </c>
      <c r="AV63" s="6">
        <f t="shared" si="14"/>
        <v>1</v>
      </c>
      <c r="AW63" s="6">
        <f t="shared" si="13"/>
        <v>1</v>
      </c>
      <c r="AX63" s="6">
        <f t="shared" si="13"/>
        <v>1</v>
      </c>
      <c r="AY63" s="6">
        <f t="shared" si="13"/>
        <v>0</v>
      </c>
      <c r="AZ63" s="6">
        <f t="shared" si="13"/>
        <v>4</v>
      </c>
      <c r="BA63" s="6">
        <f t="shared" si="13"/>
        <v>1</v>
      </c>
      <c r="BB63" s="6">
        <f t="shared" si="13"/>
        <v>324</v>
      </c>
    </row>
    <row r="64" spans="1:54" ht="12.75" customHeight="1" x14ac:dyDescent="0.2">
      <c r="A64" s="18">
        <v>37119</v>
      </c>
      <c r="B64" s="25">
        <v>3</v>
      </c>
      <c r="C64" s="25">
        <v>0</v>
      </c>
      <c r="D64" s="25">
        <v>6</v>
      </c>
      <c r="E64" s="25">
        <v>6</v>
      </c>
      <c r="F64" s="25">
        <v>3</v>
      </c>
      <c r="G64" s="25">
        <v>0</v>
      </c>
      <c r="H64" s="25">
        <v>0</v>
      </c>
      <c r="I64" s="25">
        <v>0</v>
      </c>
      <c r="J64" s="25">
        <v>3</v>
      </c>
      <c r="K64" s="25">
        <v>-9</v>
      </c>
      <c r="L64" s="25">
        <v>-3</v>
      </c>
      <c r="M64" s="25">
        <v>-3</v>
      </c>
      <c r="N64" s="25">
        <v>-12</v>
      </c>
      <c r="O64" s="25">
        <v>0</v>
      </c>
      <c r="P64" s="25">
        <v>-6</v>
      </c>
      <c r="Q64" s="25">
        <v>6</v>
      </c>
      <c r="R64" s="25">
        <v>6</v>
      </c>
      <c r="S64" s="25">
        <v>6</v>
      </c>
      <c r="T64" s="25">
        <v>9</v>
      </c>
      <c r="U64" s="25">
        <v>3</v>
      </c>
      <c r="V64" s="25">
        <v>6</v>
      </c>
      <c r="W64" s="25">
        <v>3</v>
      </c>
      <c r="X64" s="25">
        <v>0</v>
      </c>
      <c r="Y64" s="25">
        <v>0</v>
      </c>
      <c r="Z64" s="17">
        <f t="shared" si="8"/>
        <v>27</v>
      </c>
      <c r="AA64" s="130">
        <f t="shared" si="3"/>
        <v>27</v>
      </c>
      <c r="AB64" s="6">
        <f t="shared" si="4"/>
        <v>504.00000000000011</v>
      </c>
      <c r="AC64" s="44"/>
      <c r="AD64" s="6">
        <f t="shared" si="5"/>
        <v>24</v>
      </c>
      <c r="AE64" s="6">
        <f t="shared" si="12"/>
        <v>3.5</v>
      </c>
      <c r="AF64" s="6">
        <f t="shared" si="11"/>
        <v>4</v>
      </c>
      <c r="AG64" s="6">
        <f t="shared" si="11"/>
        <v>0</v>
      </c>
      <c r="AH64" s="6">
        <f t="shared" si="11"/>
        <v>1</v>
      </c>
      <c r="AI64" s="6">
        <f t="shared" si="11"/>
        <v>1</v>
      </c>
      <c r="AJ64" s="6">
        <f t="shared" si="11"/>
        <v>0</v>
      </c>
      <c r="AK64" s="6">
        <f t="shared" si="11"/>
        <v>0</v>
      </c>
      <c r="AL64" s="6">
        <f t="shared" si="11"/>
        <v>1</v>
      </c>
      <c r="AM64" s="6">
        <f t="shared" si="11"/>
        <v>16</v>
      </c>
      <c r="AN64" s="6">
        <f t="shared" si="14"/>
        <v>4</v>
      </c>
      <c r="AO64" s="6">
        <f t="shared" si="14"/>
        <v>0</v>
      </c>
      <c r="AP64" s="6">
        <f t="shared" si="14"/>
        <v>9</v>
      </c>
      <c r="AQ64" s="6">
        <f t="shared" si="14"/>
        <v>16</v>
      </c>
      <c r="AR64" s="6">
        <f t="shared" si="14"/>
        <v>4</v>
      </c>
      <c r="AS64" s="6">
        <f t="shared" si="14"/>
        <v>16</v>
      </c>
      <c r="AT64" s="6">
        <f t="shared" si="14"/>
        <v>0</v>
      </c>
      <c r="AU64" s="6">
        <f t="shared" si="14"/>
        <v>0</v>
      </c>
      <c r="AV64" s="6">
        <f t="shared" si="14"/>
        <v>1</v>
      </c>
      <c r="AW64" s="6">
        <f t="shared" si="13"/>
        <v>4</v>
      </c>
      <c r="AX64" s="6">
        <f t="shared" si="13"/>
        <v>1</v>
      </c>
      <c r="AY64" s="6">
        <f t="shared" si="13"/>
        <v>1</v>
      </c>
      <c r="AZ64" s="6">
        <f t="shared" si="13"/>
        <v>1</v>
      </c>
      <c r="BA64" s="6">
        <f t="shared" si="13"/>
        <v>0</v>
      </c>
      <c r="BB64" s="6">
        <f t="shared" si="13"/>
        <v>81</v>
      </c>
    </row>
    <row r="65" spans="1:54" ht="12.75" customHeight="1" x14ac:dyDescent="0.2">
      <c r="A65" s="18">
        <v>37120</v>
      </c>
      <c r="B65" s="25">
        <v>0</v>
      </c>
      <c r="C65" s="25">
        <v>3</v>
      </c>
      <c r="D65" s="25">
        <v>3</v>
      </c>
      <c r="E65" s="25">
        <v>-3</v>
      </c>
      <c r="F65" s="25">
        <v>0</v>
      </c>
      <c r="G65" s="25">
        <v>3</v>
      </c>
      <c r="H65" s="25">
        <v>0</v>
      </c>
      <c r="I65" s="25">
        <v>6</v>
      </c>
      <c r="J65" s="25">
        <v>9</v>
      </c>
      <c r="K65" s="25">
        <v>12</v>
      </c>
      <c r="L65" s="25">
        <v>3</v>
      </c>
      <c r="M65" s="25">
        <v>3</v>
      </c>
      <c r="N65" s="25">
        <v>-3</v>
      </c>
      <c r="O65" s="25">
        <v>-6</v>
      </c>
      <c r="P65" s="25">
        <v>18</v>
      </c>
      <c r="Q65" s="25">
        <v>0</v>
      </c>
      <c r="R65" s="25">
        <v>0</v>
      </c>
      <c r="S65" s="25">
        <v>6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17">
        <f t="shared" si="8"/>
        <v>54</v>
      </c>
      <c r="AA65" s="130">
        <f t="shared" si="3"/>
        <v>54</v>
      </c>
      <c r="AB65" s="6">
        <f t="shared" si="4"/>
        <v>1436.8695652173913</v>
      </c>
      <c r="AC65" s="44"/>
      <c r="AD65" s="6">
        <f t="shared" si="5"/>
        <v>24</v>
      </c>
      <c r="AE65" s="6">
        <f t="shared" si="12"/>
        <v>9.9782608695652169</v>
      </c>
      <c r="AF65" s="6">
        <f t="shared" si="11"/>
        <v>0</v>
      </c>
      <c r="AG65" s="6">
        <f t="shared" si="11"/>
        <v>4</v>
      </c>
      <c r="AH65" s="6">
        <f t="shared" si="11"/>
        <v>1</v>
      </c>
      <c r="AI65" s="6">
        <f t="shared" si="11"/>
        <v>1</v>
      </c>
      <c r="AJ65" s="6">
        <f t="shared" si="11"/>
        <v>1</v>
      </c>
      <c r="AK65" s="6">
        <f t="shared" si="11"/>
        <v>4</v>
      </c>
      <c r="AL65" s="6">
        <f t="shared" si="11"/>
        <v>1</v>
      </c>
      <c r="AM65" s="6">
        <f t="shared" si="11"/>
        <v>1</v>
      </c>
      <c r="AN65" s="6">
        <f t="shared" si="14"/>
        <v>9</v>
      </c>
      <c r="AO65" s="6">
        <f t="shared" si="14"/>
        <v>0</v>
      </c>
      <c r="AP65" s="6">
        <f t="shared" si="14"/>
        <v>4</v>
      </c>
      <c r="AQ65" s="6">
        <f t="shared" si="14"/>
        <v>1</v>
      </c>
      <c r="AR65" s="6">
        <f t="shared" si="14"/>
        <v>64</v>
      </c>
      <c r="AS65" s="6">
        <f t="shared" si="14"/>
        <v>36</v>
      </c>
      <c r="AT65" s="6">
        <f t="shared" si="14"/>
        <v>0</v>
      </c>
      <c r="AU65" s="6">
        <f t="shared" si="14"/>
        <v>4</v>
      </c>
      <c r="AV65" s="6">
        <f t="shared" si="14"/>
        <v>4</v>
      </c>
      <c r="AW65" s="6">
        <f t="shared" si="13"/>
        <v>0</v>
      </c>
      <c r="AX65" s="6">
        <f t="shared" si="13"/>
        <v>0</v>
      </c>
      <c r="AY65" s="6">
        <f t="shared" si="13"/>
        <v>0</v>
      </c>
      <c r="AZ65" s="6">
        <f t="shared" si="13"/>
        <v>0</v>
      </c>
      <c r="BA65" s="6">
        <f t="shared" si="13"/>
        <v>0</v>
      </c>
      <c r="BB65" s="6">
        <f t="shared" si="13"/>
        <v>324</v>
      </c>
    </row>
    <row r="66" spans="1:54" ht="12.75" customHeight="1" x14ac:dyDescent="0.2">
      <c r="A66" s="18">
        <v>37121</v>
      </c>
      <c r="B66" s="25">
        <v>0</v>
      </c>
      <c r="C66" s="25">
        <v>0</v>
      </c>
      <c r="D66" s="25">
        <v>3</v>
      </c>
      <c r="E66" s="25">
        <v>3</v>
      </c>
      <c r="F66" s="25">
        <v>9</v>
      </c>
      <c r="G66" s="25">
        <v>0</v>
      </c>
      <c r="H66" s="25">
        <v>0</v>
      </c>
      <c r="I66" s="25">
        <v>3</v>
      </c>
      <c r="J66" s="25">
        <v>-6</v>
      </c>
      <c r="K66" s="25">
        <v>-18</v>
      </c>
      <c r="L66" s="25">
        <v>-12</v>
      </c>
      <c r="M66" s="25">
        <v>-3</v>
      </c>
      <c r="N66" s="25">
        <v>-15</v>
      </c>
      <c r="O66" s="25">
        <v>6</v>
      </c>
      <c r="P66" s="25">
        <v>9</v>
      </c>
      <c r="Q66" s="25">
        <v>-9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3</v>
      </c>
      <c r="X66" s="25">
        <v>3</v>
      </c>
      <c r="Y66" s="25">
        <v>0</v>
      </c>
      <c r="Z66" s="17">
        <f t="shared" si="8"/>
        <v>-24</v>
      </c>
      <c r="AA66" s="130">
        <f t="shared" si="3"/>
        <v>-24</v>
      </c>
      <c r="AB66" s="6">
        <f t="shared" si="4"/>
        <v>720.00000000000011</v>
      </c>
      <c r="AC66" s="44"/>
      <c r="AD66" s="6">
        <f t="shared" si="5"/>
        <v>24</v>
      </c>
      <c r="AE66" s="6">
        <f t="shared" si="12"/>
        <v>5</v>
      </c>
      <c r="AF66" s="6">
        <f t="shared" si="11"/>
        <v>1</v>
      </c>
      <c r="AG66" s="6">
        <f t="shared" si="11"/>
        <v>0</v>
      </c>
      <c r="AH66" s="6">
        <f t="shared" si="11"/>
        <v>4</v>
      </c>
      <c r="AI66" s="6">
        <f t="shared" si="11"/>
        <v>9</v>
      </c>
      <c r="AJ66" s="6">
        <f t="shared" si="11"/>
        <v>0</v>
      </c>
      <c r="AK66" s="6">
        <f t="shared" si="11"/>
        <v>1</v>
      </c>
      <c r="AL66" s="6">
        <f t="shared" si="11"/>
        <v>9</v>
      </c>
      <c r="AM66" s="6">
        <f t="shared" si="11"/>
        <v>16</v>
      </c>
      <c r="AN66" s="6">
        <f t="shared" si="14"/>
        <v>4</v>
      </c>
      <c r="AO66" s="6">
        <f t="shared" si="14"/>
        <v>9</v>
      </c>
      <c r="AP66" s="6">
        <f t="shared" si="14"/>
        <v>16</v>
      </c>
      <c r="AQ66" s="6">
        <f t="shared" si="14"/>
        <v>49</v>
      </c>
      <c r="AR66" s="6">
        <f t="shared" si="14"/>
        <v>1</v>
      </c>
      <c r="AS66" s="6">
        <f t="shared" si="14"/>
        <v>36</v>
      </c>
      <c r="AT66" s="6">
        <f t="shared" si="14"/>
        <v>9</v>
      </c>
      <c r="AU66" s="6">
        <f t="shared" si="14"/>
        <v>0</v>
      </c>
      <c r="AV66" s="6">
        <f t="shared" si="14"/>
        <v>0</v>
      </c>
      <c r="AW66" s="6">
        <f t="shared" si="13"/>
        <v>0</v>
      </c>
      <c r="AX66" s="6">
        <f t="shared" si="13"/>
        <v>0</v>
      </c>
      <c r="AY66" s="6">
        <f t="shared" si="13"/>
        <v>1</v>
      </c>
      <c r="AZ66" s="6">
        <f t="shared" si="13"/>
        <v>0</v>
      </c>
      <c r="BA66" s="6">
        <f t="shared" si="13"/>
        <v>1</v>
      </c>
      <c r="BB66" s="6">
        <f t="shared" si="13"/>
        <v>64</v>
      </c>
    </row>
    <row r="67" spans="1:54" ht="12.75" customHeight="1" x14ac:dyDescent="0.2">
      <c r="A67" s="18">
        <v>37122</v>
      </c>
      <c r="B67" s="25">
        <v>0</v>
      </c>
      <c r="C67" s="25">
        <v>3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-3</v>
      </c>
      <c r="K67" s="25">
        <v>0</v>
      </c>
      <c r="L67" s="25">
        <v>-3</v>
      </c>
      <c r="M67" s="25">
        <v>-3</v>
      </c>
      <c r="N67" s="25">
        <v>-12</v>
      </c>
      <c r="O67" s="25">
        <v>3</v>
      </c>
      <c r="P67" s="25">
        <v>-3</v>
      </c>
      <c r="Q67" s="25">
        <v>0</v>
      </c>
      <c r="R67" s="25">
        <v>0</v>
      </c>
      <c r="S67" s="25">
        <v>0</v>
      </c>
      <c r="T67" s="25">
        <v>0</v>
      </c>
      <c r="U67" s="25">
        <v>3</v>
      </c>
      <c r="V67" s="25">
        <v>0</v>
      </c>
      <c r="W67" s="25">
        <v>6</v>
      </c>
      <c r="X67" s="25">
        <v>0</v>
      </c>
      <c r="Y67" s="25">
        <v>0</v>
      </c>
      <c r="Z67" s="17">
        <f t="shared" si="8"/>
        <v>-9</v>
      </c>
      <c r="AA67" s="130">
        <f t="shared" si="3"/>
        <v>-9</v>
      </c>
      <c r="AB67" s="6">
        <f t="shared" si="4"/>
        <v>194.08695652173915</v>
      </c>
      <c r="AC67" s="44"/>
      <c r="AD67" s="6">
        <f t="shared" si="5"/>
        <v>24</v>
      </c>
      <c r="AE67" s="6">
        <f t="shared" si="12"/>
        <v>1.3478260869565217</v>
      </c>
      <c r="AF67" s="6">
        <f t="shared" si="11"/>
        <v>1</v>
      </c>
      <c r="AG67" s="6">
        <f t="shared" si="11"/>
        <v>0</v>
      </c>
      <c r="AH67" s="6">
        <f t="shared" si="11"/>
        <v>0</v>
      </c>
      <c r="AI67" s="6">
        <f t="shared" si="11"/>
        <v>0</v>
      </c>
      <c r="AJ67" s="6">
        <f t="shared" si="11"/>
        <v>0</v>
      </c>
      <c r="AK67" s="6">
        <f t="shared" si="11"/>
        <v>0</v>
      </c>
      <c r="AL67" s="6">
        <f t="shared" si="11"/>
        <v>1</v>
      </c>
      <c r="AM67" s="6">
        <f t="shared" si="11"/>
        <v>1</v>
      </c>
      <c r="AN67" s="6">
        <f t="shared" si="14"/>
        <v>1</v>
      </c>
      <c r="AO67" s="6">
        <f t="shared" si="14"/>
        <v>0</v>
      </c>
      <c r="AP67" s="6">
        <f t="shared" si="14"/>
        <v>9</v>
      </c>
      <c r="AQ67" s="6">
        <f t="shared" si="14"/>
        <v>25</v>
      </c>
      <c r="AR67" s="6">
        <f t="shared" si="14"/>
        <v>4</v>
      </c>
      <c r="AS67" s="6">
        <f t="shared" si="14"/>
        <v>1</v>
      </c>
      <c r="AT67" s="6">
        <f t="shared" si="14"/>
        <v>0</v>
      </c>
      <c r="AU67" s="6">
        <f t="shared" si="14"/>
        <v>0</v>
      </c>
      <c r="AV67" s="6">
        <f t="shared" si="14"/>
        <v>0</v>
      </c>
      <c r="AW67" s="6">
        <f t="shared" si="13"/>
        <v>1</v>
      </c>
      <c r="AX67" s="6">
        <f t="shared" si="13"/>
        <v>1</v>
      </c>
      <c r="AY67" s="6">
        <f t="shared" si="13"/>
        <v>4</v>
      </c>
      <c r="AZ67" s="6">
        <f t="shared" si="13"/>
        <v>4</v>
      </c>
      <c r="BA67" s="6">
        <f t="shared" si="13"/>
        <v>0</v>
      </c>
      <c r="BB67" s="6">
        <f t="shared" si="13"/>
        <v>9</v>
      </c>
    </row>
    <row r="68" spans="1:54" ht="12.75" customHeight="1" x14ac:dyDescent="0.2">
      <c r="A68" s="18">
        <v>37123</v>
      </c>
      <c r="B68" s="25">
        <v>3</v>
      </c>
      <c r="C68" s="25">
        <v>6</v>
      </c>
      <c r="D68" s="25">
        <v>0</v>
      </c>
      <c r="E68" s="25">
        <v>0</v>
      </c>
      <c r="F68" s="25">
        <v>0</v>
      </c>
      <c r="G68" s="25">
        <v>3</v>
      </c>
      <c r="H68" s="25">
        <v>0</v>
      </c>
      <c r="I68" s="25">
        <v>0</v>
      </c>
      <c r="J68" s="25">
        <v>-3</v>
      </c>
      <c r="K68" s="25">
        <v>-9</v>
      </c>
      <c r="L68" s="25">
        <v>3</v>
      </c>
      <c r="M68" s="25">
        <v>0</v>
      </c>
      <c r="N68" s="25">
        <v>3</v>
      </c>
      <c r="O68" s="25">
        <v>0</v>
      </c>
      <c r="P68" s="25">
        <v>0</v>
      </c>
      <c r="Q68" s="25">
        <v>9</v>
      </c>
      <c r="R68" s="25">
        <v>0</v>
      </c>
      <c r="S68" s="25">
        <v>0</v>
      </c>
      <c r="T68" s="25">
        <v>0</v>
      </c>
      <c r="U68" s="25">
        <v>3</v>
      </c>
      <c r="V68" s="25">
        <v>0</v>
      </c>
      <c r="W68" s="25">
        <v>0</v>
      </c>
      <c r="X68" s="25">
        <v>0</v>
      </c>
      <c r="Y68" s="25">
        <v>0</v>
      </c>
      <c r="Z68" s="17">
        <f t="shared" si="8"/>
        <v>18</v>
      </c>
      <c r="AA68" s="130">
        <f t="shared" si="3"/>
        <v>18</v>
      </c>
      <c r="AB68" s="6">
        <f t="shared" si="4"/>
        <v>269.21739130434787</v>
      </c>
      <c r="AC68" s="44"/>
      <c r="AD68" s="6">
        <f t="shared" si="5"/>
        <v>24</v>
      </c>
      <c r="AE68" s="6">
        <f t="shared" si="12"/>
        <v>1.8695652173913044</v>
      </c>
      <c r="AF68" s="6">
        <f t="shared" si="11"/>
        <v>4</v>
      </c>
      <c r="AG68" s="6">
        <f t="shared" si="11"/>
        <v>0</v>
      </c>
      <c r="AH68" s="6">
        <f t="shared" si="11"/>
        <v>0</v>
      </c>
      <c r="AI68" s="6">
        <f t="shared" si="11"/>
        <v>1</v>
      </c>
      <c r="AJ68" s="6">
        <f t="shared" si="11"/>
        <v>1</v>
      </c>
      <c r="AK68" s="6">
        <f t="shared" si="11"/>
        <v>0</v>
      </c>
      <c r="AL68" s="6">
        <f t="shared" si="11"/>
        <v>1</v>
      </c>
      <c r="AM68" s="6">
        <f t="shared" si="11"/>
        <v>4</v>
      </c>
      <c r="AN68" s="6">
        <f t="shared" si="14"/>
        <v>16</v>
      </c>
      <c r="AO68" s="6">
        <f t="shared" si="14"/>
        <v>1</v>
      </c>
      <c r="AP68" s="6">
        <f t="shared" si="14"/>
        <v>1</v>
      </c>
      <c r="AQ68" s="6">
        <f t="shared" si="14"/>
        <v>1</v>
      </c>
      <c r="AR68" s="6">
        <f t="shared" si="14"/>
        <v>0</v>
      </c>
      <c r="AS68" s="6">
        <f t="shared" si="14"/>
        <v>9</v>
      </c>
      <c r="AT68" s="6">
        <f t="shared" si="14"/>
        <v>9</v>
      </c>
      <c r="AU68" s="6">
        <f t="shared" si="14"/>
        <v>0</v>
      </c>
      <c r="AV68" s="6">
        <f t="shared" si="14"/>
        <v>0</v>
      </c>
      <c r="AW68" s="6">
        <f t="shared" si="13"/>
        <v>1</v>
      </c>
      <c r="AX68" s="6">
        <f t="shared" si="13"/>
        <v>1</v>
      </c>
      <c r="AY68" s="6">
        <f t="shared" si="13"/>
        <v>0</v>
      </c>
      <c r="AZ68" s="6">
        <f t="shared" si="13"/>
        <v>0</v>
      </c>
      <c r="BA68" s="6">
        <f t="shared" si="13"/>
        <v>0</v>
      </c>
      <c r="BB68" s="6">
        <f t="shared" si="13"/>
        <v>36</v>
      </c>
    </row>
    <row r="69" spans="1:54" ht="12.75" customHeight="1" x14ac:dyDescent="0.2">
      <c r="A69" s="18">
        <v>37124</v>
      </c>
      <c r="B69" s="25">
        <v>0</v>
      </c>
      <c r="C69" s="25">
        <v>3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3</v>
      </c>
      <c r="K69" s="25">
        <v>0</v>
      </c>
      <c r="L69" s="25">
        <v>3</v>
      </c>
      <c r="M69" s="25">
        <v>0</v>
      </c>
      <c r="N69" s="25">
        <v>0</v>
      </c>
      <c r="O69" s="25">
        <v>0</v>
      </c>
      <c r="P69" s="25">
        <v>0</v>
      </c>
      <c r="Q69" s="25">
        <v>3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6</v>
      </c>
      <c r="X69" s="25">
        <v>0</v>
      </c>
      <c r="Y69" s="25">
        <v>0</v>
      </c>
      <c r="Z69" s="17">
        <f t="shared" si="8"/>
        <v>18</v>
      </c>
      <c r="AA69" s="130">
        <f t="shared" si="3"/>
        <v>18</v>
      </c>
      <c r="AB69" s="6">
        <f t="shared" si="4"/>
        <v>159.65217391304353</v>
      </c>
      <c r="AC69" s="44"/>
      <c r="AD69" s="6">
        <f t="shared" si="5"/>
        <v>24</v>
      </c>
      <c r="AE69" s="6">
        <f t="shared" si="6"/>
        <v>1.1086956521739131</v>
      </c>
      <c r="AF69" s="6">
        <f t="shared" si="11"/>
        <v>1</v>
      </c>
      <c r="AG69" s="6">
        <f t="shared" si="11"/>
        <v>0</v>
      </c>
      <c r="AH69" s="6">
        <f t="shared" si="11"/>
        <v>0</v>
      </c>
      <c r="AI69" s="6">
        <f t="shared" si="11"/>
        <v>0</v>
      </c>
      <c r="AJ69" s="6">
        <f t="shared" si="11"/>
        <v>0</v>
      </c>
      <c r="AK69" s="6">
        <f t="shared" si="11"/>
        <v>0</v>
      </c>
      <c r="AL69" s="6">
        <f t="shared" si="11"/>
        <v>1</v>
      </c>
      <c r="AM69" s="6">
        <f t="shared" si="11"/>
        <v>1</v>
      </c>
      <c r="AN69" s="6">
        <f t="shared" si="14"/>
        <v>1</v>
      </c>
      <c r="AO69" s="6">
        <f t="shared" si="14"/>
        <v>1</v>
      </c>
      <c r="AP69" s="6">
        <f t="shared" si="14"/>
        <v>0</v>
      </c>
      <c r="AQ69" s="6">
        <f t="shared" si="14"/>
        <v>0</v>
      </c>
      <c r="AR69" s="6">
        <f t="shared" si="14"/>
        <v>0</v>
      </c>
      <c r="AS69" s="6">
        <f t="shared" si="14"/>
        <v>1</v>
      </c>
      <c r="AT69" s="6">
        <f t="shared" si="14"/>
        <v>1</v>
      </c>
      <c r="AU69" s="6">
        <f t="shared" si="14"/>
        <v>0</v>
      </c>
      <c r="AV69" s="6">
        <f t="shared" si="14"/>
        <v>0</v>
      </c>
      <c r="AW69" s="6">
        <f t="shared" si="13"/>
        <v>0</v>
      </c>
      <c r="AX69" s="6">
        <f t="shared" si="13"/>
        <v>0</v>
      </c>
      <c r="AY69" s="6">
        <f t="shared" si="13"/>
        <v>4</v>
      </c>
      <c r="AZ69" s="6">
        <f t="shared" si="13"/>
        <v>4</v>
      </c>
      <c r="BA69" s="6">
        <f t="shared" si="13"/>
        <v>0</v>
      </c>
      <c r="BB69" s="6">
        <f t="shared" si="13"/>
        <v>36</v>
      </c>
    </row>
    <row r="70" spans="1:54" ht="12.75" customHeight="1" x14ac:dyDescent="0.2">
      <c r="A70" s="18">
        <v>37125</v>
      </c>
      <c r="B70" s="25">
        <v>0</v>
      </c>
      <c r="C70" s="25">
        <v>3</v>
      </c>
      <c r="D70" s="25">
        <v>0</v>
      </c>
      <c r="E70" s="25">
        <v>0</v>
      </c>
      <c r="F70" s="25">
        <v>0</v>
      </c>
      <c r="G70" s="25">
        <v>0</v>
      </c>
      <c r="H70" s="25">
        <v>3</v>
      </c>
      <c r="I70" s="25">
        <v>0</v>
      </c>
      <c r="J70" s="25">
        <v>0</v>
      </c>
      <c r="K70" s="25">
        <v>0</v>
      </c>
      <c r="L70" s="25">
        <v>-3</v>
      </c>
      <c r="M70" s="25">
        <v>-3</v>
      </c>
      <c r="N70" s="25">
        <v>-3</v>
      </c>
      <c r="O70" s="25">
        <v>0</v>
      </c>
      <c r="P70" s="25">
        <v>0</v>
      </c>
      <c r="Q70" s="25">
        <v>3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17">
        <f t="shared" si="8"/>
        <v>0</v>
      </c>
      <c r="AA70" s="130">
        <f t="shared" si="3"/>
        <v>0</v>
      </c>
      <c r="AB70" s="6">
        <f t="shared" si="4"/>
        <v>21.913043478260875</v>
      </c>
      <c r="AC70" s="44"/>
      <c r="AD70" s="6">
        <f t="shared" si="5"/>
        <v>24</v>
      </c>
      <c r="AE70" s="6">
        <f t="shared" si="6"/>
        <v>0.15217391304347827</v>
      </c>
      <c r="AF70" s="6">
        <f t="shared" si="11"/>
        <v>1</v>
      </c>
      <c r="AG70" s="6">
        <f t="shared" si="11"/>
        <v>0</v>
      </c>
      <c r="AH70" s="6">
        <f t="shared" si="11"/>
        <v>0</v>
      </c>
      <c r="AI70" s="6">
        <f t="shared" si="11"/>
        <v>0</v>
      </c>
      <c r="AJ70" s="6">
        <f t="shared" si="11"/>
        <v>1</v>
      </c>
      <c r="AK70" s="6">
        <f t="shared" si="11"/>
        <v>1</v>
      </c>
      <c r="AL70" s="6">
        <f t="shared" si="11"/>
        <v>0</v>
      </c>
      <c r="AM70" s="6">
        <f t="shared" si="11"/>
        <v>0</v>
      </c>
      <c r="AN70" s="6">
        <f t="shared" si="14"/>
        <v>1</v>
      </c>
      <c r="AO70" s="6">
        <f t="shared" si="14"/>
        <v>0</v>
      </c>
      <c r="AP70" s="6">
        <f t="shared" si="14"/>
        <v>0</v>
      </c>
      <c r="AQ70" s="6">
        <f t="shared" si="14"/>
        <v>1</v>
      </c>
      <c r="AR70" s="6">
        <f t="shared" si="14"/>
        <v>0</v>
      </c>
      <c r="AS70" s="6">
        <f t="shared" si="14"/>
        <v>1</v>
      </c>
      <c r="AT70" s="6">
        <f t="shared" si="14"/>
        <v>1</v>
      </c>
      <c r="AU70" s="6">
        <f t="shared" si="14"/>
        <v>0</v>
      </c>
      <c r="AV70" s="6">
        <f t="shared" si="14"/>
        <v>0</v>
      </c>
      <c r="AW70" s="6">
        <f t="shared" si="13"/>
        <v>0</v>
      </c>
      <c r="AX70" s="6">
        <f t="shared" si="13"/>
        <v>0</v>
      </c>
      <c r="AY70" s="6">
        <f t="shared" si="13"/>
        <v>0</v>
      </c>
      <c r="AZ70" s="6">
        <f t="shared" si="13"/>
        <v>0</v>
      </c>
      <c r="BA70" s="6">
        <f t="shared" si="13"/>
        <v>0</v>
      </c>
      <c r="BB70" s="6">
        <f t="shared" si="13"/>
        <v>0</v>
      </c>
    </row>
    <row r="71" spans="1:54" ht="12.75" customHeight="1" x14ac:dyDescent="0.2">
      <c r="A71" s="18">
        <v>37126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3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17">
        <f t="shared" si="8"/>
        <v>3</v>
      </c>
      <c r="AA71" s="130">
        <f t="shared" si="3"/>
        <v>3</v>
      </c>
      <c r="AB71" s="6">
        <f t="shared" si="4"/>
        <v>9.3913043478260878</v>
      </c>
      <c r="AC71" s="44"/>
      <c r="AD71" s="6">
        <f t="shared" si="5"/>
        <v>24</v>
      </c>
      <c r="AE71" s="6">
        <f t="shared" si="6"/>
        <v>6.5217391304347824E-2</v>
      </c>
      <c r="AF71" s="6">
        <f t="shared" si="11"/>
        <v>0</v>
      </c>
      <c r="AG71" s="6">
        <f t="shared" si="11"/>
        <v>0</v>
      </c>
      <c r="AH71" s="6">
        <f t="shared" si="11"/>
        <v>0</v>
      </c>
      <c r="AI71" s="6">
        <f t="shared" si="11"/>
        <v>0</v>
      </c>
      <c r="AJ71" s="6">
        <f t="shared" si="11"/>
        <v>0</v>
      </c>
      <c r="AK71" s="6">
        <f t="shared" si="11"/>
        <v>0</v>
      </c>
      <c r="AL71" s="6">
        <f t="shared" si="11"/>
        <v>0</v>
      </c>
      <c r="AM71" s="6">
        <f t="shared" si="11"/>
        <v>0</v>
      </c>
      <c r="AN71" s="6">
        <f t="shared" si="14"/>
        <v>0</v>
      </c>
      <c r="AO71" s="6">
        <f t="shared" si="14"/>
        <v>1</v>
      </c>
      <c r="AP71" s="6">
        <f t="shared" si="14"/>
        <v>1</v>
      </c>
      <c r="AQ71" s="6">
        <f t="shared" si="14"/>
        <v>0</v>
      </c>
      <c r="AR71" s="6">
        <f t="shared" si="14"/>
        <v>0</v>
      </c>
      <c r="AS71" s="6">
        <f t="shared" si="14"/>
        <v>0</v>
      </c>
      <c r="AT71" s="6">
        <f t="shared" si="14"/>
        <v>0</v>
      </c>
      <c r="AU71" s="6">
        <f t="shared" si="14"/>
        <v>0</v>
      </c>
      <c r="AV71" s="6">
        <f t="shared" si="14"/>
        <v>0</v>
      </c>
      <c r="AW71" s="6">
        <f t="shared" si="13"/>
        <v>0</v>
      </c>
      <c r="AX71" s="6">
        <f t="shared" si="13"/>
        <v>0</v>
      </c>
      <c r="AY71" s="6">
        <f t="shared" si="13"/>
        <v>0</v>
      </c>
      <c r="AZ71" s="6">
        <f t="shared" si="13"/>
        <v>0</v>
      </c>
      <c r="BA71" s="6">
        <f t="shared" si="13"/>
        <v>0</v>
      </c>
      <c r="BB71" s="6">
        <f t="shared" si="13"/>
        <v>1</v>
      </c>
    </row>
    <row r="72" spans="1:54" ht="12.75" customHeight="1" x14ac:dyDescent="0.2">
      <c r="A72" s="18">
        <v>37127</v>
      </c>
      <c r="B72" s="25">
        <v>0</v>
      </c>
      <c r="C72" s="25">
        <v>0</v>
      </c>
      <c r="D72" s="25">
        <v>0</v>
      </c>
      <c r="E72" s="25">
        <v>0</v>
      </c>
      <c r="F72" s="25">
        <v>3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-3</v>
      </c>
      <c r="M72" s="25">
        <v>0</v>
      </c>
      <c r="N72" s="25">
        <v>0</v>
      </c>
      <c r="O72" s="25">
        <v>0</v>
      </c>
      <c r="P72" s="25">
        <v>0</v>
      </c>
      <c r="Q72" s="25">
        <v>6</v>
      </c>
      <c r="R72" s="25">
        <v>3</v>
      </c>
      <c r="S72" s="25">
        <v>3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17">
        <f t="shared" si="8"/>
        <v>12</v>
      </c>
      <c r="AA72" s="130">
        <f t="shared" ref="AA72:AA90" si="15">SUM(B72:Y72)</f>
        <v>12</v>
      </c>
      <c r="AB72" s="6">
        <f t="shared" ref="AB72:AB90" si="16">(1-AD72/72)*72^2*(AE72/AD72)</f>
        <v>81.391304347826093</v>
      </c>
      <c r="AC72" s="44"/>
      <c r="AD72" s="6">
        <f t="shared" ref="AD72:AD90" si="17">AD$1</f>
        <v>24</v>
      </c>
      <c r="AE72" s="6">
        <f t="shared" ref="AE72:AE90" si="18">SUM(AF72:BB72)/(2*(AD72-1))</f>
        <v>0.56521739130434778</v>
      </c>
      <c r="AF72" s="6">
        <f t="shared" si="11"/>
        <v>0</v>
      </c>
      <c r="AG72" s="6">
        <f t="shared" si="11"/>
        <v>0</v>
      </c>
      <c r="AH72" s="6">
        <f t="shared" si="11"/>
        <v>1</v>
      </c>
      <c r="AI72" s="6">
        <f t="shared" si="11"/>
        <v>1</v>
      </c>
      <c r="AJ72" s="6">
        <f t="shared" si="11"/>
        <v>0</v>
      </c>
      <c r="AK72" s="6">
        <f t="shared" si="11"/>
        <v>0</v>
      </c>
      <c r="AL72" s="6">
        <f t="shared" si="11"/>
        <v>0</v>
      </c>
      <c r="AM72" s="6">
        <f t="shared" si="11"/>
        <v>0</v>
      </c>
      <c r="AN72" s="6">
        <f t="shared" si="14"/>
        <v>1</v>
      </c>
      <c r="AO72" s="6">
        <f t="shared" si="14"/>
        <v>1</v>
      </c>
      <c r="AP72" s="6">
        <f t="shared" si="14"/>
        <v>0</v>
      </c>
      <c r="AQ72" s="6">
        <f t="shared" si="14"/>
        <v>0</v>
      </c>
      <c r="AR72" s="6">
        <f t="shared" si="14"/>
        <v>0</v>
      </c>
      <c r="AS72" s="6">
        <f t="shared" si="14"/>
        <v>4</v>
      </c>
      <c r="AT72" s="6">
        <f t="shared" si="14"/>
        <v>1</v>
      </c>
      <c r="AU72" s="6">
        <f t="shared" si="14"/>
        <v>0</v>
      </c>
      <c r="AV72" s="6">
        <f t="shared" si="14"/>
        <v>1</v>
      </c>
      <c r="AW72" s="6">
        <f t="shared" si="13"/>
        <v>0</v>
      </c>
      <c r="AX72" s="6">
        <f t="shared" si="13"/>
        <v>0</v>
      </c>
      <c r="AY72" s="6">
        <f t="shared" si="13"/>
        <v>0</v>
      </c>
      <c r="AZ72" s="6">
        <f t="shared" si="13"/>
        <v>0</v>
      </c>
      <c r="BA72" s="6">
        <f t="shared" si="13"/>
        <v>0</v>
      </c>
      <c r="BB72" s="6">
        <f t="shared" si="13"/>
        <v>16</v>
      </c>
    </row>
    <row r="73" spans="1:54" ht="12.75" customHeight="1" x14ac:dyDescent="0.2">
      <c r="A73" s="18">
        <v>37128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3</v>
      </c>
      <c r="N73" s="25">
        <v>0</v>
      </c>
      <c r="O73" s="25">
        <v>0</v>
      </c>
      <c r="P73" s="25">
        <v>0</v>
      </c>
      <c r="Q73" s="25">
        <v>0</v>
      </c>
      <c r="R73" s="25">
        <v>3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17">
        <f t="shared" si="8"/>
        <v>6</v>
      </c>
      <c r="AA73" s="130">
        <f t="shared" si="15"/>
        <v>6</v>
      </c>
      <c r="AB73" s="6">
        <f t="shared" si="16"/>
        <v>25.04347826086957</v>
      </c>
      <c r="AC73" s="44"/>
      <c r="AD73" s="6">
        <f t="shared" si="17"/>
        <v>24</v>
      </c>
      <c r="AE73" s="6">
        <f t="shared" si="18"/>
        <v>0.17391304347826086</v>
      </c>
      <c r="AF73" s="6">
        <f t="shared" si="11"/>
        <v>0</v>
      </c>
      <c r="AG73" s="6">
        <f t="shared" si="11"/>
        <v>0</v>
      </c>
      <c r="AH73" s="6">
        <f t="shared" si="11"/>
        <v>0</v>
      </c>
      <c r="AI73" s="6">
        <f t="shared" si="11"/>
        <v>0</v>
      </c>
      <c r="AJ73" s="6">
        <f t="shared" si="11"/>
        <v>0</v>
      </c>
      <c r="AK73" s="6">
        <f t="shared" si="11"/>
        <v>0</v>
      </c>
      <c r="AL73" s="6">
        <f t="shared" si="11"/>
        <v>0</v>
      </c>
      <c r="AM73" s="6">
        <f t="shared" si="11"/>
        <v>0</v>
      </c>
      <c r="AN73" s="6">
        <f t="shared" si="14"/>
        <v>0</v>
      </c>
      <c r="AO73" s="6">
        <f t="shared" si="14"/>
        <v>1</v>
      </c>
      <c r="AP73" s="6">
        <f t="shared" si="14"/>
        <v>1</v>
      </c>
      <c r="AQ73" s="6">
        <f t="shared" si="14"/>
        <v>0</v>
      </c>
      <c r="AR73" s="6">
        <f t="shared" si="14"/>
        <v>0</v>
      </c>
      <c r="AS73" s="6">
        <f t="shared" si="14"/>
        <v>0</v>
      </c>
      <c r="AT73" s="6">
        <f t="shared" si="14"/>
        <v>1</v>
      </c>
      <c r="AU73" s="6">
        <f t="shared" si="14"/>
        <v>1</v>
      </c>
      <c r="AV73" s="6">
        <f t="shared" si="14"/>
        <v>0</v>
      </c>
      <c r="AW73" s="6">
        <f t="shared" si="13"/>
        <v>0</v>
      </c>
      <c r="AX73" s="6">
        <f t="shared" si="13"/>
        <v>0</v>
      </c>
      <c r="AY73" s="6">
        <f t="shared" si="13"/>
        <v>0</v>
      </c>
      <c r="AZ73" s="6">
        <f t="shared" si="13"/>
        <v>0</v>
      </c>
      <c r="BA73" s="6">
        <f t="shared" si="13"/>
        <v>0</v>
      </c>
      <c r="BB73" s="6">
        <f t="shared" si="13"/>
        <v>4</v>
      </c>
    </row>
    <row r="74" spans="1:54" ht="12.75" customHeight="1" x14ac:dyDescent="0.2">
      <c r="A74" s="18">
        <v>37129</v>
      </c>
      <c r="B74" s="25">
        <v>0</v>
      </c>
      <c r="C74" s="25">
        <v>3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3</v>
      </c>
      <c r="K74" s="25">
        <v>3</v>
      </c>
      <c r="L74" s="25">
        <v>0</v>
      </c>
      <c r="M74" s="25">
        <v>0</v>
      </c>
      <c r="N74" s="25">
        <v>0</v>
      </c>
      <c r="O74" s="25">
        <v>0</v>
      </c>
      <c r="P74" s="25">
        <v>3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17">
        <f t="shared" si="8"/>
        <v>12</v>
      </c>
      <c r="AA74" s="130">
        <f t="shared" si="15"/>
        <v>12</v>
      </c>
      <c r="AB74" s="6">
        <f t="shared" si="16"/>
        <v>65.739130434782609</v>
      </c>
      <c r="AC74" s="44"/>
      <c r="AD74" s="6">
        <f t="shared" si="17"/>
        <v>24</v>
      </c>
      <c r="AE74" s="6">
        <f t="shared" si="18"/>
        <v>0.45652173913043476</v>
      </c>
      <c r="AF74" s="6">
        <f t="shared" si="11"/>
        <v>1</v>
      </c>
      <c r="AG74" s="6">
        <f t="shared" ref="AF74:AU89" si="19">(D74/3 - E74/3)^2</f>
        <v>0</v>
      </c>
      <c r="AH74" s="6">
        <f t="shared" si="19"/>
        <v>0</v>
      </c>
      <c r="AI74" s="6">
        <f t="shared" si="19"/>
        <v>0</v>
      </c>
      <c r="AJ74" s="6">
        <f t="shared" si="19"/>
        <v>0</v>
      </c>
      <c r="AK74" s="6">
        <f t="shared" si="19"/>
        <v>0</v>
      </c>
      <c r="AL74" s="6">
        <f t="shared" si="19"/>
        <v>1</v>
      </c>
      <c r="AM74" s="6">
        <f t="shared" si="19"/>
        <v>0</v>
      </c>
      <c r="AN74" s="6">
        <f t="shared" si="14"/>
        <v>1</v>
      </c>
      <c r="AO74" s="6">
        <f t="shared" si="14"/>
        <v>0</v>
      </c>
      <c r="AP74" s="6">
        <f t="shared" si="14"/>
        <v>0</v>
      </c>
      <c r="AQ74" s="6">
        <f t="shared" si="14"/>
        <v>0</v>
      </c>
      <c r="AR74" s="6">
        <f t="shared" si="14"/>
        <v>1</v>
      </c>
      <c r="AS74" s="6">
        <f t="shared" si="14"/>
        <v>1</v>
      </c>
      <c r="AT74" s="6">
        <f t="shared" si="14"/>
        <v>0</v>
      </c>
      <c r="AU74" s="6">
        <f t="shared" si="14"/>
        <v>0</v>
      </c>
      <c r="AV74" s="6">
        <f t="shared" si="14"/>
        <v>0</v>
      </c>
      <c r="AW74" s="6">
        <f t="shared" si="13"/>
        <v>0</v>
      </c>
      <c r="AX74" s="6">
        <f t="shared" si="13"/>
        <v>0</v>
      </c>
      <c r="AY74" s="6">
        <f t="shared" si="13"/>
        <v>0</v>
      </c>
      <c r="AZ74" s="6">
        <f t="shared" si="13"/>
        <v>0</v>
      </c>
      <c r="BA74" s="6">
        <f t="shared" si="13"/>
        <v>0</v>
      </c>
      <c r="BB74" s="6">
        <f t="shared" si="13"/>
        <v>16</v>
      </c>
    </row>
    <row r="75" spans="1:54" ht="12.75" customHeight="1" x14ac:dyDescent="0.2">
      <c r="A75" s="18">
        <v>37130</v>
      </c>
      <c r="B75" s="25">
        <v>0</v>
      </c>
      <c r="C75" s="25">
        <v>3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6</v>
      </c>
      <c r="K75" s="25">
        <v>3</v>
      </c>
      <c r="L75" s="25">
        <v>0</v>
      </c>
      <c r="M75" s="25">
        <v>0</v>
      </c>
      <c r="N75" s="25">
        <v>0</v>
      </c>
      <c r="O75" s="25">
        <v>0</v>
      </c>
      <c r="P75" s="25">
        <v>6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17">
        <f t="shared" si="8"/>
        <v>18</v>
      </c>
      <c r="AA75" s="130">
        <f t="shared" si="15"/>
        <v>18</v>
      </c>
      <c r="AB75" s="6">
        <f t="shared" si="16"/>
        <v>159.65217391304353</v>
      </c>
      <c r="AC75" s="44"/>
      <c r="AD75" s="6">
        <f t="shared" si="17"/>
        <v>24</v>
      </c>
      <c r="AE75" s="6">
        <f t="shared" si="18"/>
        <v>1.1086956521739131</v>
      </c>
      <c r="AF75" s="6">
        <f t="shared" si="19"/>
        <v>1</v>
      </c>
      <c r="AG75" s="6">
        <f t="shared" si="19"/>
        <v>0</v>
      </c>
      <c r="AH75" s="6">
        <f t="shared" si="19"/>
        <v>0</v>
      </c>
      <c r="AI75" s="6">
        <f t="shared" si="19"/>
        <v>0</v>
      </c>
      <c r="AJ75" s="6">
        <f t="shared" si="19"/>
        <v>0</v>
      </c>
      <c r="AK75" s="6">
        <f t="shared" si="19"/>
        <v>0</v>
      </c>
      <c r="AL75" s="6">
        <f t="shared" si="19"/>
        <v>4</v>
      </c>
      <c r="AM75" s="6">
        <f t="shared" si="19"/>
        <v>1</v>
      </c>
      <c r="AN75" s="6">
        <f t="shared" si="14"/>
        <v>1</v>
      </c>
      <c r="AO75" s="6">
        <f t="shared" si="14"/>
        <v>0</v>
      </c>
      <c r="AP75" s="6">
        <f t="shared" si="14"/>
        <v>0</v>
      </c>
      <c r="AQ75" s="6">
        <f t="shared" si="14"/>
        <v>0</v>
      </c>
      <c r="AR75" s="6">
        <f t="shared" si="14"/>
        <v>4</v>
      </c>
      <c r="AS75" s="6">
        <f t="shared" si="14"/>
        <v>4</v>
      </c>
      <c r="AT75" s="6">
        <f t="shared" si="14"/>
        <v>0</v>
      </c>
      <c r="AU75" s="6">
        <f t="shared" si="14"/>
        <v>0</v>
      </c>
      <c r="AV75" s="6">
        <f t="shared" si="14"/>
        <v>0</v>
      </c>
      <c r="AW75" s="6">
        <f t="shared" si="13"/>
        <v>0</v>
      </c>
      <c r="AX75" s="6">
        <f t="shared" si="13"/>
        <v>0</v>
      </c>
      <c r="AY75" s="6">
        <f t="shared" si="13"/>
        <v>0</v>
      </c>
      <c r="AZ75" s="6">
        <f t="shared" si="13"/>
        <v>0</v>
      </c>
      <c r="BA75" s="6">
        <f t="shared" si="13"/>
        <v>0</v>
      </c>
      <c r="BB75" s="6">
        <f t="shared" si="13"/>
        <v>36</v>
      </c>
    </row>
    <row r="76" spans="1:54" ht="12.75" customHeight="1" x14ac:dyDescent="0.2">
      <c r="A76" s="18">
        <v>37131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3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17">
        <f t="shared" ref="Z76:Z86" si="20">SUM(B76:Y76)</f>
        <v>3</v>
      </c>
      <c r="AA76" s="130">
        <f t="shared" si="15"/>
        <v>3</v>
      </c>
      <c r="AB76" s="6">
        <f t="shared" si="16"/>
        <v>9.3913043478260878</v>
      </c>
      <c r="AC76" s="44"/>
      <c r="AD76" s="6">
        <f t="shared" si="17"/>
        <v>24</v>
      </c>
      <c r="AE76" s="6">
        <f t="shared" si="18"/>
        <v>6.5217391304347824E-2</v>
      </c>
      <c r="AF76" s="6">
        <f t="shared" si="19"/>
        <v>0</v>
      </c>
      <c r="AG76" s="6">
        <f t="shared" si="19"/>
        <v>0</v>
      </c>
      <c r="AH76" s="6">
        <f t="shared" si="19"/>
        <v>0</v>
      </c>
      <c r="AI76" s="6">
        <f t="shared" si="19"/>
        <v>0</v>
      </c>
      <c r="AJ76" s="6">
        <f t="shared" si="19"/>
        <v>0</v>
      </c>
      <c r="AK76" s="6">
        <f t="shared" si="19"/>
        <v>0</v>
      </c>
      <c r="AL76" s="6">
        <f t="shared" si="19"/>
        <v>0</v>
      </c>
      <c r="AM76" s="6">
        <f t="shared" si="19"/>
        <v>0</v>
      </c>
      <c r="AN76" s="6">
        <f t="shared" si="14"/>
        <v>0</v>
      </c>
      <c r="AO76" s="6">
        <f t="shared" si="14"/>
        <v>1</v>
      </c>
      <c r="AP76" s="6">
        <f t="shared" si="14"/>
        <v>1</v>
      </c>
      <c r="AQ76" s="6">
        <f t="shared" si="14"/>
        <v>0</v>
      </c>
      <c r="AR76" s="6">
        <f t="shared" si="14"/>
        <v>0</v>
      </c>
      <c r="AS76" s="6">
        <f t="shared" si="14"/>
        <v>0</v>
      </c>
      <c r="AT76" s="6">
        <f t="shared" si="14"/>
        <v>0</v>
      </c>
      <c r="AU76" s="6">
        <f t="shared" si="14"/>
        <v>0</v>
      </c>
      <c r="AV76" s="6">
        <f t="shared" si="14"/>
        <v>0</v>
      </c>
      <c r="AW76" s="6">
        <f t="shared" si="13"/>
        <v>0</v>
      </c>
      <c r="AX76" s="6">
        <f t="shared" si="13"/>
        <v>0</v>
      </c>
      <c r="AY76" s="6">
        <f t="shared" si="13"/>
        <v>0</v>
      </c>
      <c r="AZ76" s="6">
        <f t="shared" si="13"/>
        <v>0</v>
      </c>
      <c r="BA76" s="6">
        <f t="shared" si="13"/>
        <v>0</v>
      </c>
      <c r="BB76" s="6">
        <f t="shared" si="13"/>
        <v>1</v>
      </c>
    </row>
    <row r="77" spans="1:54" ht="12.75" customHeight="1" x14ac:dyDescent="0.2">
      <c r="A77" s="18">
        <v>38593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3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17">
        <f t="shared" si="20"/>
        <v>3</v>
      </c>
      <c r="AA77" s="130">
        <f t="shared" si="15"/>
        <v>3</v>
      </c>
      <c r="AB77" s="6">
        <f t="shared" si="16"/>
        <v>9.3913043478260878</v>
      </c>
      <c r="AC77" s="44"/>
      <c r="AD77" s="6">
        <f t="shared" si="17"/>
        <v>24</v>
      </c>
      <c r="AE77" s="6">
        <f t="shared" si="18"/>
        <v>6.5217391304347824E-2</v>
      </c>
      <c r="AF77" s="6">
        <f t="shared" si="19"/>
        <v>0</v>
      </c>
      <c r="AG77" s="6">
        <f t="shared" si="19"/>
        <v>0</v>
      </c>
      <c r="AH77" s="6">
        <f t="shared" si="19"/>
        <v>0</v>
      </c>
      <c r="AI77" s="6">
        <f t="shared" si="19"/>
        <v>0</v>
      </c>
      <c r="AJ77" s="6">
        <f t="shared" si="19"/>
        <v>0</v>
      </c>
      <c r="AK77" s="6">
        <f t="shared" si="19"/>
        <v>0</v>
      </c>
      <c r="AL77" s="6">
        <f t="shared" si="19"/>
        <v>0</v>
      </c>
      <c r="AM77" s="6">
        <f t="shared" si="19"/>
        <v>0</v>
      </c>
      <c r="AN77" s="6">
        <f t="shared" si="14"/>
        <v>1</v>
      </c>
      <c r="AO77" s="6">
        <f t="shared" si="14"/>
        <v>1</v>
      </c>
      <c r="AP77" s="6">
        <f t="shared" si="14"/>
        <v>0</v>
      </c>
      <c r="AQ77" s="6">
        <f t="shared" si="14"/>
        <v>0</v>
      </c>
      <c r="AR77" s="6">
        <f t="shared" si="14"/>
        <v>0</v>
      </c>
      <c r="AS77" s="6">
        <f t="shared" si="14"/>
        <v>0</v>
      </c>
      <c r="AT77" s="6">
        <f t="shared" si="14"/>
        <v>0</v>
      </c>
      <c r="AU77" s="6">
        <f t="shared" si="14"/>
        <v>0</v>
      </c>
      <c r="AV77" s="6">
        <f t="shared" si="14"/>
        <v>0</v>
      </c>
      <c r="AW77" s="6">
        <f t="shared" si="13"/>
        <v>0</v>
      </c>
      <c r="AX77" s="6">
        <f t="shared" si="13"/>
        <v>0</v>
      </c>
      <c r="AY77" s="6">
        <f t="shared" si="13"/>
        <v>0</v>
      </c>
      <c r="AZ77" s="6">
        <f t="shared" si="13"/>
        <v>0</v>
      </c>
      <c r="BA77" s="6">
        <f t="shared" si="13"/>
        <v>0</v>
      </c>
      <c r="BB77" s="6">
        <f t="shared" si="13"/>
        <v>1</v>
      </c>
    </row>
    <row r="78" spans="1:54" ht="12.75" customHeight="1" x14ac:dyDescent="0.2">
      <c r="A78" s="18">
        <v>37133</v>
      </c>
      <c r="B78" s="25">
        <v>3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17">
        <f t="shared" si="20"/>
        <v>3</v>
      </c>
      <c r="AA78" s="130">
        <f t="shared" si="15"/>
        <v>3</v>
      </c>
      <c r="AB78" s="6">
        <f>(1-AD78/72)*72^2*(AE78/AD78)</f>
        <v>3.1304347826086962</v>
      </c>
      <c r="AC78" s="44"/>
      <c r="AD78" s="6">
        <f t="shared" si="17"/>
        <v>24</v>
      </c>
      <c r="AE78" s="6">
        <f t="shared" si="18"/>
        <v>2.1739130434782608E-2</v>
      </c>
      <c r="AF78" s="6">
        <f t="shared" si="19"/>
        <v>0</v>
      </c>
      <c r="AG78" s="6">
        <f t="shared" si="19"/>
        <v>0</v>
      </c>
      <c r="AH78" s="6">
        <f t="shared" si="19"/>
        <v>0</v>
      </c>
      <c r="AI78" s="6">
        <f t="shared" si="19"/>
        <v>0</v>
      </c>
      <c r="AJ78" s="6">
        <f t="shared" si="19"/>
        <v>0</v>
      </c>
      <c r="AK78" s="6">
        <f t="shared" si="19"/>
        <v>0</v>
      </c>
      <c r="AL78" s="6">
        <f t="shared" si="19"/>
        <v>0</v>
      </c>
      <c r="AM78" s="6">
        <f t="shared" si="19"/>
        <v>0</v>
      </c>
      <c r="AN78" s="6">
        <f t="shared" si="14"/>
        <v>0</v>
      </c>
      <c r="AO78" s="6">
        <f t="shared" si="14"/>
        <v>0</v>
      </c>
      <c r="AP78" s="6">
        <f t="shared" si="14"/>
        <v>0</v>
      </c>
      <c r="AQ78" s="6">
        <f t="shared" si="14"/>
        <v>0</v>
      </c>
      <c r="AR78" s="6">
        <f t="shared" si="14"/>
        <v>0</v>
      </c>
      <c r="AS78" s="6">
        <f t="shared" si="14"/>
        <v>0</v>
      </c>
      <c r="AT78" s="6">
        <f t="shared" si="14"/>
        <v>0</v>
      </c>
      <c r="AU78" s="6">
        <f t="shared" si="14"/>
        <v>0</v>
      </c>
      <c r="AV78" s="6">
        <f t="shared" si="14"/>
        <v>0</v>
      </c>
      <c r="AW78" s="6">
        <f t="shared" si="13"/>
        <v>0</v>
      </c>
      <c r="AX78" s="6">
        <f t="shared" si="13"/>
        <v>0</v>
      </c>
      <c r="AY78" s="6">
        <f t="shared" si="13"/>
        <v>0</v>
      </c>
      <c r="AZ78" s="6">
        <f t="shared" si="13"/>
        <v>0</v>
      </c>
      <c r="BA78" s="6">
        <f t="shared" si="13"/>
        <v>0</v>
      </c>
      <c r="BB78" s="6">
        <f t="shared" si="13"/>
        <v>1</v>
      </c>
    </row>
    <row r="79" spans="1:54" ht="12.75" customHeight="1" x14ac:dyDescent="0.2">
      <c r="A79" s="18">
        <v>37134</v>
      </c>
      <c r="B79" s="25">
        <v>0</v>
      </c>
      <c r="C79" s="25">
        <v>0</v>
      </c>
      <c r="D79" s="25">
        <v>0</v>
      </c>
      <c r="E79" s="25">
        <v>3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17">
        <f t="shared" si="20"/>
        <v>3</v>
      </c>
      <c r="AA79" s="130">
        <f t="shared" si="15"/>
        <v>3</v>
      </c>
      <c r="AB79" s="6">
        <f t="shared" si="16"/>
        <v>9.3913043478260878</v>
      </c>
      <c r="AC79" s="44"/>
      <c r="AD79" s="6">
        <f t="shared" si="17"/>
        <v>24</v>
      </c>
      <c r="AE79" s="6">
        <f t="shared" si="18"/>
        <v>6.5217391304347824E-2</v>
      </c>
      <c r="AF79" s="6">
        <f t="shared" si="19"/>
        <v>0</v>
      </c>
      <c r="AG79" s="6">
        <f t="shared" si="19"/>
        <v>1</v>
      </c>
      <c r="AH79" s="6">
        <f t="shared" si="19"/>
        <v>1</v>
      </c>
      <c r="AI79" s="6">
        <f t="shared" si="19"/>
        <v>0</v>
      </c>
      <c r="AJ79" s="6">
        <f t="shared" si="19"/>
        <v>0</v>
      </c>
      <c r="AK79" s="6">
        <f t="shared" si="19"/>
        <v>0</v>
      </c>
      <c r="AL79" s="6">
        <f t="shared" si="19"/>
        <v>0</v>
      </c>
      <c r="AM79" s="6">
        <f t="shared" si="19"/>
        <v>0</v>
      </c>
      <c r="AN79" s="6">
        <f t="shared" si="14"/>
        <v>0</v>
      </c>
      <c r="AO79" s="6">
        <f t="shared" si="14"/>
        <v>0</v>
      </c>
      <c r="AP79" s="6">
        <f t="shared" si="14"/>
        <v>0</v>
      </c>
      <c r="AQ79" s="6">
        <f t="shared" si="14"/>
        <v>0</v>
      </c>
      <c r="AR79" s="6">
        <f t="shared" si="14"/>
        <v>0</v>
      </c>
      <c r="AS79" s="6">
        <f t="shared" si="14"/>
        <v>0</v>
      </c>
      <c r="AT79" s="6">
        <f t="shared" si="14"/>
        <v>0</v>
      </c>
      <c r="AU79" s="6">
        <f t="shared" si="14"/>
        <v>0</v>
      </c>
      <c r="AV79" s="6">
        <f t="shared" si="14"/>
        <v>0</v>
      </c>
      <c r="AW79" s="6">
        <f t="shared" si="13"/>
        <v>0</v>
      </c>
      <c r="AX79" s="6">
        <f t="shared" si="13"/>
        <v>0</v>
      </c>
      <c r="AY79" s="6">
        <f t="shared" si="13"/>
        <v>0</v>
      </c>
      <c r="AZ79" s="6">
        <f t="shared" si="13"/>
        <v>0</v>
      </c>
      <c r="BA79" s="6">
        <f t="shared" si="13"/>
        <v>0</v>
      </c>
      <c r="BB79" s="6">
        <f t="shared" si="13"/>
        <v>1</v>
      </c>
    </row>
    <row r="80" spans="1:54" ht="12.75" customHeight="1" x14ac:dyDescent="0.2">
      <c r="A80" s="18">
        <v>37135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6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17">
        <f t="shared" si="20"/>
        <v>6</v>
      </c>
      <c r="AA80" s="130">
        <f t="shared" si="15"/>
        <v>6</v>
      </c>
      <c r="AB80" s="6">
        <f t="shared" si="16"/>
        <v>37.565217391304351</v>
      </c>
      <c r="AC80" s="44"/>
      <c r="AD80" s="6">
        <f t="shared" si="17"/>
        <v>24</v>
      </c>
      <c r="AE80" s="6">
        <f t="shared" si="18"/>
        <v>0.2608695652173913</v>
      </c>
      <c r="AF80" s="6">
        <f t="shared" si="19"/>
        <v>0</v>
      </c>
      <c r="AG80" s="6">
        <f t="shared" si="19"/>
        <v>0</v>
      </c>
      <c r="AH80" s="6">
        <f t="shared" si="19"/>
        <v>0</v>
      </c>
      <c r="AI80" s="6">
        <f t="shared" si="19"/>
        <v>0</v>
      </c>
      <c r="AJ80" s="6">
        <f t="shared" si="19"/>
        <v>0</v>
      </c>
      <c r="AK80" s="6">
        <f t="shared" si="19"/>
        <v>0</v>
      </c>
      <c r="AL80" s="6">
        <f t="shared" si="19"/>
        <v>0</v>
      </c>
      <c r="AM80" s="6">
        <f t="shared" si="19"/>
        <v>4</v>
      </c>
      <c r="AN80" s="6">
        <f t="shared" si="14"/>
        <v>4</v>
      </c>
      <c r="AO80" s="6">
        <f t="shared" si="14"/>
        <v>0</v>
      </c>
      <c r="AP80" s="6">
        <f t="shared" si="14"/>
        <v>0</v>
      </c>
      <c r="AQ80" s="6">
        <f t="shared" si="14"/>
        <v>0</v>
      </c>
      <c r="AR80" s="6">
        <f t="shared" si="14"/>
        <v>0</v>
      </c>
      <c r="AS80" s="6">
        <f t="shared" si="14"/>
        <v>0</v>
      </c>
      <c r="AT80" s="6">
        <f t="shared" si="14"/>
        <v>0</v>
      </c>
      <c r="AU80" s="6">
        <f t="shared" si="14"/>
        <v>0</v>
      </c>
      <c r="AV80" s="6">
        <f t="shared" si="14"/>
        <v>0</v>
      </c>
      <c r="AW80" s="6">
        <f t="shared" si="13"/>
        <v>0</v>
      </c>
      <c r="AX80" s="6">
        <f t="shared" si="13"/>
        <v>0</v>
      </c>
      <c r="AY80" s="6">
        <f t="shared" si="13"/>
        <v>0</v>
      </c>
      <c r="AZ80" s="6">
        <f t="shared" si="13"/>
        <v>0</v>
      </c>
      <c r="BA80" s="6">
        <f t="shared" si="13"/>
        <v>0</v>
      </c>
      <c r="BB80" s="6">
        <f t="shared" si="13"/>
        <v>4</v>
      </c>
    </row>
    <row r="81" spans="1:54" ht="12.75" customHeight="1" x14ac:dyDescent="0.2">
      <c r="A81" s="18">
        <v>37136</v>
      </c>
      <c r="B81" s="25">
        <v>0</v>
      </c>
      <c r="C81" s="25">
        <v>3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17">
        <f t="shared" si="20"/>
        <v>3</v>
      </c>
      <c r="AA81" s="130">
        <f t="shared" si="15"/>
        <v>3</v>
      </c>
      <c r="AB81" s="6">
        <f t="shared" si="16"/>
        <v>6.2608695652173925</v>
      </c>
      <c r="AC81" s="44"/>
      <c r="AD81" s="6">
        <f t="shared" si="17"/>
        <v>24</v>
      </c>
      <c r="AE81" s="6">
        <f t="shared" si="18"/>
        <v>4.3478260869565216E-2</v>
      </c>
      <c r="AF81" s="6">
        <f>(C81/3 - D81/3)^2</f>
        <v>1</v>
      </c>
      <c r="AG81" s="6">
        <f t="shared" si="19"/>
        <v>0</v>
      </c>
      <c r="AH81" s="6">
        <f t="shared" si="19"/>
        <v>0</v>
      </c>
      <c r="AI81" s="6">
        <f t="shared" si="19"/>
        <v>0</v>
      </c>
      <c r="AJ81" s="6">
        <f t="shared" si="19"/>
        <v>0</v>
      </c>
      <c r="AK81" s="6">
        <f t="shared" si="19"/>
        <v>0</v>
      </c>
      <c r="AL81" s="6">
        <f t="shared" si="19"/>
        <v>0</v>
      </c>
      <c r="AM81" s="6">
        <f t="shared" si="19"/>
        <v>0</v>
      </c>
      <c r="AN81" s="6">
        <f t="shared" si="14"/>
        <v>0</v>
      </c>
      <c r="AO81" s="6">
        <f t="shared" si="14"/>
        <v>0</v>
      </c>
      <c r="AP81" s="6">
        <f t="shared" si="14"/>
        <v>0</v>
      </c>
      <c r="AQ81" s="6">
        <f t="shared" si="14"/>
        <v>0</v>
      </c>
      <c r="AR81" s="6">
        <f t="shared" si="14"/>
        <v>0</v>
      </c>
      <c r="AS81" s="6">
        <f t="shared" si="14"/>
        <v>0</v>
      </c>
      <c r="AT81" s="6">
        <f t="shared" si="14"/>
        <v>0</v>
      </c>
      <c r="AU81" s="6">
        <f t="shared" si="14"/>
        <v>0</v>
      </c>
      <c r="AV81" s="6">
        <f t="shared" si="14"/>
        <v>0</v>
      </c>
      <c r="AW81" s="6">
        <f t="shared" si="13"/>
        <v>0</v>
      </c>
      <c r="AX81" s="6">
        <f t="shared" si="13"/>
        <v>0</v>
      </c>
      <c r="AY81" s="6">
        <f t="shared" si="13"/>
        <v>0</v>
      </c>
      <c r="AZ81" s="6">
        <f t="shared" si="13"/>
        <v>0</v>
      </c>
      <c r="BA81" s="6">
        <f t="shared" si="13"/>
        <v>0</v>
      </c>
      <c r="BB81" s="6">
        <f t="shared" si="13"/>
        <v>1</v>
      </c>
    </row>
    <row r="82" spans="1:54" ht="12.75" customHeight="1" x14ac:dyDescent="0.2">
      <c r="A82" s="18">
        <v>37137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17">
        <f t="shared" si="20"/>
        <v>0</v>
      </c>
      <c r="AA82" s="130">
        <f t="shared" si="15"/>
        <v>0</v>
      </c>
      <c r="AB82" s="6">
        <f t="shared" si="16"/>
        <v>0</v>
      </c>
      <c r="AC82" s="44"/>
      <c r="AD82" s="6">
        <f t="shared" si="17"/>
        <v>24</v>
      </c>
      <c r="AE82" s="6">
        <f t="shared" si="18"/>
        <v>0</v>
      </c>
      <c r="AF82" s="6">
        <f t="shared" ref="AF82:AU90" si="21">(C82/3 - D82/3)^2</f>
        <v>0</v>
      </c>
      <c r="AG82" s="6">
        <f t="shared" si="19"/>
        <v>0</v>
      </c>
      <c r="AH82" s="6">
        <f t="shared" si="19"/>
        <v>0</v>
      </c>
      <c r="AI82" s="6">
        <f t="shared" si="19"/>
        <v>0</v>
      </c>
      <c r="AJ82" s="6">
        <f t="shared" si="19"/>
        <v>0</v>
      </c>
      <c r="AK82" s="6">
        <f t="shared" si="19"/>
        <v>0</v>
      </c>
      <c r="AL82" s="6">
        <f t="shared" si="19"/>
        <v>0</v>
      </c>
      <c r="AM82" s="6">
        <f t="shared" si="19"/>
        <v>0</v>
      </c>
      <c r="AN82" s="6">
        <f t="shared" si="19"/>
        <v>0</v>
      </c>
      <c r="AO82" s="6">
        <f t="shared" si="19"/>
        <v>0</v>
      </c>
      <c r="AP82" s="6">
        <f t="shared" si="19"/>
        <v>0</v>
      </c>
      <c r="AQ82" s="6">
        <f t="shared" si="19"/>
        <v>0</v>
      </c>
      <c r="AR82" s="6">
        <f t="shared" si="19"/>
        <v>0</v>
      </c>
      <c r="AS82" s="6">
        <f t="shared" si="19"/>
        <v>0</v>
      </c>
      <c r="AT82" s="6">
        <f t="shared" si="19"/>
        <v>0</v>
      </c>
      <c r="AU82" s="6">
        <f t="shared" si="19"/>
        <v>0</v>
      </c>
      <c r="AV82" s="6">
        <f t="shared" ref="AV82:BB90" si="22">(S82/3 - T82/3)^2</f>
        <v>0</v>
      </c>
      <c r="AW82" s="6">
        <f t="shared" si="22"/>
        <v>0</v>
      </c>
      <c r="AX82" s="6">
        <f t="shared" si="22"/>
        <v>0</v>
      </c>
      <c r="AY82" s="6">
        <f t="shared" si="22"/>
        <v>0</v>
      </c>
      <c r="AZ82" s="6">
        <f t="shared" si="22"/>
        <v>0</v>
      </c>
      <c r="BA82" s="6">
        <f t="shared" si="22"/>
        <v>0</v>
      </c>
      <c r="BB82" s="6">
        <f t="shared" si="22"/>
        <v>0</v>
      </c>
    </row>
    <row r="83" spans="1:54" ht="12.75" customHeight="1" x14ac:dyDescent="0.2">
      <c r="A83" s="18">
        <v>37138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17">
        <f t="shared" si="20"/>
        <v>0</v>
      </c>
      <c r="AA83" s="130">
        <f t="shared" si="15"/>
        <v>0</v>
      </c>
      <c r="AB83" s="6">
        <f t="shared" si="16"/>
        <v>0</v>
      </c>
      <c r="AC83" s="44"/>
      <c r="AD83" s="6">
        <f t="shared" si="17"/>
        <v>24</v>
      </c>
      <c r="AE83" s="6">
        <f t="shared" si="18"/>
        <v>0</v>
      </c>
      <c r="AF83" s="6">
        <f t="shared" si="21"/>
        <v>0</v>
      </c>
      <c r="AG83" s="6">
        <f t="shared" si="19"/>
        <v>0</v>
      </c>
      <c r="AH83" s="6">
        <f t="shared" si="19"/>
        <v>0</v>
      </c>
      <c r="AI83" s="6">
        <f t="shared" si="19"/>
        <v>0</v>
      </c>
      <c r="AJ83" s="6">
        <f t="shared" si="19"/>
        <v>0</v>
      </c>
      <c r="AK83" s="6">
        <f t="shared" si="19"/>
        <v>0</v>
      </c>
      <c r="AL83" s="6">
        <f t="shared" si="19"/>
        <v>0</v>
      </c>
      <c r="AM83" s="6">
        <f t="shared" si="19"/>
        <v>0</v>
      </c>
      <c r="AN83" s="6">
        <f t="shared" si="19"/>
        <v>0</v>
      </c>
      <c r="AO83" s="6">
        <f t="shared" si="19"/>
        <v>0</v>
      </c>
      <c r="AP83" s="6">
        <f t="shared" si="19"/>
        <v>0</v>
      </c>
      <c r="AQ83" s="6">
        <f t="shared" si="19"/>
        <v>0</v>
      </c>
      <c r="AR83" s="6">
        <f t="shared" si="19"/>
        <v>0</v>
      </c>
      <c r="AS83" s="6">
        <f t="shared" si="19"/>
        <v>0</v>
      </c>
      <c r="AT83" s="6">
        <f t="shared" si="19"/>
        <v>0</v>
      </c>
      <c r="AU83" s="6">
        <f t="shared" si="19"/>
        <v>0</v>
      </c>
      <c r="AV83" s="6">
        <f t="shared" si="22"/>
        <v>0</v>
      </c>
      <c r="AW83" s="6">
        <f t="shared" si="22"/>
        <v>0</v>
      </c>
      <c r="AX83" s="6">
        <f t="shared" si="22"/>
        <v>0</v>
      </c>
      <c r="AY83" s="6">
        <f t="shared" si="22"/>
        <v>0</v>
      </c>
      <c r="AZ83" s="6">
        <f t="shared" si="22"/>
        <v>0</v>
      </c>
      <c r="BA83" s="6">
        <f t="shared" si="22"/>
        <v>0</v>
      </c>
      <c r="BB83" s="6">
        <f t="shared" si="22"/>
        <v>0</v>
      </c>
    </row>
    <row r="84" spans="1:54" ht="12.75" customHeight="1" x14ac:dyDescent="0.2">
      <c r="A84" s="18">
        <v>37139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17">
        <f t="shared" si="20"/>
        <v>0</v>
      </c>
      <c r="AA84" s="130">
        <f t="shared" si="15"/>
        <v>0</v>
      </c>
      <c r="AB84" s="6">
        <f t="shared" si="16"/>
        <v>0</v>
      </c>
      <c r="AC84" s="44"/>
      <c r="AD84" s="6">
        <f t="shared" si="17"/>
        <v>24</v>
      </c>
      <c r="AE84" s="6">
        <f t="shared" si="18"/>
        <v>0</v>
      </c>
      <c r="AF84" s="6">
        <f t="shared" si="21"/>
        <v>0</v>
      </c>
      <c r="AG84" s="6">
        <f t="shared" si="19"/>
        <v>0</v>
      </c>
      <c r="AH84" s="6">
        <f t="shared" si="19"/>
        <v>0</v>
      </c>
      <c r="AI84" s="6">
        <f t="shared" si="19"/>
        <v>0</v>
      </c>
      <c r="AJ84" s="6">
        <f t="shared" si="19"/>
        <v>0</v>
      </c>
      <c r="AK84" s="6">
        <f t="shared" si="19"/>
        <v>0</v>
      </c>
      <c r="AL84" s="6">
        <f t="shared" si="19"/>
        <v>0</v>
      </c>
      <c r="AM84" s="6">
        <f t="shared" si="19"/>
        <v>0</v>
      </c>
      <c r="AN84" s="6">
        <f t="shared" si="19"/>
        <v>0</v>
      </c>
      <c r="AO84" s="6">
        <f t="shared" si="19"/>
        <v>0</v>
      </c>
      <c r="AP84" s="6">
        <f t="shared" si="19"/>
        <v>0</v>
      </c>
      <c r="AQ84" s="6">
        <f t="shared" si="19"/>
        <v>0</v>
      </c>
      <c r="AR84" s="6">
        <f t="shared" si="19"/>
        <v>0</v>
      </c>
      <c r="AS84" s="6">
        <f t="shared" si="19"/>
        <v>0</v>
      </c>
      <c r="AT84" s="6">
        <f t="shared" si="19"/>
        <v>0</v>
      </c>
      <c r="AU84" s="6">
        <f t="shared" si="19"/>
        <v>0</v>
      </c>
      <c r="AV84" s="6">
        <f t="shared" si="22"/>
        <v>0</v>
      </c>
      <c r="AW84" s="6">
        <f t="shared" si="22"/>
        <v>0</v>
      </c>
      <c r="AX84" s="6">
        <f t="shared" si="22"/>
        <v>0</v>
      </c>
      <c r="AY84" s="6">
        <f t="shared" si="22"/>
        <v>0</v>
      </c>
      <c r="AZ84" s="6">
        <f t="shared" si="22"/>
        <v>0</v>
      </c>
      <c r="BA84" s="6">
        <f t="shared" si="22"/>
        <v>0</v>
      </c>
      <c r="BB84" s="6">
        <f t="shared" si="22"/>
        <v>0</v>
      </c>
    </row>
    <row r="85" spans="1:54" ht="12.75" customHeight="1" x14ac:dyDescent="0.2">
      <c r="A85" s="18">
        <v>37140</v>
      </c>
      <c r="B85" s="25">
        <v>0</v>
      </c>
      <c r="C85" s="25">
        <v>0</v>
      </c>
      <c r="D85" s="25">
        <v>0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9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17">
        <f t="shared" si="20"/>
        <v>12</v>
      </c>
      <c r="AA85" s="130">
        <f t="shared" si="15"/>
        <v>12</v>
      </c>
      <c r="AB85" s="6">
        <f t="shared" si="16"/>
        <v>112.69565217391306</v>
      </c>
      <c r="AC85" s="44"/>
      <c r="AD85" s="6">
        <f t="shared" si="17"/>
        <v>24</v>
      </c>
      <c r="AE85" s="6">
        <f t="shared" si="18"/>
        <v>0.78260869565217395</v>
      </c>
      <c r="AF85" s="6">
        <f t="shared" si="21"/>
        <v>0</v>
      </c>
      <c r="AG85" s="6">
        <f t="shared" si="19"/>
        <v>1</v>
      </c>
      <c r="AH85" s="6">
        <f t="shared" si="19"/>
        <v>1</v>
      </c>
      <c r="AI85" s="6">
        <f t="shared" si="19"/>
        <v>0</v>
      </c>
      <c r="AJ85" s="6">
        <f t="shared" si="19"/>
        <v>0</v>
      </c>
      <c r="AK85" s="6">
        <f t="shared" si="19"/>
        <v>0</v>
      </c>
      <c r="AL85" s="6">
        <f t="shared" si="19"/>
        <v>0</v>
      </c>
      <c r="AM85" s="6">
        <f t="shared" si="19"/>
        <v>0</v>
      </c>
      <c r="AN85" s="6">
        <f t="shared" si="19"/>
        <v>0</v>
      </c>
      <c r="AO85" s="6">
        <f t="shared" si="19"/>
        <v>0</v>
      </c>
      <c r="AP85" s="6">
        <f t="shared" si="19"/>
        <v>0</v>
      </c>
      <c r="AQ85" s="6">
        <f t="shared" si="19"/>
        <v>0</v>
      </c>
      <c r="AR85" s="6">
        <f t="shared" si="19"/>
        <v>0</v>
      </c>
      <c r="AS85" s="6">
        <f t="shared" si="19"/>
        <v>9</v>
      </c>
      <c r="AT85" s="6">
        <f t="shared" si="19"/>
        <v>9</v>
      </c>
      <c r="AU85" s="6">
        <f t="shared" si="19"/>
        <v>0</v>
      </c>
      <c r="AV85" s="6">
        <f t="shared" si="22"/>
        <v>0</v>
      </c>
      <c r="AW85" s="6">
        <f t="shared" si="22"/>
        <v>0</v>
      </c>
      <c r="AX85" s="6">
        <f t="shared" si="22"/>
        <v>0</v>
      </c>
      <c r="AY85" s="6">
        <f t="shared" si="22"/>
        <v>0</v>
      </c>
      <c r="AZ85" s="6">
        <f t="shared" si="22"/>
        <v>0</v>
      </c>
      <c r="BA85" s="6">
        <f t="shared" si="22"/>
        <v>0</v>
      </c>
      <c r="BB85" s="6">
        <f t="shared" si="22"/>
        <v>16</v>
      </c>
    </row>
    <row r="86" spans="1:54" ht="12.75" customHeight="1" x14ac:dyDescent="0.2">
      <c r="A86" s="18">
        <v>37141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3</v>
      </c>
      <c r="W86" s="25">
        <v>0</v>
      </c>
      <c r="X86" s="25">
        <v>0</v>
      </c>
      <c r="Y86" s="25">
        <v>0</v>
      </c>
      <c r="Z86" s="17">
        <f t="shared" si="20"/>
        <v>3</v>
      </c>
      <c r="AA86" s="130">
        <f t="shared" si="15"/>
        <v>3</v>
      </c>
      <c r="AB86" s="6">
        <f t="shared" si="16"/>
        <v>9.3913043478260878</v>
      </c>
      <c r="AC86" s="44"/>
      <c r="AD86" s="6">
        <f t="shared" si="17"/>
        <v>24</v>
      </c>
      <c r="AE86" s="6">
        <f t="shared" si="18"/>
        <v>6.5217391304347824E-2</v>
      </c>
      <c r="AF86" s="6">
        <f t="shared" si="21"/>
        <v>0</v>
      </c>
      <c r="AG86" s="6">
        <f t="shared" si="19"/>
        <v>0</v>
      </c>
      <c r="AH86" s="6">
        <f t="shared" si="19"/>
        <v>0</v>
      </c>
      <c r="AI86" s="6">
        <f t="shared" si="19"/>
        <v>0</v>
      </c>
      <c r="AJ86" s="6">
        <f t="shared" si="19"/>
        <v>0</v>
      </c>
      <c r="AK86" s="6">
        <f t="shared" si="19"/>
        <v>0</v>
      </c>
      <c r="AL86" s="6">
        <f t="shared" si="19"/>
        <v>0</v>
      </c>
      <c r="AM86" s="6">
        <f t="shared" si="19"/>
        <v>0</v>
      </c>
      <c r="AN86" s="6">
        <f t="shared" si="19"/>
        <v>0</v>
      </c>
      <c r="AO86" s="6">
        <f t="shared" si="19"/>
        <v>0</v>
      </c>
      <c r="AP86" s="6">
        <f t="shared" si="19"/>
        <v>0</v>
      </c>
      <c r="AQ86" s="6">
        <f t="shared" si="19"/>
        <v>0</v>
      </c>
      <c r="AR86" s="6">
        <f t="shared" si="19"/>
        <v>0</v>
      </c>
      <c r="AS86" s="6">
        <f t="shared" si="19"/>
        <v>0</v>
      </c>
      <c r="AT86" s="6">
        <f t="shared" si="19"/>
        <v>0</v>
      </c>
      <c r="AU86" s="6">
        <f t="shared" si="19"/>
        <v>0</v>
      </c>
      <c r="AV86" s="6">
        <f t="shared" si="22"/>
        <v>0</v>
      </c>
      <c r="AW86" s="6">
        <f t="shared" si="22"/>
        <v>0</v>
      </c>
      <c r="AX86" s="6">
        <f t="shared" si="22"/>
        <v>1</v>
      </c>
      <c r="AY86" s="6">
        <f t="shared" si="22"/>
        <v>1</v>
      </c>
      <c r="AZ86" s="6">
        <f t="shared" si="22"/>
        <v>0</v>
      </c>
      <c r="BA86" s="6">
        <f t="shared" si="22"/>
        <v>0</v>
      </c>
      <c r="BB86" s="6">
        <f t="shared" si="22"/>
        <v>1</v>
      </c>
    </row>
    <row r="87" spans="1:54" ht="12.75" customHeight="1" x14ac:dyDescent="0.2">
      <c r="A87" s="18">
        <v>37142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17">
        <f>SUM(B87:Y87)</f>
        <v>0</v>
      </c>
      <c r="AA87" s="130">
        <f t="shared" si="15"/>
        <v>0</v>
      </c>
      <c r="AB87" s="6">
        <f t="shared" si="16"/>
        <v>0</v>
      </c>
      <c r="AC87" s="44"/>
      <c r="AD87" s="6">
        <f t="shared" si="17"/>
        <v>24</v>
      </c>
      <c r="AE87" s="6">
        <f t="shared" si="18"/>
        <v>0</v>
      </c>
      <c r="AF87" s="6">
        <f t="shared" si="21"/>
        <v>0</v>
      </c>
      <c r="AG87" s="6">
        <f t="shared" si="19"/>
        <v>0</v>
      </c>
      <c r="AH87" s="6">
        <f t="shared" si="19"/>
        <v>0</v>
      </c>
      <c r="AI87" s="6">
        <f t="shared" si="19"/>
        <v>0</v>
      </c>
      <c r="AJ87" s="6">
        <f t="shared" si="19"/>
        <v>0</v>
      </c>
      <c r="AK87" s="6">
        <f t="shared" si="19"/>
        <v>0</v>
      </c>
      <c r="AL87" s="6">
        <f t="shared" si="19"/>
        <v>0</v>
      </c>
      <c r="AM87" s="6">
        <f t="shared" si="19"/>
        <v>0</v>
      </c>
      <c r="AN87" s="6">
        <f t="shared" si="19"/>
        <v>0</v>
      </c>
      <c r="AO87" s="6">
        <f t="shared" si="19"/>
        <v>0</v>
      </c>
      <c r="AP87" s="6">
        <f t="shared" si="19"/>
        <v>0</v>
      </c>
      <c r="AQ87" s="6">
        <f t="shared" si="19"/>
        <v>0</v>
      </c>
      <c r="AR87" s="6">
        <f t="shared" si="19"/>
        <v>0</v>
      </c>
      <c r="AS87" s="6">
        <f t="shared" si="19"/>
        <v>0</v>
      </c>
      <c r="AT87" s="6">
        <f t="shared" si="19"/>
        <v>0</v>
      </c>
      <c r="AU87" s="6">
        <f t="shared" si="19"/>
        <v>0</v>
      </c>
      <c r="AV87" s="6">
        <f t="shared" si="22"/>
        <v>0</v>
      </c>
      <c r="AW87" s="6">
        <f t="shared" si="22"/>
        <v>0</v>
      </c>
      <c r="AX87" s="6">
        <f t="shared" si="22"/>
        <v>0</v>
      </c>
      <c r="AY87" s="6">
        <f t="shared" si="22"/>
        <v>0</v>
      </c>
      <c r="AZ87" s="6">
        <f t="shared" si="22"/>
        <v>0</v>
      </c>
      <c r="BA87" s="6">
        <f t="shared" si="22"/>
        <v>0</v>
      </c>
      <c r="BB87" s="6">
        <f t="shared" si="22"/>
        <v>0</v>
      </c>
    </row>
    <row r="88" spans="1:54" ht="12.75" customHeight="1" x14ac:dyDescent="0.2">
      <c r="A88" s="18">
        <v>37143</v>
      </c>
      <c r="B88" s="25">
        <v>0</v>
      </c>
      <c r="C88" s="25">
        <v>0</v>
      </c>
      <c r="D88" s="25">
        <v>0</v>
      </c>
      <c r="E88" s="25">
        <v>3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17">
        <f>SUM(B88:Y88)</f>
        <v>3</v>
      </c>
      <c r="AA88" s="130">
        <f t="shared" si="15"/>
        <v>3</v>
      </c>
      <c r="AB88" s="6">
        <f t="shared" si="16"/>
        <v>9.3913043478260878</v>
      </c>
      <c r="AC88" s="44"/>
      <c r="AD88" s="6">
        <f t="shared" si="17"/>
        <v>24</v>
      </c>
      <c r="AE88" s="6">
        <f t="shared" si="18"/>
        <v>6.5217391304347824E-2</v>
      </c>
      <c r="AF88" s="6">
        <f t="shared" si="21"/>
        <v>0</v>
      </c>
      <c r="AG88" s="6">
        <f t="shared" si="19"/>
        <v>1</v>
      </c>
      <c r="AH88" s="6">
        <f t="shared" si="19"/>
        <v>1</v>
      </c>
      <c r="AI88" s="6">
        <f t="shared" si="19"/>
        <v>0</v>
      </c>
      <c r="AJ88" s="6">
        <f t="shared" si="19"/>
        <v>0</v>
      </c>
      <c r="AK88" s="6">
        <f t="shared" si="19"/>
        <v>0</v>
      </c>
      <c r="AL88" s="6">
        <f t="shared" si="19"/>
        <v>0</v>
      </c>
      <c r="AM88" s="6">
        <f t="shared" si="19"/>
        <v>0</v>
      </c>
      <c r="AN88" s="6">
        <f t="shared" si="19"/>
        <v>0</v>
      </c>
      <c r="AO88" s="6">
        <f t="shared" si="19"/>
        <v>0</v>
      </c>
      <c r="AP88" s="6">
        <f t="shared" si="19"/>
        <v>0</v>
      </c>
      <c r="AQ88" s="6">
        <f t="shared" si="19"/>
        <v>0</v>
      </c>
      <c r="AR88" s="6">
        <f t="shared" si="19"/>
        <v>0</v>
      </c>
      <c r="AS88" s="6">
        <f t="shared" si="19"/>
        <v>0</v>
      </c>
      <c r="AT88" s="6">
        <f t="shared" si="19"/>
        <v>0</v>
      </c>
      <c r="AU88" s="6">
        <f t="shared" si="19"/>
        <v>0</v>
      </c>
      <c r="AV88" s="6">
        <f t="shared" si="22"/>
        <v>0</v>
      </c>
      <c r="AW88" s="6">
        <f t="shared" si="22"/>
        <v>0</v>
      </c>
      <c r="AX88" s="6">
        <f t="shared" si="22"/>
        <v>0</v>
      </c>
      <c r="AY88" s="6">
        <f t="shared" si="22"/>
        <v>0</v>
      </c>
      <c r="AZ88" s="6">
        <f t="shared" si="22"/>
        <v>0</v>
      </c>
      <c r="BA88" s="6">
        <f t="shared" si="22"/>
        <v>0</v>
      </c>
      <c r="BB88" s="6">
        <f t="shared" si="22"/>
        <v>1</v>
      </c>
    </row>
    <row r="89" spans="1:54" ht="12.75" customHeight="1" x14ac:dyDescent="0.2">
      <c r="A89" s="18">
        <v>37144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17">
        <f>SUM(B89:Y89)</f>
        <v>0</v>
      </c>
      <c r="AA89" s="130">
        <f t="shared" si="15"/>
        <v>0</v>
      </c>
      <c r="AB89" s="6">
        <f t="shared" si="16"/>
        <v>0</v>
      </c>
      <c r="AC89" s="44"/>
      <c r="AD89" s="6">
        <f t="shared" si="17"/>
        <v>24</v>
      </c>
      <c r="AE89" s="6">
        <f t="shared" si="18"/>
        <v>0</v>
      </c>
      <c r="AF89" s="6">
        <f t="shared" si="21"/>
        <v>0</v>
      </c>
      <c r="AG89" s="6">
        <f t="shared" si="19"/>
        <v>0</v>
      </c>
      <c r="AH89" s="6">
        <f t="shared" si="19"/>
        <v>0</v>
      </c>
      <c r="AI89" s="6">
        <f t="shared" si="19"/>
        <v>0</v>
      </c>
      <c r="AJ89" s="6">
        <f t="shared" si="19"/>
        <v>0</v>
      </c>
      <c r="AK89" s="6">
        <f t="shared" si="19"/>
        <v>0</v>
      </c>
      <c r="AL89" s="6">
        <f t="shared" si="19"/>
        <v>0</v>
      </c>
      <c r="AM89" s="6">
        <f t="shared" si="19"/>
        <v>0</v>
      </c>
      <c r="AN89" s="6">
        <f t="shared" si="19"/>
        <v>0</v>
      </c>
      <c r="AO89" s="6">
        <f t="shared" si="19"/>
        <v>0</v>
      </c>
      <c r="AP89" s="6">
        <f t="shared" si="19"/>
        <v>0</v>
      </c>
      <c r="AQ89" s="6">
        <f t="shared" si="19"/>
        <v>0</v>
      </c>
      <c r="AR89" s="6">
        <f t="shared" si="19"/>
        <v>0</v>
      </c>
      <c r="AS89" s="6">
        <f t="shared" si="19"/>
        <v>0</v>
      </c>
      <c r="AT89" s="6">
        <f t="shared" si="19"/>
        <v>0</v>
      </c>
      <c r="AU89" s="6">
        <f t="shared" si="19"/>
        <v>0</v>
      </c>
      <c r="AV89" s="6">
        <f t="shared" si="22"/>
        <v>0</v>
      </c>
      <c r="AW89" s="6">
        <f t="shared" si="22"/>
        <v>0</v>
      </c>
      <c r="AX89" s="6">
        <f t="shared" si="22"/>
        <v>0</v>
      </c>
      <c r="AY89" s="6">
        <f t="shared" si="22"/>
        <v>0</v>
      </c>
      <c r="AZ89" s="6">
        <f t="shared" si="22"/>
        <v>0</v>
      </c>
      <c r="BA89" s="6">
        <f t="shared" si="22"/>
        <v>0</v>
      </c>
      <c r="BB89" s="6">
        <f t="shared" si="22"/>
        <v>0</v>
      </c>
    </row>
    <row r="90" spans="1:54" ht="12.75" customHeight="1" x14ac:dyDescent="0.2">
      <c r="A90" s="18">
        <v>37145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17">
        <f>SUM(B90:Y90)</f>
        <v>0</v>
      </c>
      <c r="AA90" s="130">
        <f t="shared" si="15"/>
        <v>0</v>
      </c>
      <c r="AB90" s="6">
        <f t="shared" si="16"/>
        <v>0</v>
      </c>
      <c r="AC90" s="44"/>
      <c r="AD90" s="6">
        <f t="shared" si="17"/>
        <v>24</v>
      </c>
      <c r="AE90" s="6">
        <f t="shared" si="18"/>
        <v>0</v>
      </c>
      <c r="AF90" s="6">
        <f t="shared" si="21"/>
        <v>0</v>
      </c>
      <c r="AG90" s="6">
        <f t="shared" si="21"/>
        <v>0</v>
      </c>
      <c r="AH90" s="6">
        <f t="shared" si="21"/>
        <v>0</v>
      </c>
      <c r="AI90" s="6">
        <f t="shared" si="21"/>
        <v>0</v>
      </c>
      <c r="AJ90" s="6">
        <f t="shared" si="21"/>
        <v>0</v>
      </c>
      <c r="AK90" s="6">
        <f t="shared" si="21"/>
        <v>0</v>
      </c>
      <c r="AL90" s="6">
        <f t="shared" si="21"/>
        <v>0</v>
      </c>
      <c r="AM90" s="6">
        <f t="shared" si="21"/>
        <v>0</v>
      </c>
      <c r="AN90" s="6">
        <f t="shared" si="21"/>
        <v>0</v>
      </c>
      <c r="AO90" s="6">
        <f t="shared" si="21"/>
        <v>0</v>
      </c>
      <c r="AP90" s="6">
        <f t="shared" si="21"/>
        <v>0</v>
      </c>
      <c r="AQ90" s="6">
        <f t="shared" si="21"/>
        <v>0</v>
      </c>
      <c r="AR90" s="6">
        <f t="shared" si="21"/>
        <v>0</v>
      </c>
      <c r="AS90" s="6">
        <f t="shared" si="21"/>
        <v>0</v>
      </c>
      <c r="AT90" s="6">
        <f t="shared" si="21"/>
        <v>0</v>
      </c>
      <c r="AU90" s="6">
        <f t="shared" si="21"/>
        <v>0</v>
      </c>
      <c r="AV90" s="6">
        <f t="shared" si="22"/>
        <v>0</v>
      </c>
      <c r="AW90" s="6">
        <f t="shared" si="22"/>
        <v>0</v>
      </c>
      <c r="AX90" s="6">
        <f t="shared" si="22"/>
        <v>0</v>
      </c>
      <c r="AY90" s="6">
        <f t="shared" si="22"/>
        <v>0</v>
      </c>
      <c r="AZ90" s="6">
        <f t="shared" si="22"/>
        <v>0</v>
      </c>
      <c r="BA90" s="6">
        <f t="shared" si="22"/>
        <v>0</v>
      </c>
      <c r="BB90" s="6">
        <f t="shared" si="22"/>
        <v>0</v>
      </c>
    </row>
    <row r="91" spans="1:54" ht="25.5" customHeight="1" x14ac:dyDescent="0.2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9"/>
      <c r="Z91" s="17"/>
      <c r="AA91" s="131"/>
    </row>
    <row r="92" spans="1:54" ht="12.75" customHeight="1" x14ac:dyDescent="0.2">
      <c r="B92" s="82" t="s">
        <v>1</v>
      </c>
      <c r="C92" s="82" t="s">
        <v>2</v>
      </c>
      <c r="D92" s="82" t="s">
        <v>3</v>
      </c>
      <c r="E92" s="82" t="s">
        <v>4</v>
      </c>
      <c r="F92" s="82" t="s">
        <v>5</v>
      </c>
      <c r="G92" s="25" t="s">
        <v>6</v>
      </c>
      <c r="H92" s="25" t="s">
        <v>21</v>
      </c>
      <c r="I92" s="25" t="s">
        <v>22</v>
      </c>
      <c r="J92" s="25" t="s">
        <v>23</v>
      </c>
      <c r="K92" s="25" t="s">
        <v>24</v>
      </c>
      <c r="L92" s="25" t="s">
        <v>25</v>
      </c>
      <c r="M92" s="25" t="s">
        <v>26</v>
      </c>
      <c r="N92" s="25" t="s">
        <v>7</v>
      </c>
      <c r="O92" s="25" t="s">
        <v>8</v>
      </c>
      <c r="P92" s="25" t="s">
        <v>9</v>
      </c>
      <c r="Q92" s="25" t="s">
        <v>10</v>
      </c>
      <c r="R92" s="25" t="s">
        <v>11</v>
      </c>
      <c r="S92" s="25" t="s">
        <v>12</v>
      </c>
      <c r="T92" s="25" t="s">
        <v>13</v>
      </c>
      <c r="U92" s="82" t="s">
        <v>14</v>
      </c>
      <c r="V92" s="82" t="s">
        <v>15</v>
      </c>
      <c r="W92" s="82" t="s">
        <v>16</v>
      </c>
      <c r="X92" s="82" t="s">
        <v>17</v>
      </c>
      <c r="Y92" s="82" t="s">
        <v>18</v>
      </c>
      <c r="Z92" s="9" t="s">
        <v>19</v>
      </c>
      <c r="AA92" s="133" t="s">
        <v>36</v>
      </c>
      <c r="AB92" s="6" t="s">
        <v>39</v>
      </c>
      <c r="AC92" s="6" t="s">
        <v>40</v>
      </c>
    </row>
    <row r="93" spans="1:54" s="8" customFormat="1" ht="12.75" customHeight="1" x14ac:dyDescent="0.2">
      <c r="A93" s="29" t="s">
        <v>19</v>
      </c>
      <c r="B93" s="80">
        <f t="shared" ref="B93:Z93" si="23">SUM(B7:B90)</f>
        <v>4206</v>
      </c>
      <c r="C93" s="80">
        <f t="shared" si="23"/>
        <v>3519</v>
      </c>
      <c r="D93" s="80">
        <f t="shared" si="23"/>
        <v>2166</v>
      </c>
      <c r="E93" s="80">
        <f t="shared" si="23"/>
        <v>1257</v>
      </c>
      <c r="F93" s="80">
        <f t="shared" si="23"/>
        <v>600</v>
      </c>
      <c r="G93" s="17">
        <f t="shared" si="23"/>
        <v>624</v>
      </c>
      <c r="H93" s="17">
        <f t="shared" si="23"/>
        <v>1044</v>
      </c>
      <c r="I93" s="17">
        <f t="shared" si="23"/>
        <v>519</v>
      </c>
      <c r="J93" s="17">
        <f t="shared" si="23"/>
        <v>432</v>
      </c>
      <c r="K93" s="17">
        <f t="shared" si="23"/>
        <v>183</v>
      </c>
      <c r="L93" s="17">
        <f t="shared" si="23"/>
        <v>56.13085818624468</v>
      </c>
      <c r="M93" s="17">
        <f t="shared" si="23"/>
        <v>118.38009738283628</v>
      </c>
      <c r="N93" s="17">
        <f t="shared" si="23"/>
        <v>60</v>
      </c>
      <c r="O93" s="17">
        <f t="shared" si="23"/>
        <v>351</v>
      </c>
      <c r="P93" s="17">
        <f t="shared" si="23"/>
        <v>360</v>
      </c>
      <c r="Q93" s="17">
        <f t="shared" si="23"/>
        <v>381</v>
      </c>
      <c r="R93" s="17">
        <f t="shared" si="23"/>
        <v>396</v>
      </c>
      <c r="S93" s="17">
        <f t="shared" si="23"/>
        <v>495</v>
      </c>
      <c r="T93" s="17">
        <f t="shared" si="23"/>
        <v>1185</v>
      </c>
      <c r="U93" s="80">
        <f t="shared" si="23"/>
        <v>1782</v>
      </c>
      <c r="V93" s="80">
        <f t="shared" si="23"/>
        <v>1821</v>
      </c>
      <c r="W93" s="80">
        <f t="shared" si="23"/>
        <v>2901</v>
      </c>
      <c r="X93" s="80">
        <f t="shared" si="23"/>
        <v>2562</v>
      </c>
      <c r="Y93" s="80">
        <f t="shared" si="23"/>
        <v>3897</v>
      </c>
      <c r="Z93" s="17">
        <f t="shared" si="23"/>
        <v>30915.51095556908</v>
      </c>
      <c r="AA93" s="133">
        <f>SUM(AA7:AA90)</f>
        <v>30916</v>
      </c>
      <c r="AB93" s="8">
        <f>SUM(AB7:AB90)</f>
        <v>15243471.057317087</v>
      </c>
      <c r="AC93" s="8">
        <f>SQRT(AB93)</f>
        <v>3904.2888030110025</v>
      </c>
    </row>
    <row r="94" spans="1:54" ht="12.75" customHeight="1" x14ac:dyDescent="0.2">
      <c r="A94" s="19"/>
      <c r="B94" s="81">
        <f t="shared" ref="B94:Y94" si="24">B93/$Z93</f>
        <v>0.13604821236966608</v>
      </c>
      <c r="C94" s="81">
        <f t="shared" si="24"/>
        <v>0.11382635742483473</v>
      </c>
      <c r="D94" s="81">
        <f t="shared" si="24"/>
        <v>7.0061918210341578E-2</v>
      </c>
      <c r="E94" s="81">
        <f t="shared" si="24"/>
        <v>4.0659201842289647E-2</v>
      </c>
      <c r="F94" s="81">
        <f t="shared" si="24"/>
        <v>1.9407733576271905E-2</v>
      </c>
      <c r="G94" s="27">
        <f t="shared" si="24"/>
        <v>2.0184042919322784E-2</v>
      </c>
      <c r="H94" s="27">
        <f t="shared" si="24"/>
        <v>3.3769456422713118E-2</v>
      </c>
      <c r="I94" s="27">
        <f t="shared" si="24"/>
        <v>1.67876895434752E-2</v>
      </c>
      <c r="J94" s="27">
        <f t="shared" si="24"/>
        <v>1.3973568174915773E-2</v>
      </c>
      <c r="K94" s="27">
        <f t="shared" si="24"/>
        <v>5.9193587407629315E-3</v>
      </c>
      <c r="L94" s="27">
        <f t="shared" si="24"/>
        <v>1.8156212351435627E-3</v>
      </c>
      <c r="M94" s="27">
        <f t="shared" si="24"/>
        <v>3.8291489845653495E-3</v>
      </c>
      <c r="N94" s="27">
        <f t="shared" si="24"/>
        <v>1.9407733576271907E-3</v>
      </c>
      <c r="O94" s="27">
        <f t="shared" si="24"/>
        <v>1.1353524142119065E-2</v>
      </c>
      <c r="P94" s="27">
        <f t="shared" si="24"/>
        <v>1.1644640145763144E-2</v>
      </c>
      <c r="Q94" s="27">
        <f t="shared" si="24"/>
        <v>1.2323910820932661E-2</v>
      </c>
      <c r="R94" s="27">
        <f t="shared" si="24"/>
        <v>1.2809104160339459E-2</v>
      </c>
      <c r="S94" s="27">
        <f t="shared" si="24"/>
        <v>1.6011380200424322E-2</v>
      </c>
      <c r="T94" s="27">
        <f t="shared" si="24"/>
        <v>3.8330273813137014E-2</v>
      </c>
      <c r="U94" s="81">
        <f t="shared" si="24"/>
        <v>5.7640968721527561E-2</v>
      </c>
      <c r="V94" s="81">
        <f t="shared" si="24"/>
        <v>5.8902471403985239E-2</v>
      </c>
      <c r="W94" s="81">
        <f t="shared" si="24"/>
        <v>9.3836391841274666E-2</v>
      </c>
      <c r="X94" s="81">
        <f t="shared" si="24"/>
        <v>8.2871022370681044E-2</v>
      </c>
      <c r="Y94" s="81">
        <f t="shared" si="24"/>
        <v>0.12605322957788603</v>
      </c>
      <c r="Z94" s="30">
        <f>SUM(B94:Y94)</f>
        <v>1</v>
      </c>
      <c r="AA94" s="131"/>
    </row>
    <row r="96" spans="1:54" ht="12.75" customHeight="1" thickBot="1" x14ac:dyDescent="0.25">
      <c r="B96" s="121" t="s">
        <v>34</v>
      </c>
    </row>
    <row r="97" spans="2:25" ht="12.75" customHeight="1" x14ac:dyDescent="0.2">
      <c r="B97" s="101" t="s">
        <v>1</v>
      </c>
      <c r="C97" s="102" t="s">
        <v>2</v>
      </c>
      <c r="D97" s="102" t="s">
        <v>3</v>
      </c>
      <c r="E97" s="102" t="s">
        <v>4</v>
      </c>
      <c r="F97" s="111" t="s">
        <v>5</v>
      </c>
      <c r="G97" s="103" t="s">
        <v>6</v>
      </c>
      <c r="H97" s="103" t="s">
        <v>21</v>
      </c>
      <c r="I97" s="103" t="s">
        <v>22</v>
      </c>
      <c r="J97" s="103" t="s">
        <v>23</v>
      </c>
      <c r="K97" s="103" t="s">
        <v>24</v>
      </c>
      <c r="L97" s="103" t="s">
        <v>25</v>
      </c>
      <c r="M97" s="103" t="s">
        <v>26</v>
      </c>
      <c r="N97" s="103" t="s">
        <v>7</v>
      </c>
      <c r="O97" s="103" t="s">
        <v>8</v>
      </c>
      <c r="P97" s="103" t="s">
        <v>9</v>
      </c>
      <c r="Q97" s="103" t="s">
        <v>10</v>
      </c>
      <c r="R97" s="103" t="s">
        <v>11</v>
      </c>
      <c r="S97" s="103" t="s">
        <v>12</v>
      </c>
      <c r="T97" s="102" t="s">
        <v>13</v>
      </c>
      <c r="U97" s="102" t="s">
        <v>14</v>
      </c>
      <c r="V97" s="102" t="s">
        <v>15</v>
      </c>
      <c r="W97" s="102" t="s">
        <v>16</v>
      </c>
      <c r="X97" s="102" t="s">
        <v>17</v>
      </c>
      <c r="Y97" s="104" t="s">
        <v>18</v>
      </c>
    </row>
    <row r="98" spans="2:25" ht="12.75" customHeight="1" x14ac:dyDescent="0.2">
      <c r="B98" s="105">
        <v>4143</v>
      </c>
      <c r="C98" s="80">
        <v>3441</v>
      </c>
      <c r="D98" s="80">
        <v>2082</v>
      </c>
      <c r="E98" s="80">
        <v>1200</v>
      </c>
      <c r="F98" s="112">
        <v>585</v>
      </c>
      <c r="G98" s="17">
        <v>594</v>
      </c>
      <c r="H98" s="17">
        <v>975</v>
      </c>
      <c r="I98" s="17">
        <v>498</v>
      </c>
      <c r="J98" s="17">
        <v>423</v>
      </c>
      <c r="K98" s="17">
        <v>183</v>
      </c>
      <c r="L98" s="17">
        <v>54</v>
      </c>
      <c r="M98" s="17">
        <v>111</v>
      </c>
      <c r="N98" s="17">
        <v>60</v>
      </c>
      <c r="O98" s="17">
        <v>348</v>
      </c>
      <c r="P98" s="17">
        <v>354</v>
      </c>
      <c r="Q98" s="17">
        <v>372</v>
      </c>
      <c r="R98" s="17">
        <v>363</v>
      </c>
      <c r="S98" s="17">
        <v>474</v>
      </c>
      <c r="T98" s="80">
        <v>990</v>
      </c>
      <c r="U98" s="80">
        <v>1767</v>
      </c>
      <c r="V98" s="80">
        <v>1641</v>
      </c>
      <c r="W98" s="80">
        <v>2850</v>
      </c>
      <c r="X98" s="80">
        <v>2544</v>
      </c>
      <c r="Y98" s="106">
        <v>3687</v>
      </c>
    </row>
    <row r="99" spans="2:25" ht="12.75" customHeight="1" thickBot="1" x14ac:dyDescent="0.25">
      <c r="B99" s="107">
        <v>0.13931201452637951</v>
      </c>
      <c r="C99" s="108">
        <v>0.11570664783617472</v>
      </c>
      <c r="D99" s="108">
        <v>7.0009078987188542E-2</v>
      </c>
      <c r="E99" s="108">
        <v>4.0351054171290222E-2</v>
      </c>
      <c r="F99" s="113">
        <v>1.9671138908503985E-2</v>
      </c>
      <c r="G99" s="109">
        <v>1.9973771814788661E-2</v>
      </c>
      <c r="H99" s="109">
        <v>3.2785231514173306E-2</v>
      </c>
      <c r="I99" s="109">
        <v>1.6745687481085444E-2</v>
      </c>
      <c r="J99" s="109">
        <v>1.4223746595379805E-2</v>
      </c>
      <c r="K99" s="109">
        <v>6.1535357611217593E-3</v>
      </c>
      <c r="L99" s="109">
        <v>1.8157974377080602E-3</v>
      </c>
      <c r="M99" s="109">
        <v>3.7324725108443457E-3</v>
      </c>
      <c r="N99" s="109">
        <v>2.017552708564511E-3</v>
      </c>
      <c r="O99" s="109">
        <v>1.1701805709674166E-2</v>
      </c>
      <c r="P99" s="109">
        <v>1.1903560980530616E-2</v>
      </c>
      <c r="Q99" s="109">
        <v>1.250882679309997E-2</v>
      </c>
      <c r="R99" s="109">
        <v>1.2206193886815294E-2</v>
      </c>
      <c r="S99" s="109">
        <v>1.5938666397659638E-2</v>
      </c>
      <c r="T99" s="108">
        <v>3.3289619691314436E-2</v>
      </c>
      <c r="U99" s="108">
        <v>5.9416927267224855E-2</v>
      </c>
      <c r="V99" s="108">
        <v>5.5180066579239385E-2</v>
      </c>
      <c r="W99" s="108">
        <v>9.5833753656814291E-2</v>
      </c>
      <c r="X99" s="108">
        <v>8.5544234843135281E-2</v>
      </c>
      <c r="Y99" s="110">
        <v>0.12397861394128921</v>
      </c>
    </row>
  </sheetData>
  <pageMargins left="0.5" right="0.5" top="0.75" bottom="0.5" header="0.5" footer="0.5"/>
  <pageSetup scale="58" firstPageNumber="27" orientation="portrait" r:id="rId1"/>
  <headerFooter alignWithMargins="0">
    <oddFooter>&amp;C45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Expanded Chinook 2011</vt:lpstr>
      <vt:lpstr>Chinook Complete Counts</vt:lpstr>
      <vt:lpstr>Chinook Hourly Interps</vt:lpstr>
      <vt:lpstr>Expanded Chum 2011</vt:lpstr>
      <vt:lpstr>Chum Complete Counts</vt:lpstr>
      <vt:lpstr>Chum Hourly Interps</vt:lpstr>
      <vt:lpstr>Expanded Pink 2011</vt:lpstr>
      <vt:lpstr>Pink Complete Counts</vt:lpstr>
      <vt:lpstr>Pink Hourly Interps</vt:lpstr>
      <vt:lpstr>Expanded Coho 2011</vt:lpstr>
      <vt:lpstr>Coho Complete Counts</vt:lpstr>
      <vt:lpstr>Coho Hourly Interps</vt:lpstr>
      <vt:lpstr>'Chum Complete Counts'!Print_Area</vt:lpstr>
      <vt:lpstr>'Chum Hourly Interps'!Print_Area</vt:lpstr>
      <vt:lpstr>'Coho Complete Counts'!Print_Area</vt:lpstr>
      <vt:lpstr>'Coho Hourly Interps'!Print_Area</vt:lpstr>
      <vt:lpstr>'Expanded Chum 2011'!Print_Area</vt:lpstr>
      <vt:lpstr>'Expanded Coho 2011'!Print_Area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Leon, Justin M (DFG)</dc:creator>
  <cp:lastModifiedBy>Leon, Justin J M (DFG)</cp:lastModifiedBy>
  <cp:lastPrinted>2008-10-08T23:50:56Z</cp:lastPrinted>
  <dcterms:created xsi:type="dcterms:W3CDTF">1997-07-31T23:39:40Z</dcterms:created>
  <dcterms:modified xsi:type="dcterms:W3CDTF">2020-02-18T19:22:50Z</dcterms:modified>
</cp:coreProperties>
</file>