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CF03A6D3-FC59-4903-9C21-F71D4DBBBBD1}" xr6:coauthVersionLast="45" xr6:coauthVersionMax="45" xr10:uidLastSave="{00000000-0000-0000-0000-000000000000}"/>
  <bookViews>
    <workbookView xWindow="2505" yWindow="2505" windowWidth="21600" windowHeight="12735" firstSheet="6" activeTab="7" xr2:uid="{00000000-000D-0000-FFFF-FFFF00000000}"/>
  </bookViews>
  <sheets>
    <sheet name="King hourly counts 2013" sheetId="5" r:id="rId1"/>
    <sheet name="King exp counts and SE 2013" sheetId="6" r:id="rId2"/>
    <sheet name=" Chum hourly counts 2013" sheetId="4" r:id="rId3"/>
    <sheet name="Chum exp counts and SE 2013" sheetId="1" r:id="rId4"/>
    <sheet name="Pink hourly counts 2013" sheetId="2" r:id="rId5"/>
    <sheet name="Pink exp counts and SE 2013" sheetId="8" r:id="rId6"/>
    <sheet name="Coho hourly counts 2013" sheetId="3" r:id="rId7"/>
    <sheet name="Coho exp counts and SE 2013" sheetId="9" r:id="rId8"/>
  </sheets>
  <definedNames>
    <definedName name="_xlnm.Print_Area" localSheetId="2">' Chum hourly counts 2013'!$A$1:$AA$91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9" i="9" l="1"/>
  <c r="Z100" i="9"/>
  <c r="Z98" i="9"/>
  <c r="AE30" i="9" l="1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3" i="6"/>
  <c r="B89" i="3" l="1"/>
  <c r="Y86" i="9" l="1"/>
  <c r="X86" i="9"/>
  <c r="W86" i="9"/>
  <c r="V86" i="9"/>
  <c r="U86" i="9"/>
  <c r="T86" i="9"/>
  <c r="S86" i="9"/>
  <c r="R86" i="9"/>
  <c r="AW86" i="9" s="1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Y85" i="9"/>
  <c r="X85" i="9"/>
  <c r="W85" i="9"/>
  <c r="V85" i="9"/>
  <c r="BA85" i="9" s="1"/>
  <c r="U85" i="9"/>
  <c r="T85" i="9"/>
  <c r="AX85" i="9" s="1"/>
  <c r="S85" i="9"/>
  <c r="R85" i="9"/>
  <c r="AV85" i="9" s="1"/>
  <c r="Q85" i="9"/>
  <c r="P85" i="9"/>
  <c r="O85" i="9"/>
  <c r="N85" i="9"/>
  <c r="AS85" i="9" s="1"/>
  <c r="M85" i="9"/>
  <c r="L85" i="9"/>
  <c r="AP85" i="9" s="1"/>
  <c r="K85" i="9"/>
  <c r="J85" i="9"/>
  <c r="AN85" i="9" s="1"/>
  <c r="I85" i="9"/>
  <c r="H85" i="9"/>
  <c r="G85" i="9"/>
  <c r="F85" i="9"/>
  <c r="AK85" i="9" s="1"/>
  <c r="E85" i="9"/>
  <c r="D85" i="9"/>
  <c r="C85" i="9"/>
  <c r="B85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AH84" i="9" s="1"/>
  <c r="C84" i="9"/>
  <c r="B84" i="9"/>
  <c r="Y83" i="9"/>
  <c r="X83" i="9"/>
  <c r="W83" i="9"/>
  <c r="V83" i="9"/>
  <c r="BA83" i="9" s="1"/>
  <c r="U83" i="9"/>
  <c r="T83" i="9"/>
  <c r="AX83" i="9" s="1"/>
  <c r="S83" i="9"/>
  <c r="R83" i="9"/>
  <c r="AV83" i="9" s="1"/>
  <c r="Q83" i="9"/>
  <c r="P83" i="9"/>
  <c r="O83" i="9"/>
  <c r="N83" i="9"/>
  <c r="AS83" i="9" s="1"/>
  <c r="M83" i="9"/>
  <c r="L83" i="9"/>
  <c r="AP83" i="9" s="1"/>
  <c r="K83" i="9"/>
  <c r="J83" i="9"/>
  <c r="AN83" i="9" s="1"/>
  <c r="I83" i="9"/>
  <c r="H83" i="9"/>
  <c r="G83" i="9"/>
  <c r="F83" i="9"/>
  <c r="AK83" i="9" s="1"/>
  <c r="E83" i="9"/>
  <c r="D83" i="9"/>
  <c r="AI83" i="9" s="1"/>
  <c r="C83" i="9"/>
  <c r="B83" i="9"/>
  <c r="AB83" i="9" s="1"/>
  <c r="Y82" i="9"/>
  <c r="X82" i="9"/>
  <c r="W82" i="9"/>
  <c r="V82" i="9"/>
  <c r="BA82" i="9" s="1"/>
  <c r="U82" i="9"/>
  <c r="T82" i="9"/>
  <c r="AY82" i="9" s="1"/>
  <c r="S82" i="9"/>
  <c r="R82" i="9"/>
  <c r="Q82" i="9"/>
  <c r="P82" i="9"/>
  <c r="O82" i="9"/>
  <c r="N82" i="9"/>
  <c r="M82" i="9"/>
  <c r="L82" i="9"/>
  <c r="AP82" i="9" s="1"/>
  <c r="K82" i="9"/>
  <c r="J82" i="9"/>
  <c r="I82" i="9"/>
  <c r="H82" i="9"/>
  <c r="G82" i="9"/>
  <c r="F82" i="9"/>
  <c r="AK82" i="9" s="1"/>
  <c r="E82" i="9"/>
  <c r="D82" i="9"/>
  <c r="C82" i="9"/>
  <c r="B82" i="9"/>
  <c r="AB82" i="9" s="1"/>
  <c r="Y81" i="9"/>
  <c r="X81" i="9"/>
  <c r="W81" i="9"/>
  <c r="V81" i="9"/>
  <c r="BA81" i="9" s="1"/>
  <c r="U81" i="9"/>
  <c r="T81" i="9"/>
  <c r="AX81" i="9" s="1"/>
  <c r="S81" i="9"/>
  <c r="R81" i="9"/>
  <c r="AV81" i="9" s="1"/>
  <c r="Q81" i="9"/>
  <c r="P81" i="9"/>
  <c r="O81" i="9"/>
  <c r="N81" i="9"/>
  <c r="M81" i="9"/>
  <c r="L81" i="9"/>
  <c r="AP81" i="9" s="1"/>
  <c r="K81" i="9"/>
  <c r="J81" i="9"/>
  <c r="AN81" i="9" s="1"/>
  <c r="I81" i="9"/>
  <c r="H81" i="9"/>
  <c r="G81" i="9"/>
  <c r="F81" i="9"/>
  <c r="AK81" i="9" s="1"/>
  <c r="E81" i="9"/>
  <c r="D81" i="9"/>
  <c r="AH81" i="9" s="1"/>
  <c r="C81" i="9"/>
  <c r="B81" i="9"/>
  <c r="AB81" i="9" s="1"/>
  <c r="Y80" i="9"/>
  <c r="X80" i="9"/>
  <c r="W80" i="9"/>
  <c r="V80" i="9"/>
  <c r="U80" i="9"/>
  <c r="AZ80" i="9" s="1"/>
  <c r="T80" i="9"/>
  <c r="AX80" i="9" s="1"/>
  <c r="S80" i="9"/>
  <c r="R80" i="9"/>
  <c r="Q80" i="9"/>
  <c r="P80" i="9"/>
  <c r="O80" i="9"/>
  <c r="N80" i="9"/>
  <c r="M80" i="9"/>
  <c r="AR80" i="9" s="1"/>
  <c r="L80" i="9"/>
  <c r="K80" i="9"/>
  <c r="J80" i="9"/>
  <c r="I80" i="9"/>
  <c r="H80" i="9"/>
  <c r="G80" i="9"/>
  <c r="F80" i="9"/>
  <c r="E80" i="9"/>
  <c r="D80" i="9"/>
  <c r="AH80" i="9" s="1"/>
  <c r="C80" i="9"/>
  <c r="B80" i="9"/>
  <c r="Y79" i="9"/>
  <c r="X79" i="9"/>
  <c r="W79" i="9"/>
  <c r="V79" i="9"/>
  <c r="BA79" i="9" s="1"/>
  <c r="U79" i="9"/>
  <c r="AZ79" i="9" s="1"/>
  <c r="T79" i="9"/>
  <c r="S79" i="9"/>
  <c r="R79" i="9"/>
  <c r="AW79" i="9" s="1"/>
  <c r="Q79" i="9"/>
  <c r="P79" i="9"/>
  <c r="O79" i="9"/>
  <c r="N79" i="9"/>
  <c r="AS79" i="9" s="1"/>
  <c r="M79" i="9"/>
  <c r="AR79" i="9" s="1"/>
  <c r="L79" i="9"/>
  <c r="K79" i="9"/>
  <c r="J79" i="9"/>
  <c r="AN79" i="9" s="1"/>
  <c r="I79" i="9"/>
  <c r="H79" i="9"/>
  <c r="G79" i="9"/>
  <c r="F79" i="9"/>
  <c r="E79" i="9"/>
  <c r="AJ79" i="9" s="1"/>
  <c r="D79" i="9"/>
  <c r="C79" i="9"/>
  <c r="B79" i="9"/>
  <c r="Y78" i="9"/>
  <c r="X78" i="9"/>
  <c r="W78" i="9"/>
  <c r="V78" i="9"/>
  <c r="BA78" i="9" s="1"/>
  <c r="U78" i="9"/>
  <c r="AZ78" i="9" s="1"/>
  <c r="T78" i="9"/>
  <c r="S78" i="9"/>
  <c r="R78" i="9"/>
  <c r="AW78" i="9" s="1"/>
  <c r="Q78" i="9"/>
  <c r="P78" i="9"/>
  <c r="O78" i="9"/>
  <c r="N78" i="9"/>
  <c r="AS78" i="9" s="1"/>
  <c r="M78" i="9"/>
  <c r="AR78" i="9" s="1"/>
  <c r="L78" i="9"/>
  <c r="K78" i="9"/>
  <c r="J78" i="9"/>
  <c r="AO78" i="9" s="1"/>
  <c r="I78" i="9"/>
  <c r="H78" i="9"/>
  <c r="G78" i="9"/>
  <c r="F78" i="9"/>
  <c r="AK78" i="9" s="1"/>
  <c r="E78" i="9"/>
  <c r="AJ78" i="9" s="1"/>
  <c r="D78" i="9"/>
  <c r="C78" i="9"/>
  <c r="B78" i="9"/>
  <c r="AG78" i="9" s="1"/>
  <c r="Y77" i="9"/>
  <c r="X77" i="9"/>
  <c r="W77" i="9"/>
  <c r="V77" i="9"/>
  <c r="BA77" i="9" s="1"/>
  <c r="U77" i="9"/>
  <c r="AZ77" i="9" s="1"/>
  <c r="T77" i="9"/>
  <c r="AX77" i="9" s="1"/>
  <c r="S77" i="9"/>
  <c r="R77" i="9"/>
  <c r="AV77" i="9" s="1"/>
  <c r="Q77" i="9"/>
  <c r="P77" i="9"/>
  <c r="O77" i="9"/>
  <c r="N77" i="9"/>
  <c r="AS77" i="9" s="1"/>
  <c r="M77" i="9"/>
  <c r="AR77" i="9" s="1"/>
  <c r="L77" i="9"/>
  <c r="AP77" i="9" s="1"/>
  <c r="K77" i="9"/>
  <c r="J77" i="9"/>
  <c r="AN77" i="9" s="1"/>
  <c r="I77" i="9"/>
  <c r="H77" i="9"/>
  <c r="G77" i="9"/>
  <c r="F77" i="9"/>
  <c r="AK77" i="9" s="1"/>
  <c r="E77" i="9"/>
  <c r="AJ77" i="9" s="1"/>
  <c r="D77" i="9"/>
  <c r="AH77" i="9" s="1"/>
  <c r="C77" i="9"/>
  <c r="B77" i="9"/>
  <c r="AB77" i="9" s="1"/>
  <c r="Y76" i="9"/>
  <c r="X76" i="9"/>
  <c r="W76" i="9"/>
  <c r="V76" i="9"/>
  <c r="U76" i="9"/>
  <c r="T76" i="9"/>
  <c r="AX76" i="9" s="1"/>
  <c r="S76" i="9"/>
  <c r="R76" i="9"/>
  <c r="Q76" i="9"/>
  <c r="P76" i="9"/>
  <c r="O76" i="9"/>
  <c r="N76" i="9"/>
  <c r="M76" i="9"/>
  <c r="AR76" i="9" s="1"/>
  <c r="L76" i="9"/>
  <c r="K76" i="9"/>
  <c r="J76" i="9"/>
  <c r="I76" i="9"/>
  <c r="H76" i="9"/>
  <c r="G76" i="9"/>
  <c r="F76" i="9"/>
  <c r="E76" i="9"/>
  <c r="AJ76" i="9" s="1"/>
  <c r="D76" i="9"/>
  <c r="C76" i="9"/>
  <c r="B76" i="9"/>
  <c r="AB76" i="9" s="1"/>
  <c r="Y75" i="9"/>
  <c r="X75" i="9"/>
  <c r="W75" i="9"/>
  <c r="V75" i="9"/>
  <c r="BA75" i="9" s="1"/>
  <c r="U75" i="9"/>
  <c r="T75" i="9"/>
  <c r="S75" i="9"/>
  <c r="R75" i="9"/>
  <c r="Q75" i="9"/>
  <c r="P75" i="9"/>
  <c r="O75" i="9"/>
  <c r="N75" i="9"/>
  <c r="AS75" i="9" s="1"/>
  <c r="M75" i="9"/>
  <c r="L75" i="9"/>
  <c r="K75" i="9"/>
  <c r="J75" i="9"/>
  <c r="AO75" i="9" s="1"/>
  <c r="I75" i="9"/>
  <c r="H75" i="9"/>
  <c r="G75" i="9"/>
  <c r="F75" i="9"/>
  <c r="AK75" i="9" s="1"/>
  <c r="E75" i="9"/>
  <c r="D75" i="9"/>
  <c r="C75" i="9"/>
  <c r="B75" i="9"/>
  <c r="Y74" i="9"/>
  <c r="X74" i="9"/>
  <c r="W74" i="9"/>
  <c r="V74" i="9"/>
  <c r="BA74" i="9" s="1"/>
  <c r="U74" i="9"/>
  <c r="AZ74" i="9" s="1"/>
  <c r="T74" i="9"/>
  <c r="S74" i="9"/>
  <c r="R74" i="9"/>
  <c r="AW74" i="9" s="1"/>
  <c r="Q74" i="9"/>
  <c r="P74" i="9"/>
  <c r="O74" i="9"/>
  <c r="N74" i="9"/>
  <c r="M74" i="9"/>
  <c r="AR74" i="9" s="1"/>
  <c r="L74" i="9"/>
  <c r="K74" i="9"/>
  <c r="J74" i="9"/>
  <c r="AO74" i="9" s="1"/>
  <c r="I74" i="9"/>
  <c r="H74" i="9"/>
  <c r="G74" i="9"/>
  <c r="F74" i="9"/>
  <c r="AK74" i="9" s="1"/>
  <c r="E74" i="9"/>
  <c r="AJ74" i="9" s="1"/>
  <c r="D74" i="9"/>
  <c r="AH74" i="9" s="1"/>
  <c r="C74" i="9"/>
  <c r="B74" i="9"/>
  <c r="AB74" i="9" s="1"/>
  <c r="Y73" i="9"/>
  <c r="X73" i="9"/>
  <c r="W73" i="9"/>
  <c r="V73" i="9"/>
  <c r="BA73" i="9" s="1"/>
  <c r="U73" i="9"/>
  <c r="AZ73" i="9" s="1"/>
  <c r="T73" i="9"/>
  <c r="AX73" i="9" s="1"/>
  <c r="S73" i="9"/>
  <c r="R73" i="9"/>
  <c r="AV73" i="9" s="1"/>
  <c r="Q73" i="9"/>
  <c r="P73" i="9"/>
  <c r="O73" i="9"/>
  <c r="N73" i="9"/>
  <c r="AS73" i="9" s="1"/>
  <c r="M73" i="9"/>
  <c r="AR73" i="9" s="1"/>
  <c r="L73" i="9"/>
  <c r="AP73" i="9" s="1"/>
  <c r="K73" i="9"/>
  <c r="J73" i="9"/>
  <c r="AN73" i="9" s="1"/>
  <c r="I73" i="9"/>
  <c r="H73" i="9"/>
  <c r="G73" i="9"/>
  <c r="F73" i="9"/>
  <c r="E73" i="9"/>
  <c r="AJ73" i="9" s="1"/>
  <c r="D73" i="9"/>
  <c r="C73" i="9"/>
  <c r="B73" i="9"/>
  <c r="AB73" i="9" s="1"/>
  <c r="Y72" i="9"/>
  <c r="X72" i="9"/>
  <c r="W72" i="9"/>
  <c r="V72" i="9"/>
  <c r="U72" i="9"/>
  <c r="AZ72" i="9" s="1"/>
  <c r="T72" i="9"/>
  <c r="AX72" i="9" s="1"/>
  <c r="S72" i="9"/>
  <c r="R72" i="9"/>
  <c r="AV72" i="9" s="1"/>
  <c r="Q72" i="9"/>
  <c r="P72" i="9"/>
  <c r="O72" i="9"/>
  <c r="N72" i="9"/>
  <c r="M72" i="9"/>
  <c r="AR72" i="9" s="1"/>
  <c r="L72" i="9"/>
  <c r="K72" i="9"/>
  <c r="J72" i="9"/>
  <c r="I72" i="9"/>
  <c r="H72" i="9"/>
  <c r="G72" i="9"/>
  <c r="F72" i="9"/>
  <c r="E72" i="9"/>
  <c r="AJ72" i="9" s="1"/>
  <c r="D72" i="9"/>
  <c r="C72" i="9"/>
  <c r="B72" i="9"/>
  <c r="AB72" i="9" s="1"/>
  <c r="Y71" i="9"/>
  <c r="X71" i="9"/>
  <c r="W71" i="9"/>
  <c r="V71" i="9"/>
  <c r="BA71" i="9" s="1"/>
  <c r="U71" i="9"/>
  <c r="T71" i="9"/>
  <c r="S71" i="9"/>
  <c r="R71" i="9"/>
  <c r="Q71" i="9"/>
  <c r="P71" i="9"/>
  <c r="O71" i="9"/>
  <c r="N71" i="9"/>
  <c r="AS71" i="9" s="1"/>
  <c r="M71" i="9"/>
  <c r="L71" i="9"/>
  <c r="K71" i="9"/>
  <c r="J71" i="9"/>
  <c r="I71" i="9"/>
  <c r="H71" i="9"/>
  <c r="G71" i="9"/>
  <c r="F71" i="9"/>
  <c r="AK71" i="9" s="1"/>
  <c r="E71" i="9"/>
  <c r="D71" i="9"/>
  <c r="C71" i="9"/>
  <c r="B71" i="9"/>
  <c r="Y70" i="9"/>
  <c r="X70" i="9"/>
  <c r="W70" i="9"/>
  <c r="V70" i="9"/>
  <c r="U70" i="9"/>
  <c r="AZ70" i="9" s="1"/>
  <c r="T70" i="9"/>
  <c r="S70" i="9"/>
  <c r="R70" i="9"/>
  <c r="AW70" i="9" s="1"/>
  <c r="Q70" i="9"/>
  <c r="P70" i="9"/>
  <c r="O70" i="9"/>
  <c r="N70" i="9"/>
  <c r="M70" i="9"/>
  <c r="AR70" i="9" s="1"/>
  <c r="L70" i="9"/>
  <c r="K70" i="9"/>
  <c r="J70" i="9"/>
  <c r="AO70" i="9" s="1"/>
  <c r="I70" i="9"/>
  <c r="H70" i="9"/>
  <c r="G70" i="9"/>
  <c r="F70" i="9"/>
  <c r="E70" i="9"/>
  <c r="AJ70" i="9" s="1"/>
  <c r="D70" i="9"/>
  <c r="C70" i="9"/>
  <c r="B70" i="9"/>
  <c r="Y69" i="9"/>
  <c r="X69" i="9"/>
  <c r="W69" i="9"/>
  <c r="V69" i="9"/>
  <c r="BA69" i="9" s="1"/>
  <c r="U69" i="9"/>
  <c r="AZ69" i="9" s="1"/>
  <c r="T69" i="9"/>
  <c r="AX69" i="9" s="1"/>
  <c r="S69" i="9"/>
  <c r="R69" i="9"/>
  <c r="AV69" i="9" s="1"/>
  <c r="Q69" i="9"/>
  <c r="P69" i="9"/>
  <c r="O69" i="9"/>
  <c r="N69" i="9"/>
  <c r="AS69" i="9" s="1"/>
  <c r="M69" i="9"/>
  <c r="AR69" i="9" s="1"/>
  <c r="L69" i="9"/>
  <c r="AP69" i="9" s="1"/>
  <c r="K69" i="9"/>
  <c r="J69" i="9"/>
  <c r="AN69" i="9" s="1"/>
  <c r="I69" i="9"/>
  <c r="H69" i="9"/>
  <c r="G69" i="9"/>
  <c r="F69" i="9"/>
  <c r="AK69" i="9" s="1"/>
  <c r="E69" i="9"/>
  <c r="AJ69" i="9" s="1"/>
  <c r="D69" i="9"/>
  <c r="C69" i="9"/>
  <c r="B69" i="9"/>
  <c r="AB69" i="9" s="1"/>
  <c r="Y68" i="9"/>
  <c r="X68" i="9"/>
  <c r="W68" i="9"/>
  <c r="V68" i="9"/>
  <c r="U68" i="9"/>
  <c r="AZ68" i="9" s="1"/>
  <c r="T68" i="9"/>
  <c r="AX68" i="9" s="1"/>
  <c r="S68" i="9"/>
  <c r="R68" i="9"/>
  <c r="Q68" i="9"/>
  <c r="P68" i="9"/>
  <c r="O68" i="9"/>
  <c r="N68" i="9"/>
  <c r="M68" i="9"/>
  <c r="AR68" i="9" s="1"/>
  <c r="L68" i="9"/>
  <c r="K68" i="9"/>
  <c r="J68" i="9"/>
  <c r="I68" i="9"/>
  <c r="H68" i="9"/>
  <c r="G68" i="9"/>
  <c r="F68" i="9"/>
  <c r="E68" i="9"/>
  <c r="AJ68" i="9" s="1"/>
  <c r="D68" i="9"/>
  <c r="AH68" i="9" s="1"/>
  <c r="C68" i="9"/>
  <c r="B68" i="9"/>
  <c r="Y67" i="9"/>
  <c r="X67" i="9"/>
  <c r="W67" i="9"/>
  <c r="V67" i="9"/>
  <c r="BA67" i="9" s="1"/>
  <c r="U67" i="9"/>
  <c r="T67" i="9"/>
  <c r="S67" i="9"/>
  <c r="R67" i="9"/>
  <c r="Q67" i="9"/>
  <c r="P67" i="9"/>
  <c r="O67" i="9"/>
  <c r="N67" i="9"/>
  <c r="AS67" i="9" s="1"/>
  <c r="M67" i="9"/>
  <c r="L67" i="9"/>
  <c r="K67" i="9"/>
  <c r="J67" i="9"/>
  <c r="I67" i="9"/>
  <c r="H67" i="9"/>
  <c r="G67" i="9"/>
  <c r="F67" i="9"/>
  <c r="AK67" i="9" s="1"/>
  <c r="E67" i="9"/>
  <c r="D67" i="9"/>
  <c r="C67" i="9"/>
  <c r="B67" i="9"/>
  <c r="Y66" i="9"/>
  <c r="X66" i="9"/>
  <c r="W66" i="9"/>
  <c r="V66" i="9"/>
  <c r="BA66" i="9" s="1"/>
  <c r="U66" i="9"/>
  <c r="T66" i="9"/>
  <c r="AX66" i="9" s="1"/>
  <c r="S66" i="9"/>
  <c r="R66" i="9"/>
  <c r="AW66" i="9" s="1"/>
  <c r="Q66" i="9"/>
  <c r="P66" i="9"/>
  <c r="O66" i="9"/>
  <c r="N66" i="9"/>
  <c r="AS66" i="9" s="1"/>
  <c r="M66" i="9"/>
  <c r="AR66" i="9" s="1"/>
  <c r="L66" i="9"/>
  <c r="K66" i="9"/>
  <c r="J66" i="9"/>
  <c r="AO66" i="9" s="1"/>
  <c r="I66" i="9"/>
  <c r="H66" i="9"/>
  <c r="G66" i="9"/>
  <c r="F66" i="9"/>
  <c r="AK66" i="9" s="1"/>
  <c r="E66" i="9"/>
  <c r="AJ66" i="9" s="1"/>
  <c r="D66" i="9"/>
  <c r="C66" i="9"/>
  <c r="B66" i="9"/>
  <c r="AB66" i="9" s="1"/>
  <c r="Y65" i="9"/>
  <c r="X65" i="9"/>
  <c r="W65" i="9"/>
  <c r="V65" i="9"/>
  <c r="U65" i="9"/>
  <c r="AZ65" i="9" s="1"/>
  <c r="T65" i="9"/>
  <c r="AX65" i="9" s="1"/>
  <c r="S65" i="9"/>
  <c r="R65" i="9"/>
  <c r="AV65" i="9" s="1"/>
  <c r="Q65" i="9"/>
  <c r="P65" i="9"/>
  <c r="O65" i="9"/>
  <c r="N65" i="9"/>
  <c r="AS65" i="9" s="1"/>
  <c r="M65" i="9"/>
  <c r="AR65" i="9" s="1"/>
  <c r="L65" i="9"/>
  <c r="AP65" i="9" s="1"/>
  <c r="K65" i="9"/>
  <c r="J65" i="9"/>
  <c r="AN65" i="9" s="1"/>
  <c r="I65" i="9"/>
  <c r="H65" i="9"/>
  <c r="G65" i="9"/>
  <c r="F65" i="9"/>
  <c r="AK65" i="9" s="1"/>
  <c r="E65" i="9"/>
  <c r="D65" i="9"/>
  <c r="C65" i="9"/>
  <c r="B65" i="9"/>
  <c r="AB65" i="9" s="1"/>
  <c r="Y64" i="9"/>
  <c r="X64" i="9"/>
  <c r="W64" i="9"/>
  <c r="V64" i="9"/>
  <c r="BA64" i="9" s="1"/>
  <c r="U64" i="9"/>
  <c r="T64" i="9"/>
  <c r="S64" i="9"/>
  <c r="R64" i="9"/>
  <c r="Q64" i="9"/>
  <c r="P64" i="9"/>
  <c r="O64" i="9"/>
  <c r="N64" i="9"/>
  <c r="AS64" i="9" s="1"/>
  <c r="M64" i="9"/>
  <c r="L64" i="9"/>
  <c r="K64" i="9"/>
  <c r="J64" i="9"/>
  <c r="AO64" i="9" s="1"/>
  <c r="I64" i="9"/>
  <c r="H64" i="9"/>
  <c r="G64" i="9"/>
  <c r="F64" i="9"/>
  <c r="E64" i="9"/>
  <c r="D64" i="9"/>
  <c r="AH64" i="9" s="1"/>
  <c r="C64" i="9"/>
  <c r="B64" i="9"/>
  <c r="Y63" i="9"/>
  <c r="X63" i="9"/>
  <c r="W63" i="9"/>
  <c r="V63" i="9"/>
  <c r="U63" i="9"/>
  <c r="T63" i="9"/>
  <c r="S63" i="9"/>
  <c r="R63" i="9"/>
  <c r="AW63" i="9" s="1"/>
  <c r="Q63" i="9"/>
  <c r="P63" i="9"/>
  <c r="O63" i="9"/>
  <c r="N63" i="9"/>
  <c r="AS63" i="9" s="1"/>
  <c r="M63" i="9"/>
  <c r="AR63" i="9" s="1"/>
  <c r="L63" i="9"/>
  <c r="AP63" i="9" s="1"/>
  <c r="K63" i="9"/>
  <c r="J63" i="9"/>
  <c r="AO63" i="9" s="1"/>
  <c r="I63" i="9"/>
  <c r="H63" i="9"/>
  <c r="G63" i="9"/>
  <c r="F63" i="9"/>
  <c r="AK63" i="9" s="1"/>
  <c r="E63" i="9"/>
  <c r="AJ63" i="9" s="1"/>
  <c r="D63" i="9"/>
  <c r="C63" i="9"/>
  <c r="B63" i="9"/>
  <c r="AB63" i="9" s="1"/>
  <c r="Y62" i="9"/>
  <c r="X62" i="9"/>
  <c r="W62" i="9"/>
  <c r="V62" i="9"/>
  <c r="BA62" i="9" s="1"/>
  <c r="U62" i="9"/>
  <c r="T62" i="9"/>
  <c r="S62" i="9"/>
  <c r="R62" i="9"/>
  <c r="AV62" i="9" s="1"/>
  <c r="Q62" i="9"/>
  <c r="P62" i="9"/>
  <c r="O62" i="9"/>
  <c r="N62" i="9"/>
  <c r="AS62" i="9" s="1"/>
  <c r="M62" i="9"/>
  <c r="L62" i="9"/>
  <c r="K62" i="9"/>
  <c r="J62" i="9"/>
  <c r="AN62" i="9" s="1"/>
  <c r="I62" i="9"/>
  <c r="H62" i="9"/>
  <c r="G62" i="9"/>
  <c r="F62" i="9"/>
  <c r="AK62" i="9" s="1"/>
  <c r="E62" i="9"/>
  <c r="D62" i="9"/>
  <c r="AH62" i="9" s="1"/>
  <c r="C62" i="9"/>
  <c r="B62" i="9"/>
  <c r="AB62" i="9" s="1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AK61" i="9" s="1"/>
  <c r="E61" i="9"/>
  <c r="D61" i="9"/>
  <c r="C61" i="9"/>
  <c r="B61" i="9"/>
  <c r="Y60" i="9"/>
  <c r="X60" i="9"/>
  <c r="W60" i="9"/>
  <c r="V60" i="9"/>
  <c r="U60" i="9"/>
  <c r="T60" i="9"/>
  <c r="S60" i="9"/>
  <c r="R60" i="9"/>
  <c r="AV60" i="9" s="1"/>
  <c r="Q60" i="9"/>
  <c r="P60" i="9"/>
  <c r="O60" i="9"/>
  <c r="N60" i="9"/>
  <c r="AS60" i="9" s="1"/>
  <c r="M60" i="9"/>
  <c r="L60" i="9"/>
  <c r="K60" i="9"/>
  <c r="J60" i="9"/>
  <c r="AN60" i="9" s="1"/>
  <c r="I60" i="9"/>
  <c r="H60" i="9"/>
  <c r="G60" i="9"/>
  <c r="F60" i="9"/>
  <c r="AK60" i="9" s="1"/>
  <c r="E60" i="9"/>
  <c r="D60" i="9"/>
  <c r="C60" i="9"/>
  <c r="B60" i="9"/>
  <c r="AB60" i="9" s="1"/>
  <c r="Y59" i="9"/>
  <c r="X59" i="9"/>
  <c r="W59" i="9"/>
  <c r="V59" i="9"/>
  <c r="BA59" i="9" s="1"/>
  <c r="U59" i="9"/>
  <c r="T59" i="9"/>
  <c r="AX59" i="9" s="1"/>
  <c r="S59" i="9"/>
  <c r="R59" i="9"/>
  <c r="AW59" i="9" s="1"/>
  <c r="Q59" i="9"/>
  <c r="P59" i="9"/>
  <c r="O59" i="9"/>
  <c r="N59" i="9"/>
  <c r="M59" i="9"/>
  <c r="L59" i="9"/>
  <c r="K59" i="9"/>
  <c r="J59" i="9"/>
  <c r="AO59" i="9" s="1"/>
  <c r="I59" i="9"/>
  <c r="H59" i="9"/>
  <c r="G59" i="9"/>
  <c r="F59" i="9"/>
  <c r="E59" i="9"/>
  <c r="D59" i="9"/>
  <c r="AH59" i="9" s="1"/>
  <c r="C59" i="9"/>
  <c r="B59" i="9"/>
  <c r="AB59" i="9" s="1"/>
  <c r="Y58" i="9"/>
  <c r="X58" i="9"/>
  <c r="W58" i="9"/>
  <c r="V58" i="9"/>
  <c r="BA58" i="9" s="1"/>
  <c r="U58" i="9"/>
  <c r="T58" i="9"/>
  <c r="AX58" i="9" s="1"/>
  <c r="S58" i="9"/>
  <c r="R58" i="9"/>
  <c r="Q58" i="9"/>
  <c r="P58" i="9"/>
  <c r="O58" i="9"/>
  <c r="N58" i="9"/>
  <c r="AS58" i="9" s="1"/>
  <c r="M58" i="9"/>
  <c r="L58" i="9"/>
  <c r="AQ58" i="9" s="1"/>
  <c r="K58" i="9"/>
  <c r="J58" i="9"/>
  <c r="I58" i="9"/>
  <c r="H58" i="9"/>
  <c r="G58" i="9"/>
  <c r="F58" i="9"/>
  <c r="E58" i="9"/>
  <c r="D58" i="9"/>
  <c r="AH58" i="9" s="1"/>
  <c r="C58" i="9"/>
  <c r="B58" i="9"/>
  <c r="Y57" i="9"/>
  <c r="X57" i="9"/>
  <c r="W57" i="9"/>
  <c r="V57" i="9"/>
  <c r="U57" i="9"/>
  <c r="T57" i="9"/>
  <c r="AY57" i="9" s="1"/>
  <c r="S57" i="9"/>
  <c r="R57" i="9"/>
  <c r="AV57" i="9" s="1"/>
  <c r="Q57" i="9"/>
  <c r="P57" i="9"/>
  <c r="O57" i="9"/>
  <c r="N57" i="9"/>
  <c r="AS57" i="9" s="1"/>
  <c r="M57" i="9"/>
  <c r="L57" i="9"/>
  <c r="AQ57" i="9" s="1"/>
  <c r="K57" i="9"/>
  <c r="J57" i="9"/>
  <c r="I57" i="9"/>
  <c r="H57" i="9"/>
  <c r="G57" i="9"/>
  <c r="F57" i="9"/>
  <c r="E57" i="9"/>
  <c r="D57" i="9"/>
  <c r="C57" i="9"/>
  <c r="B57" i="9"/>
  <c r="AB57" i="9" s="1"/>
  <c r="Y56" i="9"/>
  <c r="X56" i="9"/>
  <c r="W56" i="9"/>
  <c r="V56" i="9"/>
  <c r="BA56" i="9" s="1"/>
  <c r="U56" i="9"/>
  <c r="T56" i="9"/>
  <c r="AY56" i="9" s="1"/>
  <c r="S56" i="9"/>
  <c r="R56" i="9"/>
  <c r="Q56" i="9"/>
  <c r="P56" i="9"/>
  <c r="O56" i="9"/>
  <c r="N56" i="9"/>
  <c r="AS56" i="9" s="1"/>
  <c r="M56" i="9"/>
  <c r="L56" i="9"/>
  <c r="K56" i="9"/>
  <c r="J56" i="9"/>
  <c r="AN56" i="9" s="1"/>
  <c r="I56" i="9"/>
  <c r="H56" i="9"/>
  <c r="G56" i="9"/>
  <c r="F56" i="9"/>
  <c r="AK56" i="9" s="1"/>
  <c r="E56" i="9"/>
  <c r="D56" i="9"/>
  <c r="AI56" i="9" s="1"/>
  <c r="C56" i="9"/>
  <c r="B56" i="9"/>
  <c r="AB56" i="9" s="1"/>
  <c r="Y55" i="9"/>
  <c r="X55" i="9"/>
  <c r="W55" i="9"/>
  <c r="V55" i="9"/>
  <c r="BA55" i="9" s="1"/>
  <c r="U55" i="9"/>
  <c r="T55" i="9"/>
  <c r="AY55" i="9" s="1"/>
  <c r="S55" i="9"/>
  <c r="R55" i="9"/>
  <c r="AW55" i="9" s="1"/>
  <c r="Q55" i="9"/>
  <c r="P55" i="9"/>
  <c r="O55" i="9"/>
  <c r="N55" i="9"/>
  <c r="M55" i="9"/>
  <c r="L55" i="9"/>
  <c r="AQ55" i="9" s="1"/>
  <c r="K55" i="9"/>
  <c r="J55" i="9"/>
  <c r="I55" i="9"/>
  <c r="H55" i="9"/>
  <c r="G55" i="9"/>
  <c r="F55" i="9"/>
  <c r="AK55" i="9" s="1"/>
  <c r="E55" i="9"/>
  <c r="D55" i="9"/>
  <c r="AI55" i="9" s="1"/>
  <c r="C55" i="9"/>
  <c r="B55" i="9"/>
  <c r="AB55" i="9" s="1"/>
  <c r="Y54" i="9"/>
  <c r="X54" i="9"/>
  <c r="W54" i="9"/>
  <c r="V54" i="9"/>
  <c r="BA54" i="9" s="1"/>
  <c r="U54" i="9"/>
  <c r="T54" i="9"/>
  <c r="AY54" i="9" s="1"/>
  <c r="S54" i="9"/>
  <c r="R54" i="9"/>
  <c r="AW54" i="9" s="1"/>
  <c r="Q54" i="9"/>
  <c r="P54" i="9"/>
  <c r="O54" i="9"/>
  <c r="N54" i="9"/>
  <c r="AS54" i="9" s="1"/>
  <c r="M54" i="9"/>
  <c r="L54" i="9"/>
  <c r="AQ54" i="9" s="1"/>
  <c r="K54" i="9"/>
  <c r="J54" i="9"/>
  <c r="AO54" i="9" s="1"/>
  <c r="I54" i="9"/>
  <c r="H54" i="9"/>
  <c r="G54" i="9"/>
  <c r="F54" i="9"/>
  <c r="AK54" i="9" s="1"/>
  <c r="E54" i="9"/>
  <c r="D54" i="9"/>
  <c r="AH54" i="9" s="1"/>
  <c r="C54" i="9"/>
  <c r="B54" i="9"/>
  <c r="AB54" i="9" s="1"/>
  <c r="Y53" i="9"/>
  <c r="X53" i="9"/>
  <c r="W53" i="9"/>
  <c r="V53" i="9"/>
  <c r="U53" i="9"/>
  <c r="T53" i="9"/>
  <c r="AX53" i="9" s="1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AK53" i="9" s="1"/>
  <c r="E53" i="9"/>
  <c r="D53" i="9"/>
  <c r="AH53" i="9" s="1"/>
  <c r="C53" i="9"/>
  <c r="B53" i="9"/>
  <c r="AB53" i="9" s="1"/>
  <c r="Y52" i="9"/>
  <c r="X52" i="9"/>
  <c r="W52" i="9"/>
  <c r="V52" i="9"/>
  <c r="U52" i="9"/>
  <c r="T52" i="9"/>
  <c r="AX52" i="9" s="1"/>
  <c r="S52" i="9"/>
  <c r="R52" i="9"/>
  <c r="Q52" i="9"/>
  <c r="P52" i="9"/>
  <c r="O52" i="9"/>
  <c r="N52" i="9"/>
  <c r="M52" i="9"/>
  <c r="L52" i="9"/>
  <c r="K52" i="9"/>
  <c r="J52" i="9"/>
  <c r="AO52" i="9" s="1"/>
  <c r="I52" i="9"/>
  <c r="H52" i="9"/>
  <c r="G52" i="9"/>
  <c r="F52" i="9"/>
  <c r="E52" i="9"/>
  <c r="AJ52" i="9" s="1"/>
  <c r="D52" i="9"/>
  <c r="C52" i="9"/>
  <c r="B52" i="9"/>
  <c r="Y51" i="9"/>
  <c r="X51" i="9"/>
  <c r="W51" i="9"/>
  <c r="V51" i="9"/>
  <c r="BA51" i="9" s="1"/>
  <c r="U51" i="9"/>
  <c r="AZ51" i="9" s="1"/>
  <c r="T51" i="9"/>
  <c r="AX51" i="9" s="1"/>
  <c r="S51" i="9"/>
  <c r="R51" i="9"/>
  <c r="AW51" i="9" s="1"/>
  <c r="Q51" i="9"/>
  <c r="P51" i="9"/>
  <c r="O51" i="9"/>
  <c r="N51" i="9"/>
  <c r="M51" i="9"/>
  <c r="L51" i="9"/>
  <c r="K51" i="9"/>
  <c r="J51" i="9"/>
  <c r="AN51" i="9" s="1"/>
  <c r="I51" i="9"/>
  <c r="H51" i="9"/>
  <c r="G51" i="9"/>
  <c r="F51" i="9"/>
  <c r="AK51" i="9" s="1"/>
  <c r="E51" i="9"/>
  <c r="D51" i="9"/>
  <c r="C51" i="9"/>
  <c r="B51" i="9"/>
  <c r="Y50" i="9"/>
  <c r="X50" i="9"/>
  <c r="W50" i="9"/>
  <c r="V50" i="9"/>
  <c r="U50" i="9"/>
  <c r="T50" i="9"/>
  <c r="S50" i="9"/>
  <c r="R50" i="9"/>
  <c r="AW50" i="9" s="1"/>
  <c r="Q50" i="9"/>
  <c r="P50" i="9"/>
  <c r="O50" i="9"/>
  <c r="N50" i="9"/>
  <c r="AS50" i="9" s="1"/>
  <c r="M50" i="9"/>
  <c r="L50" i="9"/>
  <c r="AP50" i="9" s="1"/>
  <c r="K50" i="9"/>
  <c r="J50" i="9"/>
  <c r="AO50" i="9" s="1"/>
  <c r="I50" i="9"/>
  <c r="H50" i="9"/>
  <c r="G50" i="9"/>
  <c r="F50" i="9"/>
  <c r="AK50" i="9" s="1"/>
  <c r="E50" i="9"/>
  <c r="D50" i="9"/>
  <c r="C50" i="9"/>
  <c r="B50" i="9"/>
  <c r="Y49" i="9"/>
  <c r="X49" i="9"/>
  <c r="W49" i="9"/>
  <c r="V49" i="9"/>
  <c r="U49" i="9"/>
  <c r="T49" i="9"/>
  <c r="S49" i="9"/>
  <c r="R49" i="9"/>
  <c r="AV49" i="9" s="1"/>
  <c r="Q49" i="9"/>
  <c r="P49" i="9"/>
  <c r="O49" i="9"/>
  <c r="N49" i="9"/>
  <c r="M49" i="9"/>
  <c r="L49" i="9"/>
  <c r="AP49" i="9" s="1"/>
  <c r="K49" i="9"/>
  <c r="J49" i="9"/>
  <c r="AN49" i="9" s="1"/>
  <c r="I49" i="9"/>
  <c r="H49" i="9"/>
  <c r="G49" i="9"/>
  <c r="F49" i="9"/>
  <c r="E49" i="9"/>
  <c r="D49" i="9"/>
  <c r="C49" i="9"/>
  <c r="B49" i="9"/>
  <c r="Y48" i="9"/>
  <c r="X48" i="9"/>
  <c r="W48" i="9"/>
  <c r="V48" i="9"/>
  <c r="BA48" i="9" s="1"/>
  <c r="U48" i="9"/>
  <c r="T48" i="9"/>
  <c r="AX48" i="9" s="1"/>
  <c r="S48" i="9"/>
  <c r="R48" i="9"/>
  <c r="Q48" i="9"/>
  <c r="P48" i="9"/>
  <c r="O48" i="9"/>
  <c r="N48" i="9"/>
  <c r="M48" i="9"/>
  <c r="L48" i="9"/>
  <c r="AP48" i="9" s="1"/>
  <c r="K48" i="9"/>
  <c r="J48" i="9"/>
  <c r="AN48" i="9" s="1"/>
  <c r="I48" i="9"/>
  <c r="H48" i="9"/>
  <c r="G48" i="9"/>
  <c r="F48" i="9"/>
  <c r="AK48" i="9" s="1"/>
  <c r="E48" i="9"/>
  <c r="D48" i="9"/>
  <c r="C48" i="9"/>
  <c r="B48" i="9"/>
  <c r="AB48" i="9" s="1"/>
  <c r="Y47" i="9"/>
  <c r="X47" i="9"/>
  <c r="W47" i="9"/>
  <c r="V47" i="9"/>
  <c r="BA47" i="9" s="1"/>
  <c r="U47" i="9"/>
  <c r="T47" i="9"/>
  <c r="S47" i="9"/>
  <c r="R47" i="9"/>
  <c r="AV47" i="9" s="1"/>
  <c r="Q47" i="9"/>
  <c r="P47" i="9"/>
  <c r="O47" i="9"/>
  <c r="N47" i="9"/>
  <c r="AS47" i="9" s="1"/>
  <c r="M47" i="9"/>
  <c r="L47" i="9"/>
  <c r="AP47" i="9" s="1"/>
  <c r="K47" i="9"/>
  <c r="J47" i="9"/>
  <c r="AO47" i="9" s="1"/>
  <c r="I47" i="9"/>
  <c r="H47" i="9"/>
  <c r="G47" i="9"/>
  <c r="F47" i="9"/>
  <c r="AK47" i="9" s="1"/>
  <c r="E47" i="9"/>
  <c r="D47" i="9"/>
  <c r="C47" i="9"/>
  <c r="B47" i="9"/>
  <c r="AB47" i="9" s="1"/>
  <c r="Y46" i="9"/>
  <c r="X46" i="9"/>
  <c r="W46" i="9"/>
  <c r="V46" i="9"/>
  <c r="BA46" i="9" s="1"/>
  <c r="U46" i="9"/>
  <c r="T46" i="9"/>
  <c r="S46" i="9"/>
  <c r="R46" i="9"/>
  <c r="AW46" i="9" s="1"/>
  <c r="Q46" i="9"/>
  <c r="P46" i="9"/>
  <c r="O46" i="9"/>
  <c r="N46" i="9"/>
  <c r="AS46" i="9" s="1"/>
  <c r="M46" i="9"/>
  <c r="L46" i="9"/>
  <c r="K46" i="9"/>
  <c r="J46" i="9"/>
  <c r="I46" i="9"/>
  <c r="H46" i="9"/>
  <c r="G46" i="9"/>
  <c r="F46" i="9"/>
  <c r="AK46" i="9" s="1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AK45" i="9" s="1"/>
  <c r="E45" i="9"/>
  <c r="D45" i="9"/>
  <c r="AH45" i="9" s="1"/>
  <c r="C45" i="9"/>
  <c r="B45" i="9"/>
  <c r="Y44" i="9"/>
  <c r="X44" i="9"/>
  <c r="W44" i="9"/>
  <c r="V44" i="9"/>
  <c r="U44" i="9"/>
  <c r="T44" i="9"/>
  <c r="S44" i="9"/>
  <c r="R44" i="9"/>
  <c r="AW44" i="9" s="1"/>
  <c r="Q44" i="9"/>
  <c r="P44" i="9"/>
  <c r="O44" i="9"/>
  <c r="N44" i="9"/>
  <c r="M44" i="9"/>
  <c r="L44" i="9"/>
  <c r="K44" i="9"/>
  <c r="J44" i="9"/>
  <c r="I44" i="9"/>
  <c r="H44" i="9"/>
  <c r="G44" i="9"/>
  <c r="F44" i="9"/>
  <c r="AK44" i="9" s="1"/>
  <c r="E44" i="9"/>
  <c r="D44" i="9"/>
  <c r="C44" i="9"/>
  <c r="B44" i="9"/>
  <c r="Y43" i="9"/>
  <c r="X43" i="9"/>
  <c r="W43" i="9"/>
  <c r="V43" i="9"/>
  <c r="U43" i="9"/>
  <c r="T43" i="9"/>
  <c r="S43" i="9"/>
  <c r="R43" i="9"/>
  <c r="AW43" i="9" s="1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Y42" i="9"/>
  <c r="X42" i="9"/>
  <c r="W42" i="9"/>
  <c r="V42" i="9"/>
  <c r="BA42" i="9" s="1"/>
  <c r="U42" i="9"/>
  <c r="T42" i="9"/>
  <c r="S42" i="9"/>
  <c r="R42" i="9"/>
  <c r="Q42" i="9"/>
  <c r="P42" i="9"/>
  <c r="O42" i="9"/>
  <c r="N42" i="9"/>
  <c r="AS42" i="9" s="1"/>
  <c r="M42" i="9"/>
  <c r="L42" i="9"/>
  <c r="K42" i="9"/>
  <c r="J42" i="9"/>
  <c r="I42" i="9"/>
  <c r="H42" i="9"/>
  <c r="G42" i="9"/>
  <c r="F42" i="9"/>
  <c r="AK42" i="9" s="1"/>
  <c r="E42" i="9"/>
  <c r="D42" i="9"/>
  <c r="C42" i="9"/>
  <c r="B42" i="9"/>
  <c r="AB42" i="9" s="1"/>
  <c r="Y41" i="9"/>
  <c r="X41" i="9"/>
  <c r="W41" i="9"/>
  <c r="V41" i="9"/>
  <c r="U41" i="9"/>
  <c r="T41" i="9"/>
  <c r="S41" i="9"/>
  <c r="R41" i="9"/>
  <c r="AV41" i="9" s="1"/>
  <c r="Q41" i="9"/>
  <c r="P41" i="9"/>
  <c r="O41" i="9"/>
  <c r="N41" i="9"/>
  <c r="M41" i="9"/>
  <c r="L41" i="9"/>
  <c r="AP41" i="9" s="1"/>
  <c r="K41" i="9"/>
  <c r="J41" i="9"/>
  <c r="I41" i="9"/>
  <c r="H41" i="9"/>
  <c r="G41" i="9"/>
  <c r="F41" i="9"/>
  <c r="E41" i="9"/>
  <c r="D41" i="9"/>
  <c r="AH41" i="9" s="1"/>
  <c r="C41" i="9"/>
  <c r="B41" i="9"/>
  <c r="Y40" i="9"/>
  <c r="X40" i="9"/>
  <c r="W40" i="9"/>
  <c r="V40" i="9"/>
  <c r="BA40" i="9" s="1"/>
  <c r="U40" i="9"/>
  <c r="T40" i="9"/>
  <c r="S40" i="9"/>
  <c r="R40" i="9"/>
  <c r="Q40" i="9"/>
  <c r="P40" i="9"/>
  <c r="O40" i="9"/>
  <c r="N40" i="9"/>
  <c r="AS40" i="9" s="1"/>
  <c r="M40" i="9"/>
  <c r="L40" i="9"/>
  <c r="K40" i="9"/>
  <c r="J40" i="9"/>
  <c r="I40" i="9"/>
  <c r="H40" i="9"/>
  <c r="G40" i="9"/>
  <c r="F40" i="9"/>
  <c r="E40" i="9"/>
  <c r="D40" i="9"/>
  <c r="C40" i="9"/>
  <c r="B40" i="9"/>
  <c r="AB40" i="9" s="1"/>
  <c r="Y39" i="9"/>
  <c r="X39" i="9"/>
  <c r="W39" i="9"/>
  <c r="V39" i="9"/>
  <c r="U39" i="9"/>
  <c r="T39" i="9"/>
  <c r="AX39" i="9" s="1"/>
  <c r="S39" i="9"/>
  <c r="R39" i="9"/>
  <c r="Q39" i="9"/>
  <c r="P39" i="9"/>
  <c r="O39" i="9"/>
  <c r="N39" i="9"/>
  <c r="M39" i="9"/>
  <c r="L39" i="9"/>
  <c r="K39" i="9"/>
  <c r="J39" i="9"/>
  <c r="AO39" i="9" s="1"/>
  <c r="I39" i="9"/>
  <c r="H39" i="9"/>
  <c r="G39" i="9"/>
  <c r="F39" i="9"/>
  <c r="E39" i="9"/>
  <c r="D39" i="9"/>
  <c r="C39" i="9"/>
  <c r="B39" i="9"/>
  <c r="Y38" i="9"/>
  <c r="X38" i="9"/>
  <c r="W38" i="9"/>
  <c r="V38" i="9"/>
  <c r="BA38" i="9" s="1"/>
  <c r="U38" i="9"/>
  <c r="AZ38" i="9" s="1"/>
  <c r="T38" i="9"/>
  <c r="S38" i="9"/>
  <c r="R38" i="9"/>
  <c r="Q38" i="9"/>
  <c r="P38" i="9"/>
  <c r="O38" i="9"/>
  <c r="N38" i="9"/>
  <c r="AS38" i="9" s="1"/>
  <c r="M38" i="9"/>
  <c r="AR38" i="9" s="1"/>
  <c r="L38" i="9"/>
  <c r="K38" i="9"/>
  <c r="J38" i="9"/>
  <c r="AN38" i="9" s="1"/>
  <c r="I38" i="9"/>
  <c r="H38" i="9"/>
  <c r="G38" i="9"/>
  <c r="F38" i="9"/>
  <c r="E38" i="9"/>
  <c r="AJ38" i="9" s="1"/>
  <c r="D38" i="9"/>
  <c r="C38" i="9"/>
  <c r="B38" i="9"/>
  <c r="AB38" i="9" s="1"/>
  <c r="Y37" i="9"/>
  <c r="X37" i="9"/>
  <c r="W37" i="9"/>
  <c r="V37" i="9"/>
  <c r="U37" i="9"/>
  <c r="AZ37" i="9" s="1"/>
  <c r="T37" i="9"/>
  <c r="AX37" i="9" s="1"/>
  <c r="S37" i="9"/>
  <c r="R37" i="9"/>
  <c r="Q37" i="9"/>
  <c r="P37" i="9"/>
  <c r="O37" i="9"/>
  <c r="N37" i="9"/>
  <c r="M37" i="9"/>
  <c r="L37" i="9"/>
  <c r="AP37" i="9" s="1"/>
  <c r="K37" i="9"/>
  <c r="J37" i="9"/>
  <c r="AO37" i="9" s="1"/>
  <c r="I37" i="9"/>
  <c r="H37" i="9"/>
  <c r="G37" i="9"/>
  <c r="F37" i="9"/>
  <c r="E37" i="9"/>
  <c r="D37" i="9"/>
  <c r="AH37" i="9" s="1"/>
  <c r="C37" i="9"/>
  <c r="B37" i="9"/>
  <c r="Y36" i="9"/>
  <c r="X36" i="9"/>
  <c r="W36" i="9"/>
  <c r="V36" i="9"/>
  <c r="BA36" i="9" s="1"/>
  <c r="U36" i="9"/>
  <c r="AZ36" i="9" s="1"/>
  <c r="T36" i="9"/>
  <c r="S36" i="9"/>
  <c r="R36" i="9"/>
  <c r="Q36" i="9"/>
  <c r="P36" i="9"/>
  <c r="O36" i="9"/>
  <c r="N36" i="9"/>
  <c r="AS36" i="9" s="1"/>
  <c r="M36" i="9"/>
  <c r="AR36" i="9" s="1"/>
  <c r="L36" i="9"/>
  <c r="K36" i="9"/>
  <c r="J36" i="9"/>
  <c r="I36" i="9"/>
  <c r="H36" i="9"/>
  <c r="G36" i="9"/>
  <c r="F36" i="9"/>
  <c r="AK36" i="9" s="1"/>
  <c r="E36" i="9"/>
  <c r="AJ36" i="9" s="1"/>
  <c r="D36" i="9"/>
  <c r="C36" i="9"/>
  <c r="B36" i="9"/>
  <c r="AB36" i="9" s="1"/>
  <c r="Y35" i="9"/>
  <c r="X35" i="9"/>
  <c r="W35" i="9"/>
  <c r="V35" i="9"/>
  <c r="U35" i="9"/>
  <c r="T35" i="9"/>
  <c r="AX35" i="9" s="1"/>
  <c r="S35" i="9"/>
  <c r="R35" i="9"/>
  <c r="AW35" i="9" s="1"/>
  <c r="Q35" i="9"/>
  <c r="P35" i="9"/>
  <c r="O35" i="9"/>
  <c r="N35" i="9"/>
  <c r="M35" i="9"/>
  <c r="AR35" i="9" s="1"/>
  <c r="L35" i="9"/>
  <c r="K35" i="9"/>
  <c r="J35" i="9"/>
  <c r="AO35" i="9" s="1"/>
  <c r="I35" i="9"/>
  <c r="H35" i="9"/>
  <c r="G35" i="9"/>
  <c r="F35" i="9"/>
  <c r="E35" i="9"/>
  <c r="AJ35" i="9" s="1"/>
  <c r="D35" i="9"/>
  <c r="C35" i="9"/>
  <c r="B35" i="9"/>
  <c r="AB35" i="9" s="1"/>
  <c r="Y34" i="9"/>
  <c r="X34" i="9"/>
  <c r="W34" i="9"/>
  <c r="V34" i="9"/>
  <c r="BA34" i="9" s="1"/>
  <c r="U34" i="9"/>
  <c r="T34" i="9"/>
  <c r="S34" i="9"/>
  <c r="R34" i="9"/>
  <c r="AV34" i="9" s="1"/>
  <c r="Q34" i="9"/>
  <c r="P34" i="9"/>
  <c r="O34" i="9"/>
  <c r="N34" i="9"/>
  <c r="AS34" i="9" s="1"/>
  <c r="M34" i="9"/>
  <c r="L34" i="9"/>
  <c r="K34" i="9"/>
  <c r="J34" i="9"/>
  <c r="AN34" i="9" s="1"/>
  <c r="I34" i="9"/>
  <c r="H34" i="9"/>
  <c r="G34" i="9"/>
  <c r="F34" i="9"/>
  <c r="E34" i="9"/>
  <c r="D34" i="9"/>
  <c r="C34" i="9"/>
  <c r="B34" i="9"/>
  <c r="AB34" i="9" s="1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AP33" i="9" s="1"/>
  <c r="K33" i="9"/>
  <c r="J33" i="9"/>
  <c r="AN33" i="9" s="1"/>
  <c r="I33" i="9"/>
  <c r="H33" i="9"/>
  <c r="G33" i="9"/>
  <c r="F33" i="9"/>
  <c r="E33" i="9"/>
  <c r="AJ33" i="9" s="1"/>
  <c r="D33" i="9"/>
  <c r="C33" i="9"/>
  <c r="B33" i="9"/>
  <c r="AB33" i="9" s="1"/>
  <c r="Y32" i="9"/>
  <c r="X32" i="9"/>
  <c r="W32" i="9"/>
  <c r="V32" i="9"/>
  <c r="U32" i="9"/>
  <c r="AZ32" i="9" s="1"/>
  <c r="T32" i="9"/>
  <c r="S32" i="9"/>
  <c r="R32" i="9"/>
  <c r="AV32" i="9" s="1"/>
  <c r="Q32" i="9"/>
  <c r="P32" i="9"/>
  <c r="O32" i="9"/>
  <c r="N32" i="9"/>
  <c r="AS32" i="9" s="1"/>
  <c r="M32" i="9"/>
  <c r="AR32" i="9" s="1"/>
  <c r="L32" i="9"/>
  <c r="K32" i="9"/>
  <c r="J32" i="9"/>
  <c r="I32" i="9"/>
  <c r="H32" i="9"/>
  <c r="G32" i="9"/>
  <c r="F32" i="9"/>
  <c r="AK32" i="9" s="1"/>
  <c r="E32" i="9"/>
  <c r="AJ32" i="9" s="1"/>
  <c r="D32" i="9"/>
  <c r="C32" i="9"/>
  <c r="B32" i="9"/>
  <c r="Y31" i="9"/>
  <c r="X31" i="9"/>
  <c r="W31" i="9"/>
  <c r="V31" i="9"/>
  <c r="U31" i="9"/>
  <c r="AZ31" i="9" s="1"/>
  <c r="T31" i="9"/>
  <c r="S31" i="9"/>
  <c r="R31" i="9"/>
  <c r="AV31" i="9" s="1"/>
  <c r="Q31" i="9"/>
  <c r="P31" i="9"/>
  <c r="O31" i="9"/>
  <c r="N31" i="9"/>
  <c r="M31" i="9"/>
  <c r="AR31" i="9" s="1"/>
  <c r="L31" i="9"/>
  <c r="K31" i="9"/>
  <c r="J31" i="9"/>
  <c r="AN31" i="9" s="1"/>
  <c r="I31" i="9"/>
  <c r="H31" i="9"/>
  <c r="G31" i="9"/>
  <c r="F31" i="9"/>
  <c r="E31" i="9"/>
  <c r="AJ31" i="9" s="1"/>
  <c r="D31" i="9"/>
  <c r="C31" i="9"/>
  <c r="B31" i="9"/>
  <c r="AB31" i="9" s="1"/>
  <c r="Y30" i="9"/>
  <c r="X30" i="9"/>
  <c r="W30" i="9"/>
  <c r="V30" i="9"/>
  <c r="U30" i="9"/>
  <c r="AZ30" i="9" s="1"/>
  <c r="T30" i="9"/>
  <c r="S30" i="9"/>
  <c r="R30" i="9"/>
  <c r="Q30" i="9"/>
  <c r="P30" i="9"/>
  <c r="O30" i="9"/>
  <c r="N30" i="9"/>
  <c r="M30" i="9"/>
  <c r="AR30" i="9" s="1"/>
  <c r="L30" i="9"/>
  <c r="K30" i="9"/>
  <c r="J30" i="9"/>
  <c r="AN30" i="9" s="1"/>
  <c r="I30" i="9"/>
  <c r="H30" i="9"/>
  <c r="G30" i="9"/>
  <c r="F30" i="9"/>
  <c r="E30" i="9"/>
  <c r="AJ30" i="9" s="1"/>
  <c r="D30" i="9"/>
  <c r="C30" i="9"/>
  <c r="B30" i="9"/>
  <c r="AB30" i="9" s="1"/>
  <c r="Y29" i="9"/>
  <c r="X29" i="9"/>
  <c r="W29" i="9"/>
  <c r="V29" i="9"/>
  <c r="U29" i="9"/>
  <c r="T29" i="9"/>
  <c r="S29" i="9"/>
  <c r="R29" i="9"/>
  <c r="AW29" i="9" s="1"/>
  <c r="Q29" i="9"/>
  <c r="P29" i="9"/>
  <c r="O29" i="9"/>
  <c r="N29" i="9"/>
  <c r="AS29" i="9" s="1"/>
  <c r="M29" i="9"/>
  <c r="AR29" i="9" s="1"/>
  <c r="L29" i="9"/>
  <c r="K29" i="9"/>
  <c r="J29" i="9"/>
  <c r="AO29" i="9" s="1"/>
  <c r="I29" i="9"/>
  <c r="H29" i="9"/>
  <c r="G29" i="9"/>
  <c r="F29" i="9"/>
  <c r="AK29" i="9" s="1"/>
  <c r="E29" i="9"/>
  <c r="AJ29" i="9" s="1"/>
  <c r="D29" i="9"/>
  <c r="AH29" i="9" s="1"/>
  <c r="C29" i="9"/>
  <c r="B29" i="9"/>
  <c r="Y28" i="9"/>
  <c r="X28" i="9"/>
  <c r="W28" i="9"/>
  <c r="V28" i="9"/>
  <c r="U28" i="9"/>
  <c r="T28" i="9"/>
  <c r="S28" i="9"/>
  <c r="R28" i="9"/>
  <c r="AV28" i="9" s="1"/>
  <c r="Q28" i="9"/>
  <c r="P28" i="9"/>
  <c r="O28" i="9"/>
  <c r="N28" i="9"/>
  <c r="AS28" i="9" s="1"/>
  <c r="M28" i="9"/>
  <c r="AR28" i="9" s="1"/>
  <c r="L28" i="9"/>
  <c r="K28" i="9"/>
  <c r="J28" i="9"/>
  <c r="AN28" i="9" s="1"/>
  <c r="I28" i="9"/>
  <c r="H28" i="9"/>
  <c r="G28" i="9"/>
  <c r="F28" i="9"/>
  <c r="AK28" i="9" s="1"/>
  <c r="E28" i="9"/>
  <c r="AJ28" i="9" s="1"/>
  <c r="D28" i="9"/>
  <c r="C28" i="9"/>
  <c r="B28" i="9"/>
  <c r="AB28" i="9" s="1"/>
  <c r="Y27" i="9"/>
  <c r="X27" i="9"/>
  <c r="W27" i="9"/>
  <c r="V27" i="9"/>
  <c r="BA27" i="9" s="1"/>
  <c r="U27" i="9"/>
  <c r="AZ27" i="9" s="1"/>
  <c r="T27" i="9"/>
  <c r="AX27" i="9" s="1"/>
  <c r="S27" i="9"/>
  <c r="R27" i="9"/>
  <c r="Q27" i="9"/>
  <c r="P27" i="9"/>
  <c r="O27" i="9"/>
  <c r="N27" i="9"/>
  <c r="M27" i="9"/>
  <c r="AR27" i="9" s="1"/>
  <c r="L27" i="9"/>
  <c r="AP27" i="9" s="1"/>
  <c r="K27" i="9"/>
  <c r="J27" i="9"/>
  <c r="AN27" i="9" s="1"/>
  <c r="I27" i="9"/>
  <c r="H27" i="9"/>
  <c r="G27" i="9"/>
  <c r="F27" i="9"/>
  <c r="AK27" i="9" s="1"/>
  <c r="E27" i="9"/>
  <c r="AJ27" i="9" s="1"/>
  <c r="D27" i="9"/>
  <c r="C27" i="9"/>
  <c r="B27" i="9"/>
  <c r="AB27" i="9" s="1"/>
  <c r="Y26" i="9"/>
  <c r="X26" i="9"/>
  <c r="W26" i="9"/>
  <c r="V26" i="9"/>
  <c r="BA26" i="9" s="1"/>
  <c r="U26" i="9"/>
  <c r="T26" i="9"/>
  <c r="AX26" i="9" s="1"/>
  <c r="S26" i="9"/>
  <c r="R26" i="9"/>
  <c r="AV26" i="9" s="1"/>
  <c r="Q26" i="9"/>
  <c r="P26" i="9"/>
  <c r="O26" i="9"/>
  <c r="N26" i="9"/>
  <c r="AS26" i="9" s="1"/>
  <c r="M26" i="9"/>
  <c r="AR26" i="9" s="1"/>
  <c r="L26" i="9"/>
  <c r="K26" i="9"/>
  <c r="J26" i="9"/>
  <c r="I26" i="9"/>
  <c r="H26" i="9"/>
  <c r="G26" i="9"/>
  <c r="F26" i="9"/>
  <c r="AK26" i="9" s="1"/>
  <c r="E26" i="9"/>
  <c r="AJ26" i="9" s="1"/>
  <c r="D26" i="9"/>
  <c r="C26" i="9"/>
  <c r="B26" i="9"/>
  <c r="AB26" i="9" s="1"/>
  <c r="Y25" i="9"/>
  <c r="X25" i="9"/>
  <c r="W25" i="9"/>
  <c r="V25" i="9"/>
  <c r="U25" i="9"/>
  <c r="AZ25" i="9" s="1"/>
  <c r="T25" i="9"/>
  <c r="S25" i="9"/>
  <c r="R25" i="9"/>
  <c r="AW25" i="9" s="1"/>
  <c r="Q25" i="9"/>
  <c r="P25" i="9"/>
  <c r="O25" i="9"/>
  <c r="N25" i="9"/>
  <c r="M25" i="9"/>
  <c r="AR25" i="9" s="1"/>
  <c r="L25" i="9"/>
  <c r="K25" i="9"/>
  <c r="J25" i="9"/>
  <c r="AO25" i="9" s="1"/>
  <c r="I25" i="9"/>
  <c r="H25" i="9"/>
  <c r="G25" i="9"/>
  <c r="F25" i="9"/>
  <c r="AK25" i="9" s="1"/>
  <c r="E25" i="9"/>
  <c r="D25" i="9"/>
  <c r="C25" i="9"/>
  <c r="B25" i="9"/>
  <c r="AB25" i="9" s="1"/>
  <c r="Y24" i="9"/>
  <c r="X24" i="9"/>
  <c r="W24" i="9"/>
  <c r="V24" i="9"/>
  <c r="U24" i="9"/>
  <c r="T24" i="9"/>
  <c r="AX24" i="9" s="1"/>
  <c r="S24" i="9"/>
  <c r="R24" i="9"/>
  <c r="AW24" i="9" s="1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B24" i="9" s="1"/>
  <c r="Y23" i="9"/>
  <c r="X23" i="9"/>
  <c r="W23" i="9"/>
  <c r="V23" i="9"/>
  <c r="BA23" i="9" s="1"/>
  <c r="U23" i="9"/>
  <c r="AZ23" i="9" s="1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AK23" i="9" s="1"/>
  <c r="E23" i="9"/>
  <c r="AJ23" i="9" s="1"/>
  <c r="D23" i="9"/>
  <c r="C23" i="9"/>
  <c r="B23" i="9"/>
  <c r="Y22" i="9"/>
  <c r="X22" i="9"/>
  <c r="W22" i="9"/>
  <c r="V22" i="9"/>
  <c r="BA22" i="9" s="1"/>
  <c r="U22" i="9"/>
  <c r="T22" i="9"/>
  <c r="AX22" i="9" s="1"/>
  <c r="S22" i="9"/>
  <c r="R22" i="9"/>
  <c r="Q22" i="9"/>
  <c r="P22" i="9"/>
  <c r="O22" i="9"/>
  <c r="N22" i="9"/>
  <c r="AS22" i="9" s="1"/>
  <c r="M22" i="9"/>
  <c r="AR22" i="9" s="1"/>
  <c r="L22" i="9"/>
  <c r="K22" i="9"/>
  <c r="J22" i="9"/>
  <c r="AN22" i="9" s="1"/>
  <c r="I22" i="9"/>
  <c r="H22" i="9"/>
  <c r="G22" i="9"/>
  <c r="F22" i="9"/>
  <c r="E22" i="9"/>
  <c r="D22" i="9"/>
  <c r="C22" i="9"/>
  <c r="B22" i="9"/>
  <c r="AB22" i="9" s="1"/>
  <c r="Y21" i="9"/>
  <c r="X21" i="9"/>
  <c r="W21" i="9"/>
  <c r="V21" i="9"/>
  <c r="BA21" i="9" s="1"/>
  <c r="U21" i="9"/>
  <c r="T21" i="9"/>
  <c r="S21" i="9"/>
  <c r="R21" i="9"/>
  <c r="Q21" i="9"/>
  <c r="P21" i="9"/>
  <c r="O21" i="9"/>
  <c r="N21" i="9"/>
  <c r="M21" i="9"/>
  <c r="AR21" i="9" s="1"/>
  <c r="L21" i="9"/>
  <c r="K21" i="9"/>
  <c r="J21" i="9"/>
  <c r="AO21" i="9" s="1"/>
  <c r="I21" i="9"/>
  <c r="H21" i="9"/>
  <c r="G21" i="9"/>
  <c r="F21" i="9"/>
  <c r="E21" i="9"/>
  <c r="AJ21" i="9" s="1"/>
  <c r="D21" i="9"/>
  <c r="C21" i="9"/>
  <c r="B21" i="9"/>
  <c r="AB21" i="9" s="1"/>
  <c r="Y20" i="9"/>
  <c r="X20" i="9"/>
  <c r="W20" i="9"/>
  <c r="V20" i="9"/>
  <c r="BA20" i="9" s="1"/>
  <c r="U20" i="9"/>
  <c r="AZ20" i="9" s="1"/>
  <c r="T20" i="9"/>
  <c r="S20" i="9"/>
  <c r="R20" i="9"/>
  <c r="Q20" i="9"/>
  <c r="P20" i="9"/>
  <c r="O20" i="9"/>
  <c r="N20" i="9"/>
  <c r="M20" i="9"/>
  <c r="L20" i="9"/>
  <c r="K20" i="9"/>
  <c r="J20" i="9"/>
  <c r="AO20" i="9" s="1"/>
  <c r="I20" i="9"/>
  <c r="H20" i="9"/>
  <c r="G20" i="9"/>
  <c r="F20" i="9"/>
  <c r="AK20" i="9" s="1"/>
  <c r="E20" i="9"/>
  <c r="D20" i="9"/>
  <c r="AH20" i="9" s="1"/>
  <c r="C20" i="9"/>
  <c r="B20" i="9"/>
  <c r="AB20" i="9" s="1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AK19" i="9" s="1"/>
  <c r="E19" i="9"/>
  <c r="D19" i="9"/>
  <c r="C19" i="9"/>
  <c r="B19" i="9"/>
  <c r="AB19" i="9" s="1"/>
  <c r="Y18" i="9"/>
  <c r="X18" i="9"/>
  <c r="W18" i="9"/>
  <c r="V18" i="9"/>
  <c r="BA18" i="9" s="1"/>
  <c r="U18" i="9"/>
  <c r="AZ18" i="9" s="1"/>
  <c r="T18" i="9"/>
  <c r="AX18" i="9" s="1"/>
  <c r="S18" i="9"/>
  <c r="R18" i="9"/>
  <c r="AV18" i="9" s="1"/>
  <c r="Q18" i="9"/>
  <c r="P18" i="9"/>
  <c r="O18" i="9"/>
  <c r="N18" i="9"/>
  <c r="AS18" i="9" s="1"/>
  <c r="M18" i="9"/>
  <c r="AR18" i="9" s="1"/>
  <c r="L18" i="9"/>
  <c r="AP18" i="9" s="1"/>
  <c r="K18" i="9"/>
  <c r="J18" i="9"/>
  <c r="AO18" i="9" s="1"/>
  <c r="I18" i="9"/>
  <c r="H18" i="9"/>
  <c r="G18" i="9"/>
  <c r="F18" i="9"/>
  <c r="AK18" i="9" s="1"/>
  <c r="E18" i="9"/>
  <c r="AJ18" i="9" s="1"/>
  <c r="D18" i="9"/>
  <c r="AH18" i="9" s="1"/>
  <c r="C18" i="9"/>
  <c r="B18" i="9"/>
  <c r="AB18" i="9" s="1"/>
  <c r="Y17" i="9"/>
  <c r="X17" i="9"/>
  <c r="W17" i="9"/>
  <c r="V17" i="9"/>
  <c r="U17" i="9"/>
  <c r="AZ17" i="9" s="1"/>
  <c r="T17" i="9"/>
  <c r="S17" i="9"/>
  <c r="R17" i="9"/>
  <c r="AW17" i="9" s="1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B17" i="9" s="1"/>
  <c r="Y16" i="9"/>
  <c r="X16" i="9"/>
  <c r="W16" i="9"/>
  <c r="V16" i="9"/>
  <c r="U16" i="9"/>
  <c r="AZ16" i="9" s="1"/>
  <c r="T16" i="9"/>
  <c r="S16" i="9"/>
  <c r="R16" i="9"/>
  <c r="Q16" i="9"/>
  <c r="P16" i="9"/>
  <c r="O16" i="9"/>
  <c r="N16" i="9"/>
  <c r="M16" i="9"/>
  <c r="L16" i="9"/>
  <c r="AP16" i="9" s="1"/>
  <c r="K16" i="9"/>
  <c r="J16" i="9"/>
  <c r="AN16" i="9" s="1"/>
  <c r="I16" i="9"/>
  <c r="H16" i="9"/>
  <c r="G16" i="9"/>
  <c r="F16" i="9"/>
  <c r="E16" i="9"/>
  <c r="D16" i="9"/>
  <c r="AH16" i="9" s="1"/>
  <c r="C16" i="9"/>
  <c r="B16" i="9"/>
  <c r="Y15" i="9"/>
  <c r="X15" i="9"/>
  <c r="W15" i="9"/>
  <c r="V15" i="9"/>
  <c r="U15" i="9"/>
  <c r="T15" i="9"/>
  <c r="AY15" i="9" s="1"/>
  <c r="S15" i="9"/>
  <c r="R15" i="9"/>
  <c r="AW15" i="9" s="1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AZ14" i="9" s="1"/>
  <c r="T14" i="9"/>
  <c r="AX14" i="9" s="1"/>
  <c r="S14" i="9"/>
  <c r="R14" i="9"/>
  <c r="AV14" i="9" s="1"/>
  <c r="Q14" i="9"/>
  <c r="P14" i="9"/>
  <c r="O14" i="9"/>
  <c r="N14" i="9"/>
  <c r="M14" i="9"/>
  <c r="L14" i="9"/>
  <c r="AP14" i="9" s="1"/>
  <c r="K14" i="9"/>
  <c r="J14" i="9"/>
  <c r="AN14" i="9" s="1"/>
  <c r="I14" i="9"/>
  <c r="H14" i="9"/>
  <c r="G14" i="9"/>
  <c r="F14" i="9"/>
  <c r="E14" i="9"/>
  <c r="AJ14" i="9" s="1"/>
  <c r="D14" i="9"/>
  <c r="AH14" i="9" s="1"/>
  <c r="C14" i="9"/>
  <c r="B14" i="9"/>
  <c r="AB14" i="9" s="1"/>
  <c r="Y13" i="9"/>
  <c r="X13" i="9"/>
  <c r="W13" i="9"/>
  <c r="V13" i="9"/>
  <c r="U13" i="9"/>
  <c r="AZ13" i="9" s="1"/>
  <c r="T13" i="9"/>
  <c r="AY13" i="9" s="1"/>
  <c r="S13" i="9"/>
  <c r="R13" i="9"/>
  <c r="AW13" i="9" s="1"/>
  <c r="Q13" i="9"/>
  <c r="P13" i="9"/>
  <c r="O13" i="9"/>
  <c r="N13" i="9"/>
  <c r="M13" i="9"/>
  <c r="AR13" i="9" s="1"/>
  <c r="L13" i="9"/>
  <c r="AQ13" i="9" s="1"/>
  <c r="K13" i="9"/>
  <c r="J13" i="9"/>
  <c r="I13" i="9"/>
  <c r="H13" i="9"/>
  <c r="G13" i="9"/>
  <c r="F13" i="9"/>
  <c r="E13" i="9"/>
  <c r="AJ13" i="9" s="1"/>
  <c r="D13" i="9"/>
  <c r="AI13" i="9" s="1"/>
  <c r="C13" i="9"/>
  <c r="B13" i="9"/>
  <c r="Y12" i="9"/>
  <c r="X12" i="9"/>
  <c r="W12" i="9"/>
  <c r="V12" i="9"/>
  <c r="U12" i="9"/>
  <c r="AZ12" i="9" s="1"/>
  <c r="T12" i="9"/>
  <c r="AY12" i="9" s="1"/>
  <c r="S12" i="9"/>
  <c r="R12" i="9"/>
  <c r="Q12" i="9"/>
  <c r="P12" i="9"/>
  <c r="O12" i="9"/>
  <c r="N12" i="9"/>
  <c r="AS12" i="9" s="1"/>
  <c r="M12" i="9"/>
  <c r="AR12" i="9" s="1"/>
  <c r="L12" i="9"/>
  <c r="AP12" i="9" s="1"/>
  <c r="K12" i="9"/>
  <c r="J12" i="9"/>
  <c r="AN12" i="9" s="1"/>
  <c r="I12" i="9"/>
  <c r="H12" i="9"/>
  <c r="G12" i="9"/>
  <c r="F12" i="9"/>
  <c r="AK12" i="9" s="1"/>
  <c r="E12" i="9"/>
  <c r="AJ12" i="9" s="1"/>
  <c r="D12" i="9"/>
  <c r="AH12" i="9" s="1"/>
  <c r="C12" i="9"/>
  <c r="B12" i="9"/>
  <c r="Y11" i="9"/>
  <c r="X11" i="9"/>
  <c r="W11" i="9"/>
  <c r="V11" i="9"/>
  <c r="U11" i="9"/>
  <c r="AZ11" i="9" s="1"/>
  <c r="T11" i="9"/>
  <c r="AY11" i="9" s="1"/>
  <c r="S11" i="9"/>
  <c r="R11" i="9"/>
  <c r="AW11" i="9" s="1"/>
  <c r="Q11" i="9"/>
  <c r="P11" i="9"/>
  <c r="O11" i="9"/>
  <c r="N11" i="9"/>
  <c r="M11" i="9"/>
  <c r="AR11" i="9" s="1"/>
  <c r="L11" i="9"/>
  <c r="AQ11" i="9" s="1"/>
  <c r="K11" i="9"/>
  <c r="J11" i="9"/>
  <c r="I11" i="9"/>
  <c r="H11" i="9"/>
  <c r="G11" i="9"/>
  <c r="F11" i="9"/>
  <c r="E11" i="9"/>
  <c r="AJ11" i="9" s="1"/>
  <c r="D11" i="9"/>
  <c r="AH11" i="9" s="1"/>
  <c r="C11" i="9"/>
  <c r="B11" i="9"/>
  <c r="AB11" i="9" s="1"/>
  <c r="Y10" i="9"/>
  <c r="X10" i="9"/>
  <c r="W10" i="9"/>
  <c r="V10" i="9"/>
  <c r="U10" i="9"/>
  <c r="T10" i="9"/>
  <c r="AX10" i="9" s="1"/>
  <c r="S10" i="9"/>
  <c r="R10" i="9"/>
  <c r="Q10" i="9"/>
  <c r="P10" i="9"/>
  <c r="O10" i="9"/>
  <c r="N10" i="9"/>
  <c r="M10" i="9"/>
  <c r="L10" i="9"/>
  <c r="AQ10" i="9" s="1"/>
  <c r="K10" i="9"/>
  <c r="J10" i="9"/>
  <c r="AN10" i="9" s="1"/>
  <c r="I10" i="9"/>
  <c r="H10" i="9"/>
  <c r="G10" i="9"/>
  <c r="F10" i="9"/>
  <c r="E10" i="9"/>
  <c r="AJ10" i="9" s="1"/>
  <c r="D10" i="9"/>
  <c r="AH10" i="9" s="1"/>
  <c r="C10" i="9"/>
  <c r="B10" i="9"/>
  <c r="Y9" i="9"/>
  <c r="X9" i="9"/>
  <c r="W9" i="9"/>
  <c r="V9" i="9"/>
  <c r="U9" i="9"/>
  <c r="T9" i="9"/>
  <c r="AY9" i="9" s="1"/>
  <c r="S9" i="9"/>
  <c r="R9" i="9"/>
  <c r="AW9" i="9" s="1"/>
  <c r="Q9" i="9"/>
  <c r="P9" i="9"/>
  <c r="O9" i="9"/>
  <c r="N9" i="9"/>
  <c r="M9" i="9"/>
  <c r="AR9" i="9" s="1"/>
  <c r="L9" i="9"/>
  <c r="AP9" i="9" s="1"/>
  <c r="K9" i="9"/>
  <c r="J9" i="9"/>
  <c r="AO9" i="9" s="1"/>
  <c r="I9" i="9"/>
  <c r="H9" i="9"/>
  <c r="G9" i="9"/>
  <c r="F9" i="9"/>
  <c r="AK9" i="9" s="1"/>
  <c r="E9" i="9"/>
  <c r="AJ9" i="9" s="1"/>
  <c r="D9" i="9"/>
  <c r="AH9" i="9" s="1"/>
  <c r="C9" i="9"/>
  <c r="B9" i="9"/>
  <c r="Y8" i="9"/>
  <c r="X8" i="9"/>
  <c r="W8" i="9"/>
  <c r="V8" i="9"/>
  <c r="BA8" i="9" s="1"/>
  <c r="U8" i="9"/>
  <c r="AZ8" i="9" s="1"/>
  <c r="T8" i="9"/>
  <c r="AX8" i="9" s="1"/>
  <c r="S8" i="9"/>
  <c r="R8" i="9"/>
  <c r="Q8" i="9"/>
  <c r="P8" i="9"/>
  <c r="O8" i="9"/>
  <c r="N8" i="9"/>
  <c r="M8" i="9"/>
  <c r="AR8" i="9" s="1"/>
  <c r="L8" i="9"/>
  <c r="AP8" i="9" s="1"/>
  <c r="K8" i="9"/>
  <c r="J8" i="9"/>
  <c r="I8" i="9"/>
  <c r="H8" i="9"/>
  <c r="G8" i="9"/>
  <c r="F8" i="9"/>
  <c r="E8" i="9"/>
  <c r="D8" i="9"/>
  <c r="C8" i="9"/>
  <c r="B8" i="9"/>
  <c r="AB8" i="9" s="1"/>
  <c r="Y7" i="9"/>
  <c r="X7" i="9"/>
  <c r="W7" i="9"/>
  <c r="V7" i="9"/>
  <c r="U7" i="9"/>
  <c r="T7" i="9"/>
  <c r="S7" i="9"/>
  <c r="AG86" i="9"/>
  <c r="AE86" i="9"/>
  <c r="BC86" i="9"/>
  <c r="BB86" i="9"/>
  <c r="AU86" i="9"/>
  <c r="AT86" i="9"/>
  <c r="AM86" i="9"/>
  <c r="AL86" i="9"/>
  <c r="BC85" i="9"/>
  <c r="BB85" i="9"/>
  <c r="AU85" i="9"/>
  <c r="AT85" i="9"/>
  <c r="AM85" i="9"/>
  <c r="AL85" i="9"/>
  <c r="AE85" i="9"/>
  <c r="AJ85" i="9"/>
  <c r="AE84" i="9"/>
  <c r="BB84" i="9"/>
  <c r="AT84" i="9"/>
  <c r="AL84" i="9"/>
  <c r="BC83" i="9"/>
  <c r="BB83" i="9"/>
  <c r="AU83" i="9"/>
  <c r="AT83" i="9"/>
  <c r="AM83" i="9"/>
  <c r="AL83" i="9"/>
  <c r="AE83" i="9"/>
  <c r="AE82" i="9"/>
  <c r="AS82" i="9"/>
  <c r="BC81" i="9"/>
  <c r="BB81" i="9"/>
  <c r="AU81" i="9"/>
  <c r="AT81" i="9"/>
  <c r="AS81" i="9"/>
  <c r="AM81" i="9"/>
  <c r="AL81" i="9"/>
  <c r="AE81" i="9"/>
  <c r="AJ80" i="9"/>
  <c r="AI80" i="9"/>
  <c r="AE80" i="9"/>
  <c r="BB80" i="9"/>
  <c r="AT80" i="9"/>
  <c r="AL80" i="9"/>
  <c r="BC79" i="9"/>
  <c r="BB79" i="9"/>
  <c r="AU79" i="9"/>
  <c r="AT79" i="9"/>
  <c r="AM79" i="9"/>
  <c r="AL79" i="9"/>
  <c r="AK79" i="9"/>
  <c r="AE79" i="9"/>
  <c r="AE78" i="9"/>
  <c r="BC78" i="9"/>
  <c r="AU78" i="9"/>
  <c r="AM78" i="9"/>
  <c r="BC77" i="9"/>
  <c r="BB77" i="9"/>
  <c r="AU77" i="9"/>
  <c r="AT77" i="9"/>
  <c r="AM77" i="9"/>
  <c r="AL77" i="9"/>
  <c r="AE77" i="9"/>
  <c r="AZ76" i="9"/>
  <c r="AY76" i="9"/>
  <c r="AE76" i="9"/>
  <c r="BC76" i="9"/>
  <c r="AU76" i="9"/>
  <c r="AM76" i="9"/>
  <c r="BC75" i="9"/>
  <c r="BB75" i="9"/>
  <c r="AU75" i="9"/>
  <c r="AT75" i="9"/>
  <c r="AM75" i="9"/>
  <c r="AL75" i="9"/>
  <c r="AE75" i="9"/>
  <c r="AE74" i="9"/>
  <c r="BC74" i="9"/>
  <c r="AU74" i="9"/>
  <c r="AS74" i="9"/>
  <c r="AM74" i="9"/>
  <c r="BC73" i="9"/>
  <c r="BB73" i="9"/>
  <c r="AU73" i="9"/>
  <c r="AT73" i="9"/>
  <c r="AM73" i="9"/>
  <c r="AL73" i="9"/>
  <c r="AE73" i="9"/>
  <c r="AK73" i="9"/>
  <c r="AY72" i="9"/>
  <c r="AE72" i="9"/>
  <c r="BB72" i="9"/>
  <c r="AT72" i="9"/>
  <c r="AL72" i="9"/>
  <c r="BC71" i="9"/>
  <c r="BB71" i="9"/>
  <c r="AU71" i="9"/>
  <c r="AT71" i="9"/>
  <c r="AM71" i="9"/>
  <c r="AL71" i="9"/>
  <c r="AE71" i="9"/>
  <c r="AY71" i="9"/>
  <c r="AE70" i="9"/>
  <c r="BC70" i="9"/>
  <c r="AU70" i="9"/>
  <c r="AM70" i="9"/>
  <c r="BC69" i="9"/>
  <c r="BB69" i="9"/>
  <c r="AU69" i="9"/>
  <c r="AT69" i="9"/>
  <c r="AM69" i="9"/>
  <c r="AL69" i="9"/>
  <c r="AE69" i="9"/>
  <c r="AE68" i="9"/>
  <c r="BB68" i="9"/>
  <c r="AT68" i="9"/>
  <c r="AL68" i="9"/>
  <c r="BC67" i="9"/>
  <c r="BB67" i="9"/>
  <c r="AU67" i="9"/>
  <c r="AT67" i="9"/>
  <c r="AM67" i="9"/>
  <c r="AL67" i="9"/>
  <c r="AE67" i="9"/>
  <c r="AZ66" i="9"/>
  <c r="AY66" i="9"/>
  <c r="AE66" i="9"/>
  <c r="BC65" i="9"/>
  <c r="BB65" i="9"/>
  <c r="AU65" i="9"/>
  <c r="AT65" i="9"/>
  <c r="AM65" i="9"/>
  <c r="AL65" i="9"/>
  <c r="AE65" i="9"/>
  <c r="BA65" i="9"/>
  <c r="AJ65" i="9"/>
  <c r="AE64" i="9"/>
  <c r="BB64" i="9"/>
  <c r="AT64" i="9"/>
  <c r="AL64" i="9"/>
  <c r="AE63" i="9"/>
  <c r="BC63" i="9"/>
  <c r="AT63" i="9"/>
  <c r="AL63" i="9"/>
  <c r="BC62" i="9"/>
  <c r="AE62" i="9"/>
  <c r="BB62" i="9"/>
  <c r="AT62" i="9"/>
  <c r="AM62" i="9"/>
  <c r="AL62" i="9"/>
  <c r="AT61" i="9"/>
  <c r="AM61" i="9"/>
  <c r="AE61" i="9"/>
  <c r="BC61" i="9"/>
  <c r="BB61" i="9"/>
  <c r="AS61" i="9"/>
  <c r="AL61" i="9"/>
  <c r="BA60" i="9"/>
  <c r="AU60" i="9"/>
  <c r="AE60" i="9"/>
  <c r="BC60" i="9"/>
  <c r="AR60" i="9"/>
  <c r="AM60" i="9"/>
  <c r="BB59" i="9"/>
  <c r="AM59" i="9"/>
  <c r="AL59" i="9"/>
  <c r="AK59" i="9"/>
  <c r="AE59" i="9"/>
  <c r="BC59" i="9"/>
  <c r="AT59" i="9"/>
  <c r="BC58" i="9"/>
  <c r="AU58" i="9"/>
  <c r="AM58" i="9"/>
  <c r="AI58" i="9"/>
  <c r="AE58" i="9"/>
  <c r="BB58" i="9"/>
  <c r="AT58" i="9"/>
  <c r="AL58" i="9"/>
  <c r="AZ57" i="9"/>
  <c r="AT57" i="9"/>
  <c r="AM57" i="9"/>
  <c r="AE57" i="9"/>
  <c r="BC57" i="9"/>
  <c r="AU56" i="9"/>
  <c r="AM56" i="9"/>
  <c r="AE56" i="9"/>
  <c r="BC56" i="9"/>
  <c r="BB56" i="9"/>
  <c r="AT56" i="9"/>
  <c r="AL56" i="9"/>
  <c r="BB55" i="9"/>
  <c r="AT55" i="9"/>
  <c r="AM55" i="9"/>
  <c r="AL55" i="9"/>
  <c r="AE55" i="9"/>
  <c r="BC55" i="9"/>
  <c r="AS55" i="9"/>
  <c r="BC54" i="9"/>
  <c r="AU54" i="9"/>
  <c r="AE54" i="9"/>
  <c r="BB54" i="9"/>
  <c r="AT54" i="9"/>
  <c r="AM54" i="9"/>
  <c r="AL54" i="9"/>
  <c r="AM53" i="9"/>
  <c r="AE53" i="9"/>
  <c r="BC53" i="9"/>
  <c r="AU53" i="9"/>
  <c r="AT53" i="9"/>
  <c r="AP53" i="9"/>
  <c r="AL53" i="9"/>
  <c r="BC52" i="9"/>
  <c r="AU52" i="9"/>
  <c r="AS52" i="9"/>
  <c r="AE52" i="9"/>
  <c r="BB52" i="9"/>
  <c r="AT52" i="9"/>
  <c r="AL52" i="9"/>
  <c r="AE51" i="9"/>
  <c r="BC51" i="9"/>
  <c r="BB51" i="9"/>
  <c r="AU51" i="9"/>
  <c r="AT51" i="9"/>
  <c r="AS51" i="9"/>
  <c r="AR51" i="9"/>
  <c r="AM51" i="9"/>
  <c r="AL51" i="9"/>
  <c r="AM50" i="9"/>
  <c r="AE50" i="9"/>
  <c r="BC50" i="9"/>
  <c r="BB50" i="9"/>
  <c r="AU50" i="9"/>
  <c r="AT50" i="9"/>
  <c r="AL50" i="9"/>
  <c r="AJ50" i="9"/>
  <c r="BC49" i="9"/>
  <c r="BA49" i="9"/>
  <c r="AU49" i="9"/>
  <c r="AE49" i="9"/>
  <c r="BB49" i="9"/>
  <c r="AT49" i="9"/>
  <c r="AS49" i="9"/>
  <c r="AM49" i="9"/>
  <c r="AL49" i="9"/>
  <c r="BC48" i="9"/>
  <c r="AU48" i="9"/>
  <c r="AM48" i="9"/>
  <c r="AE48" i="9"/>
  <c r="BB48" i="9"/>
  <c r="AT48" i="9"/>
  <c r="AS48" i="9"/>
  <c r="AL48" i="9"/>
  <c r="AE47" i="9"/>
  <c r="BC47" i="9"/>
  <c r="BB47" i="9"/>
  <c r="AX47" i="9"/>
  <c r="AU47" i="9"/>
  <c r="AT47" i="9"/>
  <c r="AL47" i="9"/>
  <c r="BC46" i="9"/>
  <c r="AU46" i="9"/>
  <c r="AM46" i="9"/>
  <c r="AE46" i="9"/>
  <c r="BB46" i="9"/>
  <c r="AT46" i="9"/>
  <c r="AL46" i="9"/>
  <c r="AE45" i="9"/>
  <c r="BC44" i="9"/>
  <c r="BB44" i="9"/>
  <c r="AU44" i="9"/>
  <c r="AT44" i="9"/>
  <c r="AM44" i="9"/>
  <c r="AL44" i="9"/>
  <c r="AE44" i="9"/>
  <c r="AX43" i="9"/>
  <c r="BC43" i="9"/>
  <c r="AU43" i="9"/>
  <c r="AM43" i="9"/>
  <c r="BB42" i="9"/>
  <c r="AT42" i="9"/>
  <c r="AL42" i="9"/>
  <c r="BC42" i="9"/>
  <c r="BC41" i="9"/>
  <c r="AU41" i="9"/>
  <c r="AM41" i="9"/>
  <c r="BB40" i="9"/>
  <c r="AT40" i="9"/>
  <c r="AL40" i="9"/>
  <c r="AK40" i="9"/>
  <c r="BC40" i="9"/>
  <c r="BC39" i="9"/>
  <c r="AM39" i="9"/>
  <c r="AH39" i="9"/>
  <c r="AU39" i="9"/>
  <c r="BB38" i="9"/>
  <c r="AT38" i="9"/>
  <c r="AL38" i="9"/>
  <c r="AK38" i="9"/>
  <c r="BC38" i="9"/>
  <c r="BC37" i="9"/>
  <c r="AU37" i="9"/>
  <c r="AM37" i="9"/>
  <c r="BB36" i="9"/>
  <c r="AT36" i="9"/>
  <c r="AL36" i="9"/>
  <c r="BC36" i="9"/>
  <c r="BC35" i="9"/>
  <c r="AU35" i="9"/>
  <c r="AH35" i="9"/>
  <c r="AM35" i="9"/>
  <c r="BB34" i="9"/>
  <c r="AU34" i="9"/>
  <c r="AT34" i="9"/>
  <c r="AL34" i="9"/>
  <c r="AK34" i="9"/>
  <c r="BC34" i="9"/>
  <c r="AX33" i="9"/>
  <c r="AU33" i="9"/>
  <c r="AM33" i="9"/>
  <c r="BC33" i="9"/>
  <c r="BC32" i="9"/>
  <c r="BB32" i="9"/>
  <c r="BA32" i="9"/>
  <c r="AU32" i="9"/>
  <c r="AM32" i="9"/>
  <c r="AT32" i="9"/>
  <c r="AL32" i="9"/>
  <c r="AM31" i="9"/>
  <c r="BC31" i="9"/>
  <c r="AU31" i="9"/>
  <c r="AT30" i="9"/>
  <c r="AQ30" i="9"/>
  <c r="BC30" i="9"/>
  <c r="AU30" i="9"/>
  <c r="BC29" i="9"/>
  <c r="BA29" i="9"/>
  <c r="AU29" i="9"/>
  <c r="AT29" i="9"/>
  <c r="AM29" i="9"/>
  <c r="AE29" i="9"/>
  <c r="BB29" i="9"/>
  <c r="AZ29" i="9"/>
  <c r="AL29" i="9"/>
  <c r="BB28" i="9"/>
  <c r="AU28" i="9"/>
  <c r="AM28" i="9"/>
  <c r="AL28" i="9"/>
  <c r="AE28" i="9"/>
  <c r="BC28" i="9"/>
  <c r="BA28" i="9"/>
  <c r="AZ28" i="9"/>
  <c r="AT28" i="9"/>
  <c r="BB27" i="9"/>
  <c r="AS27" i="9"/>
  <c r="AM27" i="9"/>
  <c r="AL27" i="9"/>
  <c r="AE27" i="9"/>
  <c r="AT27" i="9"/>
  <c r="BC26" i="9"/>
  <c r="AT26" i="9"/>
  <c r="AE26" i="9"/>
  <c r="BB26" i="9"/>
  <c r="AZ26" i="9"/>
  <c r="AL26" i="9"/>
  <c r="BC25" i="9"/>
  <c r="AT25" i="9"/>
  <c r="AM25" i="9"/>
  <c r="AE25" i="9"/>
  <c r="BB25" i="9"/>
  <c r="AU25" i="9"/>
  <c r="AS25" i="9"/>
  <c r="AL25" i="9"/>
  <c r="AH24" i="9"/>
  <c r="AE24" i="9"/>
  <c r="BC23" i="9"/>
  <c r="BB23" i="9"/>
  <c r="AU23" i="9"/>
  <c r="AT23" i="9"/>
  <c r="AM23" i="9"/>
  <c r="AL23" i="9"/>
  <c r="AE23" i="9"/>
  <c r="AS23" i="9"/>
  <c r="AR23" i="9"/>
  <c r="AE22" i="9"/>
  <c r="AK22" i="9"/>
  <c r="BC21" i="9"/>
  <c r="BB21" i="9"/>
  <c r="AU21" i="9"/>
  <c r="AT21" i="9"/>
  <c r="AM21" i="9"/>
  <c r="AL21" i="9"/>
  <c r="AE21" i="9"/>
  <c r="AZ21" i="9"/>
  <c r="AS21" i="9"/>
  <c r="AK21" i="9"/>
  <c r="AI20" i="9"/>
  <c r="AE20" i="9"/>
  <c r="BC19" i="9"/>
  <c r="BB19" i="9"/>
  <c r="AU19" i="9"/>
  <c r="AT19" i="9"/>
  <c r="AM19" i="9"/>
  <c r="AL19" i="9"/>
  <c r="AE19" i="9"/>
  <c r="BA19" i="9"/>
  <c r="AS19" i="9"/>
  <c r="AI18" i="9"/>
  <c r="AE18" i="9"/>
  <c r="AM17" i="9"/>
  <c r="AH17" i="9"/>
  <c r="AE17" i="9"/>
  <c r="BC17" i="9"/>
  <c r="BB17" i="9"/>
  <c r="AU17" i="9"/>
  <c r="AT17" i="9"/>
  <c r="AR17" i="9"/>
  <c r="AQ17" i="9"/>
  <c r="AL17" i="9"/>
  <c r="BA16" i="9"/>
  <c r="AE16" i="9"/>
  <c r="AR16" i="9"/>
  <c r="BB15" i="9"/>
  <c r="AM15" i="9"/>
  <c r="AL15" i="9"/>
  <c r="AE15" i="9"/>
  <c r="BC15" i="9"/>
  <c r="BA15" i="9"/>
  <c r="AU15" i="9"/>
  <c r="AT15" i="9"/>
  <c r="BA14" i="9"/>
  <c r="AU14" i="9"/>
  <c r="AS14" i="9"/>
  <c r="AM14" i="9"/>
  <c r="AL14" i="9"/>
  <c r="AK14" i="9"/>
  <c r="AE14" i="9"/>
  <c r="BC14" i="9"/>
  <c r="AT14" i="9"/>
  <c r="AR14" i="9"/>
  <c r="AM13" i="9"/>
  <c r="AE13" i="9"/>
  <c r="BC13" i="9"/>
  <c r="BB13" i="9"/>
  <c r="AU13" i="9"/>
  <c r="AT13" i="9"/>
  <c r="AL13" i="9"/>
  <c r="BA12" i="9"/>
  <c r="AX12" i="9"/>
  <c r="AM12" i="9"/>
  <c r="AE12" i="9"/>
  <c r="AL12" i="9"/>
  <c r="BB11" i="9"/>
  <c r="AE11" i="9"/>
  <c r="BC11" i="9"/>
  <c r="BA11" i="9"/>
  <c r="AS11" i="9"/>
  <c r="AK11" i="9"/>
  <c r="BB10" i="9"/>
  <c r="AT10" i="9"/>
  <c r="AS10" i="9"/>
  <c r="AP10" i="9"/>
  <c r="AL10" i="9"/>
  <c r="AE10" i="9"/>
  <c r="BC10" i="9"/>
  <c r="BA10" i="9"/>
  <c r="AZ10" i="9"/>
  <c r="AR10" i="9"/>
  <c r="AM10" i="9"/>
  <c r="AK10" i="9"/>
  <c r="BC9" i="9"/>
  <c r="AT9" i="9"/>
  <c r="AE9" i="9"/>
  <c r="BB9" i="9"/>
  <c r="BA9" i="9"/>
  <c r="AZ9" i="9"/>
  <c r="AS9" i="9"/>
  <c r="AL9" i="9"/>
  <c r="AT8" i="9"/>
  <c r="AE8" i="9"/>
  <c r="BB8" i="9"/>
  <c r="AU8" i="9"/>
  <c r="AS8" i="9"/>
  <c r="AK8" i="9"/>
  <c r="AJ8" i="9"/>
  <c r="AP7" i="9"/>
  <c r="AL7" i="9"/>
  <c r="AH7" i="9"/>
  <c r="AG7" i="9"/>
  <c r="BB7" i="9"/>
  <c r="AI7" i="9"/>
  <c r="Z76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Z86" i="3"/>
  <c r="Z85" i="3"/>
  <c r="Z84" i="3"/>
  <c r="Z83" i="3"/>
  <c r="Z82" i="3"/>
  <c r="Z81" i="3"/>
  <c r="Z80" i="3"/>
  <c r="Z79" i="3"/>
  <c r="Z78" i="3"/>
  <c r="Z77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A62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Z61" i="3"/>
  <c r="A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89" i="3" s="1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C89" i="8"/>
  <c r="Y86" i="8"/>
  <c r="X86" i="8"/>
  <c r="W86" i="8"/>
  <c r="V86" i="8"/>
  <c r="BA86" i="8" s="1"/>
  <c r="U86" i="8"/>
  <c r="T86" i="8"/>
  <c r="S86" i="8"/>
  <c r="R86" i="8"/>
  <c r="Q86" i="8"/>
  <c r="P86" i="8"/>
  <c r="O86" i="8"/>
  <c r="N86" i="8"/>
  <c r="AS86" i="8" s="1"/>
  <c r="M86" i="8"/>
  <c r="L86" i="8"/>
  <c r="K86" i="8"/>
  <c r="J86" i="8"/>
  <c r="AO86" i="8" s="1"/>
  <c r="I86" i="8"/>
  <c r="H86" i="8"/>
  <c r="G86" i="8"/>
  <c r="F86" i="8"/>
  <c r="AK86" i="8" s="1"/>
  <c r="E86" i="8"/>
  <c r="D86" i="8"/>
  <c r="C86" i="8"/>
  <c r="B86" i="8"/>
  <c r="Y85" i="8"/>
  <c r="X85" i="8"/>
  <c r="W85" i="8"/>
  <c r="V85" i="8"/>
  <c r="BA85" i="8" s="1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AK85" i="8" s="1"/>
  <c r="E85" i="8"/>
  <c r="D85" i="8"/>
  <c r="C85" i="8"/>
  <c r="B85" i="8"/>
  <c r="Y84" i="8"/>
  <c r="X84" i="8"/>
  <c r="W84" i="8"/>
  <c r="V84" i="8"/>
  <c r="BA84" i="8" s="1"/>
  <c r="U84" i="8"/>
  <c r="T84" i="8"/>
  <c r="S84" i="8"/>
  <c r="R84" i="8"/>
  <c r="AV84" i="8" s="1"/>
  <c r="Q84" i="8"/>
  <c r="P84" i="8"/>
  <c r="O84" i="8"/>
  <c r="N84" i="8"/>
  <c r="AS84" i="8" s="1"/>
  <c r="M84" i="8"/>
  <c r="L84" i="8"/>
  <c r="K84" i="8"/>
  <c r="J84" i="8"/>
  <c r="AN84" i="8" s="1"/>
  <c r="I84" i="8"/>
  <c r="H84" i="8"/>
  <c r="G84" i="8"/>
  <c r="F84" i="8"/>
  <c r="AK84" i="8" s="1"/>
  <c r="E84" i="8"/>
  <c r="D84" i="8"/>
  <c r="C84" i="8"/>
  <c r="B84" i="8"/>
  <c r="Y83" i="8"/>
  <c r="X83" i="8"/>
  <c r="W83" i="8"/>
  <c r="V83" i="8"/>
  <c r="BA83" i="8" s="1"/>
  <c r="U83" i="8"/>
  <c r="T83" i="8"/>
  <c r="S83" i="8"/>
  <c r="R83" i="8"/>
  <c r="AW83" i="8" s="1"/>
  <c r="Q83" i="8"/>
  <c r="P83" i="8"/>
  <c r="O83" i="8"/>
  <c r="N83" i="8"/>
  <c r="M83" i="8"/>
  <c r="L83" i="8"/>
  <c r="K83" i="8"/>
  <c r="J83" i="8"/>
  <c r="AO83" i="8" s="1"/>
  <c r="I83" i="8"/>
  <c r="H83" i="8"/>
  <c r="G83" i="8"/>
  <c r="F83" i="8"/>
  <c r="AK83" i="8" s="1"/>
  <c r="E83" i="8"/>
  <c r="D83" i="8"/>
  <c r="C83" i="8"/>
  <c r="B83" i="8"/>
  <c r="Y82" i="8"/>
  <c r="X82" i="8"/>
  <c r="W82" i="8"/>
  <c r="V82" i="8"/>
  <c r="BA82" i="8" s="1"/>
  <c r="U82" i="8"/>
  <c r="T82" i="8"/>
  <c r="S82" i="8"/>
  <c r="R82" i="8"/>
  <c r="AW82" i="8" s="1"/>
  <c r="Q82" i="8"/>
  <c r="P82" i="8"/>
  <c r="O82" i="8"/>
  <c r="N82" i="8"/>
  <c r="AS82" i="8" s="1"/>
  <c r="M82" i="8"/>
  <c r="L82" i="8"/>
  <c r="K82" i="8"/>
  <c r="J82" i="8"/>
  <c r="AN82" i="8" s="1"/>
  <c r="I82" i="8"/>
  <c r="H82" i="8"/>
  <c r="G82" i="8"/>
  <c r="F82" i="8"/>
  <c r="AK82" i="8" s="1"/>
  <c r="E82" i="8"/>
  <c r="D82" i="8"/>
  <c r="C82" i="8"/>
  <c r="B82" i="8"/>
  <c r="Y81" i="8"/>
  <c r="X81" i="8"/>
  <c r="W81" i="8"/>
  <c r="V81" i="8"/>
  <c r="U81" i="8"/>
  <c r="T81" i="8"/>
  <c r="S81" i="8"/>
  <c r="R81" i="8"/>
  <c r="AW81" i="8" s="1"/>
  <c r="Q81" i="8"/>
  <c r="P81" i="8"/>
  <c r="O81" i="8"/>
  <c r="N81" i="8"/>
  <c r="AS81" i="8" s="1"/>
  <c r="M81" i="8"/>
  <c r="L81" i="8"/>
  <c r="K81" i="8"/>
  <c r="J81" i="8"/>
  <c r="AO81" i="8" s="1"/>
  <c r="I81" i="8"/>
  <c r="H81" i="8"/>
  <c r="G81" i="8"/>
  <c r="F81" i="8"/>
  <c r="E81" i="8"/>
  <c r="D81" i="8"/>
  <c r="C81" i="8"/>
  <c r="B81" i="8"/>
  <c r="Y80" i="8"/>
  <c r="X80" i="8"/>
  <c r="W80" i="8"/>
  <c r="V80" i="8"/>
  <c r="BA80" i="8" s="1"/>
  <c r="U80" i="8"/>
  <c r="AZ80" i="8" s="1"/>
  <c r="T80" i="8"/>
  <c r="S80" i="8"/>
  <c r="R80" i="8"/>
  <c r="AV80" i="8" s="1"/>
  <c r="Q80" i="8"/>
  <c r="P80" i="8"/>
  <c r="O80" i="8"/>
  <c r="N80" i="8"/>
  <c r="AS80" i="8" s="1"/>
  <c r="M80" i="8"/>
  <c r="AR80" i="8" s="1"/>
  <c r="L80" i="8"/>
  <c r="K80" i="8"/>
  <c r="J80" i="8"/>
  <c r="AO80" i="8" s="1"/>
  <c r="I80" i="8"/>
  <c r="H80" i="8"/>
  <c r="G80" i="8"/>
  <c r="F80" i="8"/>
  <c r="AK80" i="8" s="1"/>
  <c r="E80" i="8"/>
  <c r="D80" i="8"/>
  <c r="C80" i="8"/>
  <c r="B80" i="8"/>
  <c r="Y79" i="8"/>
  <c r="X79" i="8"/>
  <c r="W79" i="8"/>
  <c r="V79" i="8"/>
  <c r="BA79" i="8" s="1"/>
  <c r="U79" i="8"/>
  <c r="AZ79" i="8" s="1"/>
  <c r="T79" i="8"/>
  <c r="S79" i="8"/>
  <c r="R79" i="8"/>
  <c r="AW79" i="8" s="1"/>
  <c r="Q79" i="8"/>
  <c r="P79" i="8"/>
  <c r="O79" i="8"/>
  <c r="N79" i="8"/>
  <c r="AS79" i="8" s="1"/>
  <c r="M79" i="8"/>
  <c r="L79" i="8"/>
  <c r="K79" i="8"/>
  <c r="J79" i="8"/>
  <c r="AO79" i="8" s="1"/>
  <c r="I79" i="8"/>
  <c r="H79" i="8"/>
  <c r="G79" i="8"/>
  <c r="F79" i="8"/>
  <c r="AK79" i="8" s="1"/>
  <c r="E79" i="8"/>
  <c r="D79" i="8"/>
  <c r="C79" i="8"/>
  <c r="B79" i="8"/>
  <c r="Y78" i="8"/>
  <c r="X78" i="8"/>
  <c r="W78" i="8"/>
  <c r="V78" i="8"/>
  <c r="BA78" i="8" s="1"/>
  <c r="U78" i="8"/>
  <c r="T78" i="8"/>
  <c r="S78" i="8"/>
  <c r="R78" i="8"/>
  <c r="AV78" i="8" s="1"/>
  <c r="Q78" i="8"/>
  <c r="P78" i="8"/>
  <c r="O78" i="8"/>
  <c r="N78" i="8"/>
  <c r="AS78" i="8" s="1"/>
  <c r="M78" i="8"/>
  <c r="L78" i="8"/>
  <c r="K78" i="8"/>
  <c r="J78" i="8"/>
  <c r="I78" i="8"/>
  <c r="H78" i="8"/>
  <c r="G78" i="8"/>
  <c r="F78" i="8"/>
  <c r="AK78" i="8" s="1"/>
  <c r="E78" i="8"/>
  <c r="D78" i="8"/>
  <c r="C78" i="8"/>
  <c r="B78" i="8"/>
  <c r="Y77" i="8"/>
  <c r="X77" i="8"/>
  <c r="W77" i="8"/>
  <c r="V77" i="8"/>
  <c r="BA77" i="8" s="1"/>
  <c r="U77" i="8"/>
  <c r="T77" i="8"/>
  <c r="S77" i="8"/>
  <c r="R77" i="8"/>
  <c r="AV77" i="8" s="1"/>
  <c r="Q77" i="8"/>
  <c r="P77" i="8"/>
  <c r="O77" i="8"/>
  <c r="N77" i="8"/>
  <c r="AS77" i="8" s="1"/>
  <c r="M77" i="8"/>
  <c r="L77" i="8"/>
  <c r="K77" i="8"/>
  <c r="J77" i="8"/>
  <c r="AO77" i="8" s="1"/>
  <c r="I77" i="8"/>
  <c r="H77" i="8"/>
  <c r="G77" i="8"/>
  <c r="F77" i="8"/>
  <c r="E77" i="8"/>
  <c r="D77" i="8"/>
  <c r="C77" i="8"/>
  <c r="B77" i="8"/>
  <c r="Y76" i="8"/>
  <c r="X76" i="8"/>
  <c r="W76" i="8"/>
  <c r="V76" i="8"/>
  <c r="BA76" i="8" s="1"/>
  <c r="U76" i="8"/>
  <c r="AZ76" i="8" s="1"/>
  <c r="T76" i="8"/>
  <c r="S76" i="8"/>
  <c r="R76" i="8"/>
  <c r="Q76" i="8"/>
  <c r="P76" i="8"/>
  <c r="O76" i="8"/>
  <c r="N76" i="8"/>
  <c r="M76" i="8"/>
  <c r="L76" i="8"/>
  <c r="K76" i="8"/>
  <c r="J76" i="8"/>
  <c r="AO76" i="8" s="1"/>
  <c r="I76" i="8"/>
  <c r="H76" i="8"/>
  <c r="G76" i="8"/>
  <c r="F76" i="8"/>
  <c r="AK76" i="8" s="1"/>
  <c r="E76" i="8"/>
  <c r="AJ76" i="8" s="1"/>
  <c r="D76" i="8"/>
  <c r="C76" i="8"/>
  <c r="B76" i="8"/>
  <c r="Y75" i="8"/>
  <c r="X75" i="8"/>
  <c r="W75" i="8"/>
  <c r="V75" i="8"/>
  <c r="BA75" i="8" s="1"/>
  <c r="U75" i="8"/>
  <c r="AZ75" i="8" s="1"/>
  <c r="T75" i="8"/>
  <c r="S75" i="8"/>
  <c r="R75" i="8"/>
  <c r="AW75" i="8" s="1"/>
  <c r="Q75" i="8"/>
  <c r="P75" i="8"/>
  <c r="O75" i="8"/>
  <c r="N75" i="8"/>
  <c r="AS75" i="8" s="1"/>
  <c r="M75" i="8"/>
  <c r="AR75" i="8" s="1"/>
  <c r="L75" i="8"/>
  <c r="K75" i="8"/>
  <c r="J75" i="8"/>
  <c r="AO75" i="8" s="1"/>
  <c r="I75" i="8"/>
  <c r="H75" i="8"/>
  <c r="G75" i="8"/>
  <c r="F75" i="8"/>
  <c r="AK75" i="8" s="1"/>
  <c r="E75" i="8"/>
  <c r="AJ75" i="8" s="1"/>
  <c r="D75" i="8"/>
  <c r="C75" i="8"/>
  <c r="B75" i="8"/>
  <c r="Y74" i="8"/>
  <c r="X74" i="8"/>
  <c r="W74" i="8"/>
  <c r="V74" i="8"/>
  <c r="BA74" i="8" s="1"/>
  <c r="U74" i="8"/>
  <c r="T74" i="8"/>
  <c r="S74" i="8"/>
  <c r="R74" i="8"/>
  <c r="AW74" i="8" s="1"/>
  <c r="Q74" i="8"/>
  <c r="P74" i="8"/>
  <c r="O74" i="8"/>
  <c r="N74" i="8"/>
  <c r="AS74" i="8" s="1"/>
  <c r="M74" i="8"/>
  <c r="L74" i="8"/>
  <c r="K74" i="8"/>
  <c r="J74" i="8"/>
  <c r="AO74" i="8" s="1"/>
  <c r="I74" i="8"/>
  <c r="H74" i="8"/>
  <c r="G74" i="8"/>
  <c r="F74" i="8"/>
  <c r="AK74" i="8" s="1"/>
  <c r="E74" i="8"/>
  <c r="D74" i="8"/>
  <c r="C74" i="8"/>
  <c r="B74" i="8"/>
  <c r="Y73" i="8"/>
  <c r="X73" i="8"/>
  <c r="W73" i="8"/>
  <c r="V73" i="8"/>
  <c r="BA73" i="8" s="1"/>
  <c r="U73" i="8"/>
  <c r="T73" i="8"/>
  <c r="S73" i="8"/>
  <c r="R73" i="8"/>
  <c r="AV73" i="8" s="1"/>
  <c r="Q73" i="8"/>
  <c r="P73" i="8"/>
  <c r="O73" i="8"/>
  <c r="N73" i="8"/>
  <c r="AS73" i="8" s="1"/>
  <c r="M73" i="8"/>
  <c r="L73" i="8"/>
  <c r="K73" i="8"/>
  <c r="J73" i="8"/>
  <c r="I73" i="8"/>
  <c r="H73" i="8"/>
  <c r="G73" i="8"/>
  <c r="F73" i="8"/>
  <c r="AK73" i="8" s="1"/>
  <c r="E73" i="8"/>
  <c r="D73" i="8"/>
  <c r="C73" i="8"/>
  <c r="B73" i="8"/>
  <c r="Y72" i="8"/>
  <c r="X72" i="8"/>
  <c r="W72" i="8"/>
  <c r="V72" i="8"/>
  <c r="BA72" i="8" s="1"/>
  <c r="U72" i="8"/>
  <c r="T72" i="8"/>
  <c r="S72" i="8"/>
  <c r="R72" i="8"/>
  <c r="AW72" i="8" s="1"/>
  <c r="Q72" i="8"/>
  <c r="P72" i="8"/>
  <c r="O72" i="8"/>
  <c r="N72" i="8"/>
  <c r="M72" i="8"/>
  <c r="L72" i="8"/>
  <c r="K72" i="8"/>
  <c r="J72" i="8"/>
  <c r="I72" i="8"/>
  <c r="H72" i="8"/>
  <c r="G72" i="8"/>
  <c r="F72" i="8"/>
  <c r="AK72" i="8" s="1"/>
  <c r="E72" i="8"/>
  <c r="D72" i="8"/>
  <c r="C72" i="8"/>
  <c r="B72" i="8"/>
  <c r="Y71" i="8"/>
  <c r="X71" i="8"/>
  <c r="W71" i="8"/>
  <c r="V71" i="8"/>
  <c r="BA71" i="8" s="1"/>
  <c r="U71" i="8"/>
  <c r="T71" i="8"/>
  <c r="S71" i="8"/>
  <c r="R71" i="8"/>
  <c r="AW71" i="8" s="1"/>
  <c r="Q71" i="8"/>
  <c r="P71" i="8"/>
  <c r="O71" i="8"/>
  <c r="N71" i="8"/>
  <c r="AS71" i="8" s="1"/>
  <c r="M71" i="8"/>
  <c r="L71" i="8"/>
  <c r="K71" i="8"/>
  <c r="J71" i="8"/>
  <c r="AO71" i="8" s="1"/>
  <c r="I71" i="8"/>
  <c r="H71" i="8"/>
  <c r="G71" i="8"/>
  <c r="F71" i="8"/>
  <c r="E71" i="8"/>
  <c r="D71" i="8"/>
  <c r="C71" i="8"/>
  <c r="B71" i="8"/>
  <c r="Y70" i="8"/>
  <c r="X70" i="8"/>
  <c r="W70" i="8"/>
  <c r="V70" i="8"/>
  <c r="BA70" i="8" s="1"/>
  <c r="U70" i="8"/>
  <c r="T70" i="8"/>
  <c r="S70" i="8"/>
  <c r="R70" i="8"/>
  <c r="Q70" i="8"/>
  <c r="P70" i="8"/>
  <c r="O70" i="8"/>
  <c r="N70" i="8"/>
  <c r="AS70" i="8" s="1"/>
  <c r="M70" i="8"/>
  <c r="L70" i="8"/>
  <c r="K70" i="8"/>
  <c r="J70" i="8"/>
  <c r="AN70" i="8" s="1"/>
  <c r="I70" i="8"/>
  <c r="H70" i="8"/>
  <c r="G70" i="8"/>
  <c r="F70" i="8"/>
  <c r="AK70" i="8" s="1"/>
  <c r="E70" i="8"/>
  <c r="D70" i="8"/>
  <c r="C70" i="8"/>
  <c r="B70" i="8"/>
  <c r="Y69" i="8"/>
  <c r="X69" i="8"/>
  <c r="W69" i="8"/>
  <c r="V69" i="8"/>
  <c r="BA69" i="8" s="1"/>
  <c r="U69" i="8"/>
  <c r="T69" i="8"/>
  <c r="S69" i="8"/>
  <c r="R69" i="8"/>
  <c r="Q69" i="8"/>
  <c r="P69" i="8"/>
  <c r="O69" i="8"/>
  <c r="N69" i="8"/>
  <c r="AS69" i="8" s="1"/>
  <c r="M69" i="8"/>
  <c r="L69" i="8"/>
  <c r="K69" i="8"/>
  <c r="J69" i="8"/>
  <c r="AN69" i="8" s="1"/>
  <c r="I69" i="8"/>
  <c r="H69" i="8"/>
  <c r="G69" i="8"/>
  <c r="F69" i="8"/>
  <c r="E69" i="8"/>
  <c r="D69" i="8"/>
  <c r="C69" i="8"/>
  <c r="B69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AR68" i="8" s="1"/>
  <c r="L68" i="8"/>
  <c r="K68" i="8"/>
  <c r="J68" i="8"/>
  <c r="I68" i="8"/>
  <c r="H68" i="8"/>
  <c r="G68" i="8"/>
  <c r="F68" i="8"/>
  <c r="AK68" i="8" s="1"/>
  <c r="E68" i="8"/>
  <c r="AJ68" i="8" s="1"/>
  <c r="D68" i="8"/>
  <c r="C68" i="8"/>
  <c r="B68" i="8"/>
  <c r="Y67" i="8"/>
  <c r="X67" i="8"/>
  <c r="W67" i="8"/>
  <c r="V67" i="8"/>
  <c r="BA67" i="8" s="1"/>
  <c r="U67" i="8"/>
  <c r="T67" i="8"/>
  <c r="S67" i="8"/>
  <c r="R67" i="8"/>
  <c r="AW67" i="8" s="1"/>
  <c r="Q67" i="8"/>
  <c r="P67" i="8"/>
  <c r="O67" i="8"/>
  <c r="N67" i="8"/>
  <c r="AS67" i="8" s="1"/>
  <c r="M67" i="8"/>
  <c r="AR67" i="8" s="1"/>
  <c r="L67" i="8"/>
  <c r="K67" i="8"/>
  <c r="J67" i="8"/>
  <c r="AO67" i="8" s="1"/>
  <c r="I67" i="8"/>
  <c r="H67" i="8"/>
  <c r="G67" i="8"/>
  <c r="F67" i="8"/>
  <c r="E67" i="8"/>
  <c r="D67" i="8"/>
  <c r="C67" i="8"/>
  <c r="B67" i="8"/>
  <c r="Y66" i="8"/>
  <c r="X66" i="8"/>
  <c r="W66" i="8"/>
  <c r="V66" i="8"/>
  <c r="BA66" i="8" s="1"/>
  <c r="U66" i="8"/>
  <c r="AZ66" i="8" s="1"/>
  <c r="T66" i="8"/>
  <c r="S66" i="8"/>
  <c r="R66" i="8"/>
  <c r="AW66" i="8" s="1"/>
  <c r="Q66" i="8"/>
  <c r="P66" i="8"/>
  <c r="O66" i="8"/>
  <c r="N66" i="8"/>
  <c r="AS66" i="8" s="1"/>
  <c r="M66" i="8"/>
  <c r="AR66" i="8" s="1"/>
  <c r="L66" i="8"/>
  <c r="K66" i="8"/>
  <c r="J66" i="8"/>
  <c r="I66" i="8"/>
  <c r="H66" i="8"/>
  <c r="G66" i="8"/>
  <c r="F66" i="8"/>
  <c r="AK66" i="8" s="1"/>
  <c r="E66" i="8"/>
  <c r="AJ66" i="8" s="1"/>
  <c r="D66" i="8"/>
  <c r="C66" i="8"/>
  <c r="B66" i="8"/>
  <c r="Y65" i="8"/>
  <c r="X65" i="8"/>
  <c r="W65" i="8"/>
  <c r="V65" i="8"/>
  <c r="BA65" i="8" s="1"/>
  <c r="U65" i="8"/>
  <c r="T65" i="8"/>
  <c r="S65" i="8"/>
  <c r="R65" i="8"/>
  <c r="AV65" i="8" s="1"/>
  <c r="Q65" i="8"/>
  <c r="P65" i="8"/>
  <c r="O65" i="8"/>
  <c r="N65" i="8"/>
  <c r="AS65" i="8" s="1"/>
  <c r="M65" i="8"/>
  <c r="L65" i="8"/>
  <c r="K65" i="8"/>
  <c r="J65" i="8"/>
  <c r="AN65" i="8" s="1"/>
  <c r="I65" i="8"/>
  <c r="H65" i="8"/>
  <c r="G65" i="8"/>
  <c r="F65" i="8"/>
  <c r="E65" i="8"/>
  <c r="D65" i="8"/>
  <c r="C65" i="8"/>
  <c r="B65" i="8"/>
  <c r="Y64" i="8"/>
  <c r="X64" i="8"/>
  <c r="W64" i="8"/>
  <c r="V64" i="8"/>
  <c r="BA64" i="8" s="1"/>
  <c r="U64" i="8"/>
  <c r="T64" i="8"/>
  <c r="S64" i="8"/>
  <c r="R64" i="8"/>
  <c r="AW64" i="8" s="1"/>
  <c r="Q64" i="8"/>
  <c r="P64" i="8"/>
  <c r="O64" i="8"/>
  <c r="N64" i="8"/>
  <c r="M64" i="8"/>
  <c r="L64" i="8"/>
  <c r="K64" i="8"/>
  <c r="J64" i="8"/>
  <c r="I64" i="8"/>
  <c r="H64" i="8"/>
  <c r="G64" i="8"/>
  <c r="F64" i="8"/>
  <c r="AK64" i="8" s="1"/>
  <c r="E64" i="8"/>
  <c r="D64" i="8"/>
  <c r="C64" i="8"/>
  <c r="B64" i="8"/>
  <c r="Y63" i="8"/>
  <c r="X63" i="8"/>
  <c r="W63" i="8"/>
  <c r="V63" i="8"/>
  <c r="U63" i="8"/>
  <c r="T63" i="8"/>
  <c r="S63" i="8"/>
  <c r="R63" i="8"/>
  <c r="Q63" i="8"/>
  <c r="P63" i="8"/>
  <c r="O63" i="8"/>
  <c r="N63" i="8"/>
  <c r="AS63" i="8" s="1"/>
  <c r="M63" i="8"/>
  <c r="L63" i="8"/>
  <c r="K63" i="8"/>
  <c r="J63" i="8"/>
  <c r="AN63" i="8" s="1"/>
  <c r="I63" i="8"/>
  <c r="H63" i="8"/>
  <c r="G63" i="8"/>
  <c r="F63" i="8"/>
  <c r="E63" i="8"/>
  <c r="D63" i="8"/>
  <c r="C63" i="8"/>
  <c r="B63" i="8"/>
  <c r="Y62" i="8"/>
  <c r="X62" i="8"/>
  <c r="W62" i="8"/>
  <c r="V62" i="8"/>
  <c r="BA62" i="8" s="1"/>
  <c r="U62" i="8"/>
  <c r="T62" i="8"/>
  <c r="S62" i="8"/>
  <c r="R62" i="8"/>
  <c r="Q62" i="8"/>
  <c r="P62" i="8"/>
  <c r="O62" i="8"/>
  <c r="N62" i="8"/>
  <c r="AS62" i="8" s="1"/>
  <c r="M62" i="8"/>
  <c r="L62" i="8"/>
  <c r="K62" i="8"/>
  <c r="J62" i="8"/>
  <c r="I62" i="8"/>
  <c r="H62" i="8"/>
  <c r="G62" i="8"/>
  <c r="F62" i="8"/>
  <c r="AK62" i="8" s="1"/>
  <c r="E62" i="8"/>
  <c r="AJ62" i="8" s="1"/>
  <c r="D62" i="8"/>
  <c r="C62" i="8"/>
  <c r="B62" i="8"/>
  <c r="Y61" i="8"/>
  <c r="X61" i="8"/>
  <c r="W61" i="8"/>
  <c r="V61" i="8"/>
  <c r="BA61" i="8" s="1"/>
  <c r="U61" i="8"/>
  <c r="T61" i="8"/>
  <c r="S61" i="8"/>
  <c r="R61" i="8"/>
  <c r="AV61" i="8" s="1"/>
  <c r="Q61" i="8"/>
  <c r="P61" i="8"/>
  <c r="O61" i="8"/>
  <c r="N61" i="8"/>
  <c r="M61" i="8"/>
  <c r="L61" i="8"/>
  <c r="K61" i="8"/>
  <c r="J61" i="8"/>
  <c r="AN61" i="8" s="1"/>
  <c r="I61" i="8"/>
  <c r="H61" i="8"/>
  <c r="G61" i="8"/>
  <c r="F61" i="8"/>
  <c r="E61" i="8"/>
  <c r="AJ61" i="8" s="1"/>
  <c r="D61" i="8"/>
  <c r="C61" i="8"/>
  <c r="B61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AO60" i="8" s="1"/>
  <c r="I60" i="8"/>
  <c r="H60" i="8"/>
  <c r="G60" i="8"/>
  <c r="F60" i="8"/>
  <c r="E60" i="8"/>
  <c r="D60" i="8"/>
  <c r="C60" i="8"/>
  <c r="B60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Y58" i="8"/>
  <c r="X58" i="8"/>
  <c r="W58" i="8"/>
  <c r="V58" i="8"/>
  <c r="U58" i="8"/>
  <c r="T58" i="8"/>
  <c r="S58" i="8"/>
  <c r="R58" i="8"/>
  <c r="AW58" i="8" s="1"/>
  <c r="Q58" i="8"/>
  <c r="P58" i="8"/>
  <c r="O58" i="8"/>
  <c r="N58" i="8"/>
  <c r="M58" i="8"/>
  <c r="L58" i="8"/>
  <c r="K58" i="8"/>
  <c r="J58" i="8"/>
  <c r="AN58" i="8" s="1"/>
  <c r="I58" i="8"/>
  <c r="H58" i="8"/>
  <c r="G58" i="8"/>
  <c r="F58" i="8"/>
  <c r="E58" i="8"/>
  <c r="D58" i="8"/>
  <c r="C58" i="8"/>
  <c r="B58" i="8"/>
  <c r="Y57" i="8"/>
  <c r="X57" i="8"/>
  <c r="W57" i="8"/>
  <c r="V57" i="8"/>
  <c r="U57" i="8"/>
  <c r="T57" i="8"/>
  <c r="S57" i="8"/>
  <c r="R57" i="8"/>
  <c r="AV57" i="8" s="1"/>
  <c r="Q57" i="8"/>
  <c r="P57" i="8"/>
  <c r="O57" i="8"/>
  <c r="N57" i="8"/>
  <c r="AS57" i="8" s="1"/>
  <c r="M57" i="8"/>
  <c r="AR57" i="8" s="1"/>
  <c r="L57" i="8"/>
  <c r="K57" i="8"/>
  <c r="J57" i="8"/>
  <c r="AO57" i="8" s="1"/>
  <c r="I57" i="8"/>
  <c r="H57" i="8"/>
  <c r="G57" i="8"/>
  <c r="F57" i="8"/>
  <c r="AK57" i="8" s="1"/>
  <c r="E57" i="8"/>
  <c r="D57" i="8"/>
  <c r="C57" i="8"/>
  <c r="B57" i="8"/>
  <c r="Y56" i="8"/>
  <c r="X56" i="8"/>
  <c r="W56" i="8"/>
  <c r="V56" i="8"/>
  <c r="BA56" i="8" s="1"/>
  <c r="U56" i="8"/>
  <c r="T56" i="8"/>
  <c r="S56" i="8"/>
  <c r="R56" i="8"/>
  <c r="Q56" i="8"/>
  <c r="P56" i="8"/>
  <c r="O56" i="8"/>
  <c r="N56" i="8"/>
  <c r="AS56" i="8" s="1"/>
  <c r="M56" i="8"/>
  <c r="L56" i="8"/>
  <c r="K56" i="8"/>
  <c r="J56" i="8"/>
  <c r="I56" i="8"/>
  <c r="H56" i="8"/>
  <c r="G56" i="8"/>
  <c r="F56" i="8"/>
  <c r="AK56" i="8" s="1"/>
  <c r="E56" i="8"/>
  <c r="D56" i="8"/>
  <c r="C56" i="8"/>
  <c r="B56" i="8"/>
  <c r="Y55" i="8"/>
  <c r="X55" i="8"/>
  <c r="W55" i="8"/>
  <c r="V55" i="8"/>
  <c r="BA55" i="8" s="1"/>
  <c r="U55" i="8"/>
  <c r="AZ55" i="8" s="1"/>
  <c r="T55" i="8"/>
  <c r="S55" i="8"/>
  <c r="R55" i="8"/>
  <c r="Q55" i="8"/>
  <c r="P55" i="8"/>
  <c r="O55" i="8"/>
  <c r="N55" i="8"/>
  <c r="AS55" i="8" s="1"/>
  <c r="M55" i="8"/>
  <c r="AR55" i="8" s="1"/>
  <c r="L55" i="8"/>
  <c r="K55" i="8"/>
  <c r="J55" i="8"/>
  <c r="I55" i="8"/>
  <c r="H55" i="8"/>
  <c r="G55" i="8"/>
  <c r="F55" i="8"/>
  <c r="E55" i="8"/>
  <c r="AJ55" i="8" s="1"/>
  <c r="D55" i="8"/>
  <c r="C55" i="8"/>
  <c r="B55" i="8"/>
  <c r="Y54" i="8"/>
  <c r="X54" i="8"/>
  <c r="W54" i="8"/>
  <c r="V54" i="8"/>
  <c r="BA54" i="8" s="1"/>
  <c r="U54" i="8"/>
  <c r="AZ54" i="8" s="1"/>
  <c r="T54" i="8"/>
  <c r="S54" i="8"/>
  <c r="R54" i="8"/>
  <c r="AW54" i="8" s="1"/>
  <c r="Q54" i="8"/>
  <c r="P54" i="8"/>
  <c r="O54" i="8"/>
  <c r="N54" i="8"/>
  <c r="AS54" i="8" s="1"/>
  <c r="M54" i="8"/>
  <c r="AR54" i="8" s="1"/>
  <c r="L54" i="8"/>
  <c r="K54" i="8"/>
  <c r="J54" i="8"/>
  <c r="AO54" i="8" s="1"/>
  <c r="I54" i="8"/>
  <c r="H54" i="8"/>
  <c r="G54" i="8"/>
  <c r="F54" i="8"/>
  <c r="AK54" i="8" s="1"/>
  <c r="E54" i="8"/>
  <c r="AJ54" i="8" s="1"/>
  <c r="D54" i="8"/>
  <c r="C54" i="8"/>
  <c r="B54" i="8"/>
  <c r="Y53" i="8"/>
  <c r="X53" i="8"/>
  <c r="W53" i="8"/>
  <c r="V53" i="8"/>
  <c r="BA53" i="8" s="1"/>
  <c r="U53" i="8"/>
  <c r="AZ53" i="8" s="1"/>
  <c r="T53" i="8"/>
  <c r="S53" i="8"/>
  <c r="R53" i="8"/>
  <c r="AW53" i="8" s="1"/>
  <c r="Q53" i="8"/>
  <c r="P53" i="8"/>
  <c r="O53" i="8"/>
  <c r="N53" i="8"/>
  <c r="AS53" i="8" s="1"/>
  <c r="M53" i="8"/>
  <c r="L53" i="8"/>
  <c r="K53" i="8"/>
  <c r="J53" i="8"/>
  <c r="AO53" i="8" s="1"/>
  <c r="I53" i="8"/>
  <c r="H53" i="8"/>
  <c r="G53" i="8"/>
  <c r="F53" i="8"/>
  <c r="E53" i="8"/>
  <c r="D53" i="8"/>
  <c r="C53" i="8"/>
  <c r="B53" i="8"/>
  <c r="Y52" i="8"/>
  <c r="X52" i="8"/>
  <c r="W52" i="8"/>
  <c r="V52" i="8"/>
  <c r="BA52" i="8" s="1"/>
  <c r="U52" i="8"/>
  <c r="T52" i="8"/>
  <c r="S52" i="8"/>
  <c r="R52" i="8"/>
  <c r="Q52" i="8"/>
  <c r="P52" i="8"/>
  <c r="O52" i="8"/>
  <c r="N52" i="8"/>
  <c r="AS52" i="8" s="1"/>
  <c r="M52" i="8"/>
  <c r="AR52" i="8" s="1"/>
  <c r="L52" i="8"/>
  <c r="K52" i="8"/>
  <c r="J52" i="8"/>
  <c r="I52" i="8"/>
  <c r="H52" i="8"/>
  <c r="G52" i="8"/>
  <c r="F52" i="8"/>
  <c r="E52" i="8"/>
  <c r="AJ52" i="8" s="1"/>
  <c r="D52" i="8"/>
  <c r="C52" i="8"/>
  <c r="B52" i="8"/>
  <c r="Y51" i="8"/>
  <c r="X51" i="8"/>
  <c r="W51" i="8"/>
  <c r="V51" i="8"/>
  <c r="BA51" i="8" s="1"/>
  <c r="U51" i="8"/>
  <c r="T51" i="8"/>
  <c r="S51" i="8"/>
  <c r="R51" i="8"/>
  <c r="AW51" i="8" s="1"/>
  <c r="Q51" i="8"/>
  <c r="P51" i="8"/>
  <c r="O51" i="8"/>
  <c r="N51" i="8"/>
  <c r="AS51" i="8" s="1"/>
  <c r="M51" i="8"/>
  <c r="L51" i="8"/>
  <c r="K51" i="8"/>
  <c r="J51" i="8"/>
  <c r="I51" i="8"/>
  <c r="H51" i="8"/>
  <c r="G51" i="8"/>
  <c r="F51" i="8"/>
  <c r="AK51" i="8" s="1"/>
  <c r="E51" i="8"/>
  <c r="D51" i="8"/>
  <c r="C51" i="8"/>
  <c r="B51" i="8"/>
  <c r="Y50" i="8"/>
  <c r="X50" i="8"/>
  <c r="W50" i="8"/>
  <c r="V50" i="8"/>
  <c r="U50" i="8"/>
  <c r="T50" i="8"/>
  <c r="S50" i="8"/>
  <c r="R50" i="8"/>
  <c r="AW50" i="8" s="1"/>
  <c r="Q50" i="8"/>
  <c r="P50" i="8"/>
  <c r="O50" i="8"/>
  <c r="N50" i="8"/>
  <c r="AS50" i="8" s="1"/>
  <c r="M50" i="8"/>
  <c r="L50" i="8"/>
  <c r="K50" i="8"/>
  <c r="J50" i="8"/>
  <c r="AO50" i="8" s="1"/>
  <c r="I50" i="8"/>
  <c r="H50" i="8"/>
  <c r="G50" i="8"/>
  <c r="F50" i="8"/>
  <c r="AK50" i="8" s="1"/>
  <c r="E50" i="8"/>
  <c r="D50" i="8"/>
  <c r="C50" i="8"/>
  <c r="B50" i="8"/>
  <c r="Y49" i="8"/>
  <c r="X49" i="8"/>
  <c r="W49" i="8"/>
  <c r="V49" i="8"/>
  <c r="BA49" i="8" s="1"/>
  <c r="U49" i="8"/>
  <c r="T49" i="8"/>
  <c r="S49" i="8"/>
  <c r="R49" i="8"/>
  <c r="AW49" i="8" s="1"/>
  <c r="Q49" i="8"/>
  <c r="P49" i="8"/>
  <c r="O49" i="8"/>
  <c r="N49" i="8"/>
  <c r="M49" i="8"/>
  <c r="AR49" i="8" s="1"/>
  <c r="L49" i="8"/>
  <c r="K49" i="8"/>
  <c r="J49" i="8"/>
  <c r="AO49" i="8" s="1"/>
  <c r="I49" i="8"/>
  <c r="H49" i="8"/>
  <c r="G49" i="8"/>
  <c r="F49" i="8"/>
  <c r="AK49" i="8" s="1"/>
  <c r="E49" i="8"/>
  <c r="D49" i="8"/>
  <c r="C49" i="8"/>
  <c r="B49" i="8"/>
  <c r="Y48" i="8"/>
  <c r="X48" i="8"/>
  <c r="W48" i="8"/>
  <c r="V48" i="8"/>
  <c r="BA48" i="8" s="1"/>
  <c r="U48" i="8"/>
  <c r="AZ48" i="8" s="1"/>
  <c r="T48" i="8"/>
  <c r="S48" i="8"/>
  <c r="R48" i="8"/>
  <c r="AW48" i="8" s="1"/>
  <c r="Q48" i="8"/>
  <c r="P48" i="8"/>
  <c r="O48" i="8"/>
  <c r="N48" i="8"/>
  <c r="AS48" i="8" s="1"/>
  <c r="M48" i="8"/>
  <c r="L48" i="8"/>
  <c r="K48" i="8"/>
  <c r="J48" i="8"/>
  <c r="I48" i="8"/>
  <c r="H48" i="8"/>
  <c r="G48" i="8"/>
  <c r="F48" i="8"/>
  <c r="AK48" i="8" s="1"/>
  <c r="E48" i="8"/>
  <c r="AJ48" i="8" s="1"/>
  <c r="D48" i="8"/>
  <c r="C48" i="8"/>
  <c r="B48" i="8"/>
  <c r="Y47" i="8"/>
  <c r="X47" i="8"/>
  <c r="W47" i="8"/>
  <c r="V47" i="8"/>
  <c r="BA47" i="8" s="1"/>
  <c r="U47" i="8"/>
  <c r="T47" i="8"/>
  <c r="S47" i="8"/>
  <c r="R47" i="8"/>
  <c r="AV47" i="8" s="1"/>
  <c r="Q47" i="8"/>
  <c r="P47" i="8"/>
  <c r="O47" i="8"/>
  <c r="N47" i="8"/>
  <c r="AS47" i="8" s="1"/>
  <c r="M47" i="8"/>
  <c r="L47" i="8"/>
  <c r="K47" i="8"/>
  <c r="J47" i="8"/>
  <c r="I47" i="8"/>
  <c r="H47" i="8"/>
  <c r="G47" i="8"/>
  <c r="F47" i="8"/>
  <c r="AK47" i="8" s="1"/>
  <c r="E47" i="8"/>
  <c r="D47" i="8"/>
  <c r="C47" i="8"/>
  <c r="B47" i="8"/>
  <c r="Y46" i="8"/>
  <c r="X46" i="8"/>
  <c r="W46" i="8"/>
  <c r="V46" i="8"/>
  <c r="U46" i="8"/>
  <c r="T46" i="8"/>
  <c r="S46" i="8"/>
  <c r="R46" i="8"/>
  <c r="AV46" i="8" s="1"/>
  <c r="Q46" i="8"/>
  <c r="P46" i="8"/>
  <c r="O46" i="8"/>
  <c r="N46" i="8"/>
  <c r="AS46" i="8" s="1"/>
  <c r="M46" i="8"/>
  <c r="L46" i="8"/>
  <c r="K46" i="8"/>
  <c r="J46" i="8"/>
  <c r="AO46" i="8" s="1"/>
  <c r="I46" i="8"/>
  <c r="H46" i="8"/>
  <c r="G46" i="8"/>
  <c r="F46" i="8"/>
  <c r="AK46" i="8" s="1"/>
  <c r="E46" i="8"/>
  <c r="D46" i="8"/>
  <c r="C46" i="8"/>
  <c r="B46" i="8"/>
  <c r="Y45" i="8"/>
  <c r="X45" i="8"/>
  <c r="W45" i="8"/>
  <c r="V45" i="8"/>
  <c r="U45" i="8"/>
  <c r="T45" i="8"/>
  <c r="S45" i="8"/>
  <c r="R45" i="8"/>
  <c r="AW45" i="8" s="1"/>
  <c r="Q45" i="8"/>
  <c r="P45" i="8"/>
  <c r="O45" i="8"/>
  <c r="N45" i="8"/>
  <c r="AS45" i="8" s="1"/>
  <c r="M45" i="8"/>
  <c r="AR45" i="8" s="1"/>
  <c r="L45" i="8"/>
  <c r="K45" i="8"/>
  <c r="J45" i="8"/>
  <c r="AO45" i="8" s="1"/>
  <c r="I45" i="8"/>
  <c r="H45" i="8"/>
  <c r="G45" i="8"/>
  <c r="F45" i="8"/>
  <c r="AK45" i="8" s="1"/>
  <c r="E45" i="8"/>
  <c r="D45" i="8"/>
  <c r="C45" i="8"/>
  <c r="B45" i="8"/>
  <c r="Y44" i="8"/>
  <c r="X44" i="8"/>
  <c r="W44" i="8"/>
  <c r="V44" i="8"/>
  <c r="BA44" i="8" s="1"/>
  <c r="U44" i="8"/>
  <c r="T44" i="8"/>
  <c r="S44" i="8"/>
  <c r="R44" i="8"/>
  <c r="AV44" i="8" s="1"/>
  <c r="Q44" i="8"/>
  <c r="P44" i="8"/>
  <c r="O44" i="8"/>
  <c r="N44" i="8"/>
  <c r="AS44" i="8" s="1"/>
  <c r="M44" i="8"/>
  <c r="L44" i="8"/>
  <c r="K44" i="8"/>
  <c r="J44" i="8"/>
  <c r="AN44" i="8" s="1"/>
  <c r="I44" i="8"/>
  <c r="H44" i="8"/>
  <c r="G44" i="8"/>
  <c r="F44" i="8"/>
  <c r="AK44" i="8" s="1"/>
  <c r="E44" i="8"/>
  <c r="D44" i="8"/>
  <c r="C44" i="8"/>
  <c r="B44" i="8"/>
  <c r="Y43" i="8"/>
  <c r="X43" i="8"/>
  <c r="W43" i="8"/>
  <c r="V43" i="8"/>
  <c r="U43" i="8"/>
  <c r="AZ43" i="8" s="1"/>
  <c r="T43" i="8"/>
  <c r="S43" i="8"/>
  <c r="R43" i="8"/>
  <c r="AW43" i="8" s="1"/>
  <c r="Q43" i="8"/>
  <c r="P43" i="8"/>
  <c r="O43" i="8"/>
  <c r="N43" i="8"/>
  <c r="M43" i="8"/>
  <c r="L43" i="8"/>
  <c r="K43" i="8"/>
  <c r="J43" i="8"/>
  <c r="AN43" i="8" s="1"/>
  <c r="I43" i="8"/>
  <c r="H43" i="8"/>
  <c r="G43" i="8"/>
  <c r="F43" i="8"/>
  <c r="E43" i="8"/>
  <c r="AJ43" i="8" s="1"/>
  <c r="D43" i="8"/>
  <c r="C43" i="8"/>
  <c r="B43" i="8"/>
  <c r="Y42" i="8"/>
  <c r="X42" i="8"/>
  <c r="W42" i="8"/>
  <c r="V42" i="8"/>
  <c r="BA42" i="8" s="1"/>
  <c r="U42" i="8"/>
  <c r="AZ42" i="8" s="1"/>
  <c r="T42" i="8"/>
  <c r="S42" i="8"/>
  <c r="R42" i="8"/>
  <c r="Q42" i="8"/>
  <c r="P42" i="8"/>
  <c r="O42" i="8"/>
  <c r="N42" i="8"/>
  <c r="M42" i="8"/>
  <c r="AR42" i="8" s="1"/>
  <c r="L42" i="8"/>
  <c r="K42" i="8"/>
  <c r="J42" i="8"/>
  <c r="I42" i="8"/>
  <c r="H42" i="8"/>
  <c r="G42" i="8"/>
  <c r="F42" i="8"/>
  <c r="E42" i="8"/>
  <c r="AJ42" i="8" s="1"/>
  <c r="D42" i="8"/>
  <c r="C42" i="8"/>
  <c r="B42" i="8"/>
  <c r="Y41" i="8"/>
  <c r="X41" i="8"/>
  <c r="W41" i="8"/>
  <c r="V41" i="8"/>
  <c r="U41" i="8"/>
  <c r="T41" i="8"/>
  <c r="S41" i="8"/>
  <c r="R41" i="8"/>
  <c r="AW41" i="8" s="1"/>
  <c r="Q41" i="8"/>
  <c r="P41" i="8"/>
  <c r="O41" i="8"/>
  <c r="N41" i="8"/>
  <c r="AS41" i="8" s="1"/>
  <c r="M41" i="8"/>
  <c r="L41" i="8"/>
  <c r="K41" i="8"/>
  <c r="J41" i="8"/>
  <c r="AN41" i="8" s="1"/>
  <c r="I41" i="8"/>
  <c r="H41" i="8"/>
  <c r="G41" i="8"/>
  <c r="F41" i="8"/>
  <c r="E41" i="8"/>
  <c r="D41" i="8"/>
  <c r="C41" i="8"/>
  <c r="B41" i="8"/>
  <c r="Y40" i="8"/>
  <c r="X40" i="8"/>
  <c r="W40" i="8"/>
  <c r="V40" i="8"/>
  <c r="U40" i="8"/>
  <c r="AZ40" i="8" s="1"/>
  <c r="T40" i="8"/>
  <c r="S40" i="8"/>
  <c r="R40" i="8"/>
  <c r="Q40" i="8"/>
  <c r="P40" i="8"/>
  <c r="O40" i="8"/>
  <c r="N40" i="8"/>
  <c r="M40" i="8"/>
  <c r="L40" i="8"/>
  <c r="K40" i="8"/>
  <c r="J40" i="8"/>
  <c r="AO40" i="8" s="1"/>
  <c r="I40" i="8"/>
  <c r="H40" i="8"/>
  <c r="G40" i="8"/>
  <c r="F40" i="8"/>
  <c r="E40" i="8"/>
  <c r="AJ40" i="8" s="1"/>
  <c r="D40" i="8"/>
  <c r="C40" i="8"/>
  <c r="B40" i="8"/>
  <c r="Y39" i="8"/>
  <c r="X39" i="8"/>
  <c r="W39" i="8"/>
  <c r="V39" i="8"/>
  <c r="BA39" i="8" s="1"/>
  <c r="U39" i="8"/>
  <c r="AZ39" i="8" s="1"/>
  <c r="T39" i="8"/>
  <c r="S39" i="8"/>
  <c r="R39" i="8"/>
  <c r="Q39" i="8"/>
  <c r="P39" i="8"/>
  <c r="O39" i="8"/>
  <c r="N39" i="8"/>
  <c r="AS39" i="8" s="1"/>
  <c r="M39" i="8"/>
  <c r="L39" i="8"/>
  <c r="K39" i="8"/>
  <c r="J39" i="8"/>
  <c r="AO39" i="8" s="1"/>
  <c r="I39" i="8"/>
  <c r="H39" i="8"/>
  <c r="G39" i="8"/>
  <c r="F39" i="8"/>
  <c r="AK39" i="8" s="1"/>
  <c r="E39" i="8"/>
  <c r="AJ39" i="8" s="1"/>
  <c r="D39" i="8"/>
  <c r="C39" i="8"/>
  <c r="B39" i="8"/>
  <c r="Y38" i="8"/>
  <c r="X38" i="8"/>
  <c r="W38" i="8"/>
  <c r="V38" i="8"/>
  <c r="U38" i="8"/>
  <c r="T38" i="8"/>
  <c r="S38" i="8"/>
  <c r="R38" i="8"/>
  <c r="AW38" i="8" s="1"/>
  <c r="Q38" i="8"/>
  <c r="P38" i="8"/>
  <c r="O38" i="8"/>
  <c r="N38" i="8"/>
  <c r="AS38" i="8" s="1"/>
  <c r="M38" i="8"/>
  <c r="AR38" i="8" s="1"/>
  <c r="L38" i="8"/>
  <c r="K38" i="8"/>
  <c r="J38" i="8"/>
  <c r="AN38" i="8" s="1"/>
  <c r="I38" i="8"/>
  <c r="H38" i="8"/>
  <c r="G38" i="8"/>
  <c r="F38" i="8"/>
  <c r="E38" i="8"/>
  <c r="D38" i="8"/>
  <c r="C38" i="8"/>
  <c r="B38" i="8"/>
  <c r="Y37" i="8"/>
  <c r="X37" i="8"/>
  <c r="W37" i="8"/>
  <c r="V37" i="8"/>
  <c r="U37" i="8"/>
  <c r="T37" i="8"/>
  <c r="S37" i="8"/>
  <c r="R37" i="8"/>
  <c r="AV37" i="8" s="1"/>
  <c r="Q37" i="8"/>
  <c r="P37" i="8"/>
  <c r="O37" i="8"/>
  <c r="N37" i="8"/>
  <c r="AS37" i="8" s="1"/>
  <c r="M37" i="8"/>
  <c r="AR37" i="8" s="1"/>
  <c r="L37" i="8"/>
  <c r="K37" i="8"/>
  <c r="J37" i="8"/>
  <c r="I37" i="8"/>
  <c r="AM37" i="8" s="1"/>
  <c r="H37" i="8"/>
  <c r="G37" i="8"/>
  <c r="F37" i="8"/>
  <c r="E37" i="8"/>
  <c r="D37" i="8"/>
  <c r="C37" i="8"/>
  <c r="B37" i="8"/>
  <c r="Y36" i="8"/>
  <c r="BC36" i="8" s="1"/>
  <c r="X36" i="8"/>
  <c r="W36" i="8"/>
  <c r="V36" i="8"/>
  <c r="U36" i="8"/>
  <c r="T36" i="8"/>
  <c r="S36" i="8"/>
  <c r="R36" i="8"/>
  <c r="AW36" i="8" s="1"/>
  <c r="Q36" i="8"/>
  <c r="AU36" i="8" s="1"/>
  <c r="P36" i="8"/>
  <c r="O36" i="8"/>
  <c r="N36" i="8"/>
  <c r="M36" i="8"/>
  <c r="L36" i="8"/>
  <c r="K36" i="8"/>
  <c r="J36" i="8"/>
  <c r="AO36" i="8" s="1"/>
  <c r="I36" i="8"/>
  <c r="AM36" i="8" s="1"/>
  <c r="H36" i="8"/>
  <c r="G36" i="8"/>
  <c r="F36" i="8"/>
  <c r="E36" i="8"/>
  <c r="D36" i="8"/>
  <c r="C36" i="8"/>
  <c r="B36" i="8"/>
  <c r="Y35" i="8"/>
  <c r="BC35" i="8" s="1"/>
  <c r="X35" i="8"/>
  <c r="W35" i="8"/>
  <c r="V35" i="8"/>
  <c r="U35" i="8"/>
  <c r="T35" i="8"/>
  <c r="S35" i="8"/>
  <c r="R35" i="8"/>
  <c r="AW35" i="8" s="1"/>
  <c r="Q35" i="8"/>
  <c r="AU35" i="8" s="1"/>
  <c r="P35" i="8"/>
  <c r="O35" i="8"/>
  <c r="N35" i="8"/>
  <c r="M35" i="8"/>
  <c r="AR35" i="8" s="1"/>
  <c r="L35" i="8"/>
  <c r="K35" i="8"/>
  <c r="J35" i="8"/>
  <c r="AO35" i="8" s="1"/>
  <c r="I35" i="8"/>
  <c r="AM35" i="8" s="1"/>
  <c r="H35" i="8"/>
  <c r="G35" i="8"/>
  <c r="F35" i="8"/>
  <c r="E35" i="8"/>
  <c r="D35" i="8"/>
  <c r="C35" i="8"/>
  <c r="B35" i="8"/>
  <c r="Y34" i="8"/>
  <c r="BC34" i="8" s="1"/>
  <c r="X34" i="8"/>
  <c r="W34" i="8"/>
  <c r="V34" i="8"/>
  <c r="U34" i="8"/>
  <c r="T34" i="8"/>
  <c r="S34" i="8"/>
  <c r="R34" i="8"/>
  <c r="Q34" i="8"/>
  <c r="AU34" i="8" s="1"/>
  <c r="P34" i="8"/>
  <c r="O34" i="8"/>
  <c r="N34" i="8"/>
  <c r="M34" i="8"/>
  <c r="L34" i="8"/>
  <c r="K34" i="8"/>
  <c r="J34" i="8"/>
  <c r="I34" i="8"/>
  <c r="AM34" i="8" s="1"/>
  <c r="H34" i="8"/>
  <c r="G34" i="8"/>
  <c r="F34" i="8"/>
  <c r="E34" i="8"/>
  <c r="D34" i="8"/>
  <c r="C34" i="8"/>
  <c r="B34" i="8"/>
  <c r="Y33" i="8"/>
  <c r="BC33" i="8" s="1"/>
  <c r="X33" i="8"/>
  <c r="W33" i="8"/>
  <c r="V33" i="8"/>
  <c r="U33" i="8"/>
  <c r="AZ33" i="8" s="1"/>
  <c r="T33" i="8"/>
  <c r="S33" i="8"/>
  <c r="R33" i="8"/>
  <c r="AW33" i="8" s="1"/>
  <c r="Q33" i="8"/>
  <c r="AU33" i="8" s="1"/>
  <c r="P33" i="8"/>
  <c r="O33" i="8"/>
  <c r="N33" i="8"/>
  <c r="M33" i="8"/>
  <c r="AR33" i="8" s="1"/>
  <c r="L33" i="8"/>
  <c r="K33" i="8"/>
  <c r="J33" i="8"/>
  <c r="AO33" i="8" s="1"/>
  <c r="I33" i="8"/>
  <c r="AM33" i="8" s="1"/>
  <c r="H33" i="8"/>
  <c r="G33" i="8"/>
  <c r="F33" i="8"/>
  <c r="E33" i="8"/>
  <c r="D33" i="8"/>
  <c r="C33" i="8"/>
  <c r="B33" i="8"/>
  <c r="AG33" i="8" s="1"/>
  <c r="Y32" i="8"/>
  <c r="BC32" i="8" s="1"/>
  <c r="X32" i="8"/>
  <c r="W32" i="8"/>
  <c r="V32" i="8"/>
  <c r="U32" i="8"/>
  <c r="T32" i="8"/>
  <c r="S32" i="8"/>
  <c r="R32" i="8"/>
  <c r="Q32" i="8"/>
  <c r="AU32" i="8" s="1"/>
  <c r="P32" i="8"/>
  <c r="O32" i="8"/>
  <c r="N32" i="8"/>
  <c r="M32" i="8"/>
  <c r="L32" i="8"/>
  <c r="K32" i="8"/>
  <c r="J32" i="8"/>
  <c r="I32" i="8"/>
  <c r="AM32" i="8" s="1"/>
  <c r="H32" i="8"/>
  <c r="G32" i="8"/>
  <c r="F32" i="8"/>
  <c r="E32" i="8"/>
  <c r="D32" i="8"/>
  <c r="C32" i="8"/>
  <c r="B32" i="8"/>
  <c r="Y31" i="8"/>
  <c r="BC31" i="8" s="1"/>
  <c r="X31" i="8"/>
  <c r="W31" i="8"/>
  <c r="V31" i="8"/>
  <c r="U31" i="8"/>
  <c r="T31" i="8"/>
  <c r="S31" i="8"/>
  <c r="R31" i="8"/>
  <c r="AW31" i="8" s="1"/>
  <c r="Q31" i="8"/>
  <c r="P31" i="8"/>
  <c r="O31" i="8"/>
  <c r="N31" i="8"/>
  <c r="M31" i="8"/>
  <c r="L31" i="8"/>
  <c r="K31" i="8"/>
  <c r="J31" i="8"/>
  <c r="I31" i="8"/>
  <c r="AM31" i="8" s="1"/>
  <c r="H31" i="8"/>
  <c r="G31" i="8"/>
  <c r="F31" i="8"/>
  <c r="E31" i="8"/>
  <c r="D31" i="8"/>
  <c r="C31" i="8"/>
  <c r="B31" i="8"/>
  <c r="Y30" i="8"/>
  <c r="BC30" i="8" s="1"/>
  <c r="X30" i="8"/>
  <c r="W30" i="8"/>
  <c r="V30" i="8"/>
  <c r="U30" i="8"/>
  <c r="T30" i="8"/>
  <c r="S30" i="8"/>
  <c r="R30" i="8"/>
  <c r="AW30" i="8" s="1"/>
  <c r="Q30" i="8"/>
  <c r="AU30" i="8" s="1"/>
  <c r="P30" i="8"/>
  <c r="O30" i="8"/>
  <c r="N30" i="8"/>
  <c r="M30" i="8"/>
  <c r="L30" i="8"/>
  <c r="K30" i="8"/>
  <c r="J30" i="8"/>
  <c r="AO30" i="8" s="1"/>
  <c r="I30" i="8"/>
  <c r="AM30" i="8" s="1"/>
  <c r="H30" i="8"/>
  <c r="G30" i="8"/>
  <c r="F30" i="8"/>
  <c r="E30" i="8"/>
  <c r="AJ30" i="8" s="1"/>
  <c r="D30" i="8"/>
  <c r="C30" i="8"/>
  <c r="B30" i="8"/>
  <c r="Y29" i="8"/>
  <c r="BC29" i="8" s="1"/>
  <c r="X29" i="8"/>
  <c r="W29" i="8"/>
  <c r="V29" i="8"/>
  <c r="U29" i="8"/>
  <c r="T29" i="8"/>
  <c r="S29" i="8"/>
  <c r="R29" i="8"/>
  <c r="Q29" i="8"/>
  <c r="AU29" i="8" s="1"/>
  <c r="P29" i="8"/>
  <c r="O29" i="8"/>
  <c r="N29" i="8"/>
  <c r="M29" i="8"/>
  <c r="AR29" i="8" s="1"/>
  <c r="L29" i="8"/>
  <c r="K29" i="8"/>
  <c r="J29" i="8"/>
  <c r="I29" i="8"/>
  <c r="AM29" i="8" s="1"/>
  <c r="H29" i="8"/>
  <c r="G29" i="8"/>
  <c r="F29" i="8"/>
  <c r="E29" i="8"/>
  <c r="D29" i="8"/>
  <c r="C29" i="8"/>
  <c r="B29" i="8"/>
  <c r="Y28" i="8"/>
  <c r="X28" i="8"/>
  <c r="W28" i="8"/>
  <c r="V28" i="8"/>
  <c r="U28" i="8"/>
  <c r="T28" i="8"/>
  <c r="S28" i="8"/>
  <c r="R28" i="8"/>
  <c r="Q28" i="8"/>
  <c r="AU28" i="8" s="1"/>
  <c r="P28" i="8"/>
  <c r="O28" i="8"/>
  <c r="N28" i="8"/>
  <c r="M28" i="8"/>
  <c r="L28" i="8"/>
  <c r="K28" i="8"/>
  <c r="J28" i="8"/>
  <c r="I28" i="8"/>
  <c r="AM28" i="8" s="1"/>
  <c r="H28" i="8"/>
  <c r="G28" i="8"/>
  <c r="F28" i="8"/>
  <c r="E28" i="8"/>
  <c r="D28" i="8"/>
  <c r="C28" i="8"/>
  <c r="B28" i="8"/>
  <c r="Y27" i="8"/>
  <c r="BC27" i="8" s="1"/>
  <c r="X27" i="8"/>
  <c r="W27" i="8"/>
  <c r="V27" i="8"/>
  <c r="U27" i="8"/>
  <c r="T27" i="8"/>
  <c r="S27" i="8"/>
  <c r="R27" i="8"/>
  <c r="AW27" i="8" s="1"/>
  <c r="Q27" i="8"/>
  <c r="AU27" i="8" s="1"/>
  <c r="P27" i="8"/>
  <c r="O27" i="8"/>
  <c r="N27" i="8"/>
  <c r="M27" i="8"/>
  <c r="AR27" i="8" s="1"/>
  <c r="L27" i="8"/>
  <c r="K27" i="8"/>
  <c r="J27" i="8"/>
  <c r="I27" i="8"/>
  <c r="AM27" i="8" s="1"/>
  <c r="H27" i="8"/>
  <c r="G27" i="8"/>
  <c r="F27" i="8"/>
  <c r="E27" i="8"/>
  <c r="D27" i="8"/>
  <c r="C27" i="8"/>
  <c r="B27" i="8"/>
  <c r="Y26" i="8"/>
  <c r="BC26" i="8" s="1"/>
  <c r="X26" i="8"/>
  <c r="W26" i="8"/>
  <c r="V26" i="8"/>
  <c r="U26" i="8"/>
  <c r="T26" i="8"/>
  <c r="S26" i="8"/>
  <c r="R26" i="8"/>
  <c r="AW26" i="8" s="1"/>
  <c r="Q26" i="8"/>
  <c r="AU26" i="8" s="1"/>
  <c r="P26" i="8"/>
  <c r="O26" i="8"/>
  <c r="N26" i="8"/>
  <c r="M26" i="8"/>
  <c r="AR26" i="8" s="1"/>
  <c r="L26" i="8"/>
  <c r="K26" i="8"/>
  <c r="J26" i="8"/>
  <c r="I26" i="8"/>
  <c r="H26" i="8"/>
  <c r="G26" i="8"/>
  <c r="F26" i="8"/>
  <c r="E26" i="8"/>
  <c r="AJ26" i="8" s="1"/>
  <c r="D26" i="8"/>
  <c r="C26" i="8"/>
  <c r="B26" i="8"/>
  <c r="Y25" i="8"/>
  <c r="BC25" i="8" s="1"/>
  <c r="X25" i="8"/>
  <c r="W25" i="8"/>
  <c r="V25" i="8"/>
  <c r="U25" i="8"/>
  <c r="T25" i="8"/>
  <c r="S25" i="8"/>
  <c r="R25" i="8"/>
  <c r="AW25" i="8" s="1"/>
  <c r="Q25" i="8"/>
  <c r="AU25" i="8" s="1"/>
  <c r="P25" i="8"/>
  <c r="O25" i="8"/>
  <c r="N25" i="8"/>
  <c r="M25" i="8"/>
  <c r="AR25" i="8" s="1"/>
  <c r="L25" i="8"/>
  <c r="K25" i="8"/>
  <c r="J25" i="8"/>
  <c r="I25" i="8"/>
  <c r="AM25" i="8" s="1"/>
  <c r="H25" i="8"/>
  <c r="G25" i="8"/>
  <c r="F25" i="8"/>
  <c r="E25" i="8"/>
  <c r="AJ25" i="8" s="1"/>
  <c r="D25" i="8"/>
  <c r="C25" i="8"/>
  <c r="B25" i="8"/>
  <c r="Y24" i="8"/>
  <c r="BC24" i="8" s="1"/>
  <c r="X24" i="8"/>
  <c r="W24" i="8"/>
  <c r="V24" i="8"/>
  <c r="U24" i="8"/>
  <c r="T24" i="8"/>
  <c r="S24" i="8"/>
  <c r="R24" i="8"/>
  <c r="AW24" i="8" s="1"/>
  <c r="Q24" i="8"/>
  <c r="AU24" i="8" s="1"/>
  <c r="P24" i="8"/>
  <c r="O24" i="8"/>
  <c r="N24" i="8"/>
  <c r="M24" i="8"/>
  <c r="L24" i="8"/>
  <c r="K24" i="8"/>
  <c r="J24" i="8"/>
  <c r="AO24" i="8" s="1"/>
  <c r="I24" i="8"/>
  <c r="H24" i="8"/>
  <c r="G24" i="8"/>
  <c r="F24" i="8"/>
  <c r="E24" i="8"/>
  <c r="AJ24" i="8" s="1"/>
  <c r="D24" i="8"/>
  <c r="C24" i="8"/>
  <c r="B24" i="8"/>
  <c r="Y23" i="8"/>
  <c r="BC23" i="8" s="1"/>
  <c r="X23" i="8"/>
  <c r="W23" i="8"/>
  <c r="V23" i="8"/>
  <c r="U23" i="8"/>
  <c r="T23" i="8"/>
  <c r="S23" i="8"/>
  <c r="R23" i="8"/>
  <c r="Q23" i="8"/>
  <c r="P23" i="8"/>
  <c r="O23" i="8"/>
  <c r="N23" i="8"/>
  <c r="M23" i="8"/>
  <c r="AR23" i="8" s="1"/>
  <c r="L23" i="8"/>
  <c r="K23" i="8"/>
  <c r="J23" i="8"/>
  <c r="I23" i="8"/>
  <c r="AM23" i="8" s="1"/>
  <c r="H23" i="8"/>
  <c r="G23" i="8"/>
  <c r="F23" i="8"/>
  <c r="E23" i="8"/>
  <c r="D23" i="8"/>
  <c r="C23" i="8"/>
  <c r="B23" i="8"/>
  <c r="Y22" i="8"/>
  <c r="BC22" i="8" s="1"/>
  <c r="X22" i="8"/>
  <c r="W22" i="8"/>
  <c r="V22" i="8"/>
  <c r="U22" i="8"/>
  <c r="T22" i="8"/>
  <c r="S22" i="8"/>
  <c r="R22" i="8"/>
  <c r="Q22" i="8"/>
  <c r="AU22" i="8" s="1"/>
  <c r="P22" i="8"/>
  <c r="O22" i="8"/>
  <c r="N22" i="8"/>
  <c r="M22" i="8"/>
  <c r="L22" i="8"/>
  <c r="K22" i="8"/>
  <c r="J22" i="8"/>
  <c r="AO22" i="8" s="1"/>
  <c r="I22" i="8"/>
  <c r="AM22" i="8" s="1"/>
  <c r="H22" i="8"/>
  <c r="G22" i="8"/>
  <c r="F22" i="8"/>
  <c r="E22" i="8"/>
  <c r="AJ22" i="8" s="1"/>
  <c r="D22" i="8"/>
  <c r="C22" i="8"/>
  <c r="B22" i="8"/>
  <c r="Y21" i="8"/>
  <c r="BC21" i="8" s="1"/>
  <c r="X21" i="8"/>
  <c r="W21" i="8"/>
  <c r="V21" i="8"/>
  <c r="U21" i="8"/>
  <c r="T21" i="8"/>
  <c r="S21" i="8"/>
  <c r="R21" i="8"/>
  <c r="AW21" i="8" s="1"/>
  <c r="Q21" i="8"/>
  <c r="AU21" i="8" s="1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Y20" i="8"/>
  <c r="X20" i="8"/>
  <c r="W20" i="8"/>
  <c r="V20" i="8"/>
  <c r="U20" i="8"/>
  <c r="T20" i="8"/>
  <c r="S20" i="8"/>
  <c r="R20" i="8"/>
  <c r="AW20" i="8" s="1"/>
  <c r="Q20" i="8"/>
  <c r="AU20" i="8" s="1"/>
  <c r="P20" i="8"/>
  <c r="O20" i="8"/>
  <c r="N20" i="8"/>
  <c r="M20" i="8"/>
  <c r="AR20" i="8" s="1"/>
  <c r="L20" i="8"/>
  <c r="K20" i="8"/>
  <c r="J20" i="8"/>
  <c r="I20" i="8"/>
  <c r="AM20" i="8" s="1"/>
  <c r="H20" i="8"/>
  <c r="G20" i="8"/>
  <c r="F20" i="8"/>
  <c r="E20" i="8"/>
  <c r="D20" i="8"/>
  <c r="C20" i="8"/>
  <c r="B20" i="8"/>
  <c r="Y19" i="8"/>
  <c r="X19" i="8"/>
  <c r="W19" i="8"/>
  <c r="V19" i="8"/>
  <c r="U19" i="8"/>
  <c r="T19" i="8"/>
  <c r="S19" i="8"/>
  <c r="R19" i="8"/>
  <c r="Q19" i="8"/>
  <c r="AU19" i="8" s="1"/>
  <c r="P19" i="8"/>
  <c r="O19" i="8"/>
  <c r="N19" i="8"/>
  <c r="M19" i="8"/>
  <c r="L19" i="8"/>
  <c r="K19" i="8"/>
  <c r="J19" i="8"/>
  <c r="AO19" i="8" s="1"/>
  <c r="I19" i="8"/>
  <c r="AM19" i="8" s="1"/>
  <c r="H19" i="8"/>
  <c r="G19" i="8"/>
  <c r="F19" i="8"/>
  <c r="E19" i="8"/>
  <c r="D19" i="8"/>
  <c r="C19" i="8"/>
  <c r="B19" i="8"/>
  <c r="Y18" i="8"/>
  <c r="BC18" i="8" s="1"/>
  <c r="X18" i="8"/>
  <c r="W18" i="8"/>
  <c r="V18" i="8"/>
  <c r="U18" i="8"/>
  <c r="AZ18" i="8" s="1"/>
  <c r="T18" i="8"/>
  <c r="S18" i="8"/>
  <c r="R18" i="8"/>
  <c r="Q18" i="8"/>
  <c r="P18" i="8"/>
  <c r="O18" i="8"/>
  <c r="N18" i="8"/>
  <c r="M18" i="8"/>
  <c r="L18" i="8"/>
  <c r="K18" i="8"/>
  <c r="J18" i="8"/>
  <c r="AO18" i="8" s="1"/>
  <c r="I18" i="8"/>
  <c r="AM18" i="8" s="1"/>
  <c r="H18" i="8"/>
  <c r="G18" i="8"/>
  <c r="F18" i="8"/>
  <c r="E18" i="8"/>
  <c r="AJ18" i="8" s="1"/>
  <c r="D18" i="8"/>
  <c r="C18" i="8"/>
  <c r="B18" i="8"/>
  <c r="Y17" i="8"/>
  <c r="BC17" i="8" s="1"/>
  <c r="X17" i="8"/>
  <c r="W17" i="8"/>
  <c r="V17" i="8"/>
  <c r="U17" i="8"/>
  <c r="T17" i="8"/>
  <c r="S17" i="8"/>
  <c r="R17" i="8"/>
  <c r="AW17" i="8" s="1"/>
  <c r="Q17" i="8"/>
  <c r="P17" i="8"/>
  <c r="O17" i="8"/>
  <c r="N17" i="8"/>
  <c r="M17" i="8"/>
  <c r="L17" i="8"/>
  <c r="K17" i="8"/>
  <c r="J17" i="8"/>
  <c r="I17" i="8"/>
  <c r="AM17" i="8" s="1"/>
  <c r="H17" i="8"/>
  <c r="G17" i="8"/>
  <c r="F17" i="8"/>
  <c r="E17" i="8"/>
  <c r="AJ17" i="8" s="1"/>
  <c r="D17" i="8"/>
  <c r="C17" i="8"/>
  <c r="B17" i="8"/>
  <c r="Y16" i="8"/>
  <c r="BC16" i="8" s="1"/>
  <c r="X16" i="8"/>
  <c r="W16" i="8"/>
  <c r="V16" i="8"/>
  <c r="U16" i="8"/>
  <c r="AY16" i="8" s="1"/>
  <c r="T16" i="8"/>
  <c r="S16" i="8"/>
  <c r="R16" i="8"/>
  <c r="AW16" i="8" s="1"/>
  <c r="Q16" i="8"/>
  <c r="AV16" i="8" s="1"/>
  <c r="P16" i="8"/>
  <c r="O16" i="8"/>
  <c r="N16" i="8"/>
  <c r="M16" i="8"/>
  <c r="AQ16" i="8" s="1"/>
  <c r="L16" i="8"/>
  <c r="K16" i="8"/>
  <c r="J16" i="8"/>
  <c r="AO16" i="8" s="1"/>
  <c r="I16" i="8"/>
  <c r="AM16" i="8" s="1"/>
  <c r="H16" i="8"/>
  <c r="G16" i="8"/>
  <c r="F16" i="8"/>
  <c r="E16" i="8"/>
  <c r="AI16" i="8" s="1"/>
  <c r="D16" i="8"/>
  <c r="C16" i="8"/>
  <c r="B16" i="8"/>
  <c r="Y15" i="8"/>
  <c r="BC15" i="8" s="1"/>
  <c r="X15" i="8"/>
  <c r="W15" i="8"/>
  <c r="V15" i="8"/>
  <c r="U15" i="8"/>
  <c r="AZ15" i="8" s="1"/>
  <c r="T15" i="8"/>
  <c r="S15" i="8"/>
  <c r="R15" i="8"/>
  <c r="Q15" i="8"/>
  <c r="P15" i="8"/>
  <c r="O15" i="8"/>
  <c r="N15" i="8"/>
  <c r="M15" i="8"/>
  <c r="L15" i="8"/>
  <c r="K15" i="8"/>
  <c r="J15" i="8"/>
  <c r="I15" i="8"/>
  <c r="AM15" i="8" s="1"/>
  <c r="H15" i="8"/>
  <c r="G15" i="8"/>
  <c r="F15" i="8"/>
  <c r="E15" i="8"/>
  <c r="AJ15" i="8" s="1"/>
  <c r="D15" i="8"/>
  <c r="C15" i="8"/>
  <c r="B15" i="8"/>
  <c r="Y14" i="8"/>
  <c r="BC14" i="8" s="1"/>
  <c r="X14" i="8"/>
  <c r="W14" i="8"/>
  <c r="V14" i="8"/>
  <c r="U14" i="8"/>
  <c r="AY14" i="8" s="1"/>
  <c r="T14" i="8"/>
  <c r="S14" i="8"/>
  <c r="R14" i="8"/>
  <c r="Q14" i="8"/>
  <c r="AU14" i="8" s="1"/>
  <c r="P14" i="8"/>
  <c r="O14" i="8"/>
  <c r="N14" i="8"/>
  <c r="M14" i="8"/>
  <c r="AQ14" i="8" s="1"/>
  <c r="L14" i="8"/>
  <c r="K14" i="8"/>
  <c r="J14" i="8"/>
  <c r="I14" i="8"/>
  <c r="AM14" i="8" s="1"/>
  <c r="H14" i="8"/>
  <c r="G14" i="8"/>
  <c r="F14" i="8"/>
  <c r="E14" i="8"/>
  <c r="AI14" i="8" s="1"/>
  <c r="D14" i="8"/>
  <c r="C14" i="8"/>
  <c r="B14" i="8"/>
  <c r="Y13" i="8"/>
  <c r="BC13" i="8" s="1"/>
  <c r="X13" i="8"/>
  <c r="W13" i="8"/>
  <c r="V13" i="8"/>
  <c r="U13" i="8"/>
  <c r="T13" i="8"/>
  <c r="S13" i="8"/>
  <c r="R13" i="8"/>
  <c r="Q13" i="8"/>
  <c r="AU13" i="8" s="1"/>
  <c r="P13" i="8"/>
  <c r="O13" i="8"/>
  <c r="N13" i="8"/>
  <c r="M13" i="8"/>
  <c r="AQ13" i="8" s="1"/>
  <c r="L13" i="8"/>
  <c r="K13" i="8"/>
  <c r="J13" i="8"/>
  <c r="I13" i="8"/>
  <c r="AM13" i="8" s="1"/>
  <c r="H13" i="8"/>
  <c r="G13" i="8"/>
  <c r="F13" i="8"/>
  <c r="AK13" i="8" s="1"/>
  <c r="E13" i="8"/>
  <c r="AJ13" i="8" s="1"/>
  <c r="D13" i="8"/>
  <c r="C13" i="8"/>
  <c r="B13" i="8"/>
  <c r="Y12" i="8"/>
  <c r="BC12" i="8" s="1"/>
  <c r="X12" i="8"/>
  <c r="W12" i="8"/>
  <c r="V12" i="8"/>
  <c r="U12" i="8"/>
  <c r="AZ12" i="8" s="1"/>
  <c r="T12" i="8"/>
  <c r="S12" i="8"/>
  <c r="R12" i="8"/>
  <c r="Q12" i="8"/>
  <c r="AU12" i="8" s="1"/>
  <c r="P12" i="8"/>
  <c r="O12" i="8"/>
  <c r="N12" i="8"/>
  <c r="M12" i="8"/>
  <c r="AQ12" i="8" s="1"/>
  <c r="L12" i="8"/>
  <c r="K12" i="8"/>
  <c r="J12" i="8"/>
  <c r="I12" i="8"/>
  <c r="AM12" i="8" s="1"/>
  <c r="H12" i="8"/>
  <c r="G12" i="8"/>
  <c r="F12" i="8"/>
  <c r="E12" i="8"/>
  <c r="AI12" i="8" s="1"/>
  <c r="D12" i="8"/>
  <c r="C12" i="8"/>
  <c r="B12" i="8"/>
  <c r="Y11" i="8"/>
  <c r="BC11" i="8" s="1"/>
  <c r="X11" i="8"/>
  <c r="W11" i="8"/>
  <c r="V11" i="8"/>
  <c r="U11" i="8"/>
  <c r="AY11" i="8" s="1"/>
  <c r="T11" i="8"/>
  <c r="S11" i="8"/>
  <c r="R11" i="8"/>
  <c r="Q11" i="8"/>
  <c r="AU11" i="8" s="1"/>
  <c r="P11" i="8"/>
  <c r="O11" i="8"/>
  <c r="N11" i="8"/>
  <c r="M11" i="8"/>
  <c r="AQ11" i="8" s="1"/>
  <c r="L11" i="8"/>
  <c r="K11" i="8"/>
  <c r="J11" i="8"/>
  <c r="AO11" i="8" s="1"/>
  <c r="I11" i="8"/>
  <c r="AM11" i="8" s="1"/>
  <c r="H11" i="8"/>
  <c r="G11" i="8"/>
  <c r="F11" i="8"/>
  <c r="E11" i="8"/>
  <c r="AI11" i="8" s="1"/>
  <c r="D11" i="8"/>
  <c r="C11" i="8"/>
  <c r="B11" i="8"/>
  <c r="Y10" i="8"/>
  <c r="BC10" i="8" s="1"/>
  <c r="X10" i="8"/>
  <c r="W10" i="8"/>
  <c r="V10" i="8"/>
  <c r="U10" i="8"/>
  <c r="AZ10" i="8" s="1"/>
  <c r="T10" i="8"/>
  <c r="S10" i="8"/>
  <c r="R10" i="8"/>
  <c r="Q10" i="8"/>
  <c r="AU10" i="8" s="1"/>
  <c r="P10" i="8"/>
  <c r="O10" i="8"/>
  <c r="N10" i="8"/>
  <c r="M10" i="8"/>
  <c r="AR10" i="8" s="1"/>
  <c r="L10" i="8"/>
  <c r="K10" i="8"/>
  <c r="J10" i="8"/>
  <c r="I10" i="8"/>
  <c r="H10" i="8"/>
  <c r="G10" i="8"/>
  <c r="F10" i="8"/>
  <c r="AK10" i="8" s="1"/>
  <c r="E10" i="8"/>
  <c r="AJ10" i="8" s="1"/>
  <c r="D10" i="8"/>
  <c r="C10" i="8"/>
  <c r="B10" i="8"/>
  <c r="Y9" i="8"/>
  <c r="BC9" i="8" s="1"/>
  <c r="X9" i="8"/>
  <c r="W9" i="8"/>
  <c r="V9" i="8"/>
  <c r="U9" i="8"/>
  <c r="AZ9" i="8" s="1"/>
  <c r="T9" i="8"/>
  <c r="S9" i="8"/>
  <c r="R9" i="8"/>
  <c r="Q9" i="8"/>
  <c r="AU9" i="8" s="1"/>
  <c r="P9" i="8"/>
  <c r="O9" i="8"/>
  <c r="N9" i="8"/>
  <c r="AS9" i="8" s="1"/>
  <c r="M9" i="8"/>
  <c r="AR9" i="8" s="1"/>
  <c r="L9" i="8"/>
  <c r="K9" i="8"/>
  <c r="J9" i="8"/>
  <c r="AO9" i="8" s="1"/>
  <c r="I9" i="8"/>
  <c r="AM9" i="8" s="1"/>
  <c r="H9" i="8"/>
  <c r="G9" i="8"/>
  <c r="F9" i="8"/>
  <c r="AK9" i="8" s="1"/>
  <c r="E9" i="8"/>
  <c r="AJ9" i="8" s="1"/>
  <c r="D9" i="8"/>
  <c r="C9" i="8"/>
  <c r="B9" i="8"/>
  <c r="Y8" i="8"/>
  <c r="BC8" i="8" s="1"/>
  <c r="X8" i="8"/>
  <c r="W8" i="8"/>
  <c r="V8" i="8"/>
  <c r="BA8" i="8" s="1"/>
  <c r="U8" i="8"/>
  <c r="AZ8" i="8" s="1"/>
  <c r="T8" i="8"/>
  <c r="S8" i="8"/>
  <c r="R8" i="8"/>
  <c r="Q8" i="8"/>
  <c r="Q89" i="8" s="1"/>
  <c r="P8" i="8"/>
  <c r="P89" i="8" s="1"/>
  <c r="O8" i="8"/>
  <c r="O89" i="8" s="1"/>
  <c r="N8" i="8"/>
  <c r="N89" i="8" s="1"/>
  <c r="M8" i="8"/>
  <c r="L8" i="8"/>
  <c r="L89" i="8" s="1"/>
  <c r="K8" i="8"/>
  <c r="J8" i="8"/>
  <c r="J89" i="8" s="1"/>
  <c r="I8" i="8"/>
  <c r="I89" i="8" s="1"/>
  <c r="H8" i="8"/>
  <c r="H89" i="8" s="1"/>
  <c r="G8" i="8"/>
  <c r="G89" i="8" s="1"/>
  <c r="F8" i="8"/>
  <c r="F89" i="8" s="1"/>
  <c r="E8" i="8"/>
  <c r="D8" i="8"/>
  <c r="D89" i="8" s="1"/>
  <c r="C8" i="8"/>
  <c r="B8" i="8"/>
  <c r="Y7" i="8"/>
  <c r="Y89" i="8" s="1"/>
  <c r="X7" i="8"/>
  <c r="X89" i="8" s="1"/>
  <c r="W7" i="8"/>
  <c r="W89" i="8" s="1"/>
  <c r="V7" i="8"/>
  <c r="U7" i="8"/>
  <c r="U89" i="8" s="1"/>
  <c r="T7" i="8"/>
  <c r="S7" i="8"/>
  <c r="AR7" i="8"/>
  <c r="AQ7" i="8"/>
  <c r="AN7" i="8"/>
  <c r="AJ7" i="8"/>
  <c r="BB86" i="8"/>
  <c r="AU86" i="8"/>
  <c r="AT86" i="8"/>
  <c r="AL86" i="8"/>
  <c r="AE86" i="8"/>
  <c r="BC86" i="8"/>
  <c r="AM86" i="8"/>
  <c r="AE85" i="8"/>
  <c r="AW85" i="8"/>
  <c r="AT85" i="8"/>
  <c r="AS85" i="8"/>
  <c r="AO85" i="8"/>
  <c r="AU84" i="8"/>
  <c r="AM84" i="8"/>
  <c r="AE84" i="8"/>
  <c r="BB84" i="8"/>
  <c r="AZ84" i="8"/>
  <c r="AT84" i="8"/>
  <c r="AO84" i="8"/>
  <c r="AL84" i="8"/>
  <c r="AL83" i="8"/>
  <c r="AE83" i="8"/>
  <c r="BC83" i="8"/>
  <c r="AS83" i="8"/>
  <c r="AM83" i="8"/>
  <c r="BB82" i="8"/>
  <c r="AL82" i="8"/>
  <c r="AE82" i="8"/>
  <c r="BC82" i="8"/>
  <c r="AM82" i="8"/>
  <c r="AT81" i="8"/>
  <c r="AE81" i="8"/>
  <c r="BA81" i="8"/>
  <c r="AV81" i="8"/>
  <c r="AK81" i="8"/>
  <c r="BC80" i="8"/>
  <c r="BB80" i="8"/>
  <c r="AU80" i="8"/>
  <c r="AT80" i="8"/>
  <c r="AM80" i="8"/>
  <c r="AL80" i="8"/>
  <c r="AE80" i="8"/>
  <c r="AW80" i="8"/>
  <c r="BB79" i="8"/>
  <c r="AR79" i="8"/>
  <c r="AE79" i="8"/>
  <c r="BC79" i="8"/>
  <c r="BB78" i="8"/>
  <c r="AM78" i="8"/>
  <c r="AL78" i="8"/>
  <c r="AE78" i="8"/>
  <c r="BC78" i="8"/>
  <c r="AW78" i="8"/>
  <c r="AU78" i="8"/>
  <c r="AT77" i="8"/>
  <c r="AR77" i="8"/>
  <c r="AE77" i="8"/>
  <c r="AK77" i="8"/>
  <c r="BC76" i="8"/>
  <c r="AU76" i="8"/>
  <c r="AM76" i="8"/>
  <c r="AE76" i="8"/>
  <c r="BB76" i="8"/>
  <c r="AT76" i="8"/>
  <c r="AS76" i="8"/>
  <c r="AR76" i="8"/>
  <c r="AL76" i="8"/>
  <c r="AT75" i="8"/>
  <c r="AE75" i="8"/>
  <c r="BC75" i="8"/>
  <c r="AU75" i="8"/>
  <c r="AM75" i="8"/>
  <c r="AN74" i="8"/>
  <c r="AE74" i="8"/>
  <c r="AU74" i="8"/>
  <c r="BB73" i="8"/>
  <c r="AE73" i="8"/>
  <c r="BC73" i="8"/>
  <c r="AI73" i="8"/>
  <c r="BC72" i="8"/>
  <c r="BB72" i="8"/>
  <c r="AV72" i="8"/>
  <c r="AU72" i="8"/>
  <c r="AT72" i="8"/>
  <c r="AM72" i="8"/>
  <c r="AL72" i="8"/>
  <c r="AE72" i="8"/>
  <c r="AS72" i="8"/>
  <c r="BB71" i="8"/>
  <c r="AL71" i="8"/>
  <c r="AE71" i="8"/>
  <c r="BC71" i="8"/>
  <c r="AU71" i="8"/>
  <c r="AM71" i="8"/>
  <c r="AK71" i="8"/>
  <c r="BB70" i="8"/>
  <c r="AU70" i="8"/>
  <c r="AT70" i="8"/>
  <c r="AL70" i="8"/>
  <c r="AE70" i="8"/>
  <c r="BC70" i="8"/>
  <c r="AM70" i="8"/>
  <c r="AH69" i="8"/>
  <c r="AE69" i="8"/>
  <c r="AT69" i="8"/>
  <c r="AK69" i="8"/>
  <c r="AE68" i="8"/>
  <c r="BB68" i="8"/>
  <c r="BA68" i="8"/>
  <c r="AS68" i="8"/>
  <c r="BB67" i="8"/>
  <c r="AZ67" i="8"/>
  <c r="AE67" i="8"/>
  <c r="BC67" i="8"/>
  <c r="AK67" i="8"/>
  <c r="AH67" i="8"/>
  <c r="BB66" i="8"/>
  <c r="AX66" i="8"/>
  <c r="AV66" i="8"/>
  <c r="AL66" i="8"/>
  <c r="AE66" i="8"/>
  <c r="BC66" i="8"/>
  <c r="AU66" i="8"/>
  <c r="AM66" i="8"/>
  <c r="AE65" i="8"/>
  <c r="BC65" i="8"/>
  <c r="AW65" i="8"/>
  <c r="AK65" i="8"/>
  <c r="BB64" i="8"/>
  <c r="AU64" i="8"/>
  <c r="AL64" i="8"/>
  <c r="AE64" i="8"/>
  <c r="BC64" i="8"/>
  <c r="AT64" i="8"/>
  <c r="AM64" i="8"/>
  <c r="AE63" i="8"/>
  <c r="BC63" i="8"/>
  <c r="BB63" i="8"/>
  <c r="AU63" i="8"/>
  <c r="AT63" i="8"/>
  <c r="AM63" i="8"/>
  <c r="AL63" i="8"/>
  <c r="BB62" i="8"/>
  <c r="AE62" i="8"/>
  <c r="BC62" i="8"/>
  <c r="AU62" i="8"/>
  <c r="AT62" i="8"/>
  <c r="AM62" i="8"/>
  <c r="AL62" i="8"/>
  <c r="AS61" i="8"/>
  <c r="AL61" i="8"/>
  <c r="AE61" i="8"/>
  <c r="BC61" i="8"/>
  <c r="BB61" i="8"/>
  <c r="AU61" i="8"/>
  <c r="AT61" i="8"/>
  <c r="AM61" i="8"/>
  <c r="AK61" i="8"/>
  <c r="AI61" i="8"/>
  <c r="AL60" i="8"/>
  <c r="AE60" i="8"/>
  <c r="BC59" i="8"/>
  <c r="AU59" i="8"/>
  <c r="AT59" i="8"/>
  <c r="AM59" i="8"/>
  <c r="AE59" i="8"/>
  <c r="BB59" i="8"/>
  <c r="BA59" i="8"/>
  <c r="AL59" i="8"/>
  <c r="AK59" i="8"/>
  <c r="AE58" i="8"/>
  <c r="BC58" i="8"/>
  <c r="BB58" i="8"/>
  <c r="AU58" i="8"/>
  <c r="AT58" i="8"/>
  <c r="AM58" i="8"/>
  <c r="BA57" i="8"/>
  <c r="AE57" i="8"/>
  <c r="BC57" i="8"/>
  <c r="BB57" i="8"/>
  <c r="AU57" i="8"/>
  <c r="AM57" i="8"/>
  <c r="BB56" i="8"/>
  <c r="AR56" i="8"/>
  <c r="AE56" i="8"/>
  <c r="AT56" i="8"/>
  <c r="AP56" i="8"/>
  <c r="BC55" i="8"/>
  <c r="BB55" i="8"/>
  <c r="AU55" i="8"/>
  <c r="AT55" i="8"/>
  <c r="AL55" i="8"/>
  <c r="AK55" i="8"/>
  <c r="AE55" i="8"/>
  <c r="AN55" i="8"/>
  <c r="AM55" i="8"/>
  <c r="BB54" i="8"/>
  <c r="AT54" i="8"/>
  <c r="AL54" i="8"/>
  <c r="AE54" i="8"/>
  <c r="AU54" i="8"/>
  <c r="BC53" i="8"/>
  <c r="AU53" i="8"/>
  <c r="AM53" i="8"/>
  <c r="AH53" i="8"/>
  <c r="AE53" i="8"/>
  <c r="BB53" i="8"/>
  <c r="AT53" i="8"/>
  <c r="AL53" i="8"/>
  <c r="AK53" i="8"/>
  <c r="BB52" i="8"/>
  <c r="AT52" i="8"/>
  <c r="AL52" i="8"/>
  <c r="AE52" i="8"/>
  <c r="BC52" i="8"/>
  <c r="AU52" i="8"/>
  <c r="AM52" i="8"/>
  <c r="AK52" i="8"/>
  <c r="AR51" i="8"/>
  <c r="AM51" i="8"/>
  <c r="AJ51" i="8"/>
  <c r="AE51" i="8"/>
  <c r="BB51" i="8"/>
  <c r="AT51" i="8"/>
  <c r="AO51" i="8"/>
  <c r="AL51" i="8"/>
  <c r="BB50" i="8"/>
  <c r="AT50" i="8"/>
  <c r="AL50" i="8"/>
  <c r="AE50" i="8"/>
  <c r="BC50" i="8"/>
  <c r="BA50" i="8"/>
  <c r="AU50" i="8"/>
  <c r="AP50" i="8"/>
  <c r="AJ50" i="8"/>
  <c r="BC49" i="8"/>
  <c r="BB49" i="8"/>
  <c r="AX49" i="8"/>
  <c r="AU49" i="8"/>
  <c r="AP49" i="8"/>
  <c r="AL49" i="8"/>
  <c r="AE49" i="8"/>
  <c r="AT49" i="8"/>
  <c r="AS49" i="8"/>
  <c r="AM49" i="8"/>
  <c r="AX48" i="8"/>
  <c r="AT48" i="8"/>
  <c r="AM48" i="8"/>
  <c r="AE48" i="8"/>
  <c r="AU48" i="8"/>
  <c r="AP48" i="8"/>
  <c r="AL48" i="8"/>
  <c r="BC47" i="8"/>
  <c r="BB47" i="8"/>
  <c r="AX47" i="8"/>
  <c r="AU47" i="8"/>
  <c r="AT47" i="8"/>
  <c r="AM47" i="8"/>
  <c r="AH47" i="8"/>
  <c r="AE47" i="8"/>
  <c r="AL47" i="8"/>
  <c r="AJ47" i="8"/>
  <c r="BC46" i="8"/>
  <c r="AT46" i="8"/>
  <c r="AL46" i="8"/>
  <c r="AE46" i="8"/>
  <c r="BB46" i="8"/>
  <c r="BA46" i="8"/>
  <c r="AW46" i="8"/>
  <c r="AU46" i="8"/>
  <c r="AM46" i="8"/>
  <c r="AT45" i="8"/>
  <c r="AE45" i="8"/>
  <c r="BA45" i="8"/>
  <c r="AU45" i="8"/>
  <c r="AN45" i="8"/>
  <c r="AL44" i="8"/>
  <c r="AE44" i="8"/>
  <c r="BC44" i="8"/>
  <c r="AY44" i="8"/>
  <c r="AT44" i="8"/>
  <c r="AM44" i="8"/>
  <c r="AJ44" i="8"/>
  <c r="BC43" i="8"/>
  <c r="BB43" i="8"/>
  <c r="AL43" i="8"/>
  <c r="AU43" i="8"/>
  <c r="AT43" i="8"/>
  <c r="AM43" i="8"/>
  <c r="BC42" i="8"/>
  <c r="BB42" i="8"/>
  <c r="AU42" i="8"/>
  <c r="AM42" i="8"/>
  <c r="AL42" i="8"/>
  <c r="AK42" i="8"/>
  <c r="AT42" i="8"/>
  <c r="AL41" i="8"/>
  <c r="BC41" i="8"/>
  <c r="AU40" i="8"/>
  <c r="AP40" i="8"/>
  <c r="AM40" i="8"/>
  <c r="BC40" i="8"/>
  <c r="BB40" i="8"/>
  <c r="AT40" i="8"/>
  <c r="AR40" i="8"/>
  <c r="AY39" i="8"/>
  <c r="AX39" i="8"/>
  <c r="AN39" i="8"/>
  <c r="AM39" i="8"/>
  <c r="AV38" i="8"/>
  <c r="BC38" i="8"/>
  <c r="BB38" i="8"/>
  <c r="AU38" i="8"/>
  <c r="AT38" i="8"/>
  <c r="AM38" i="8"/>
  <c r="AL38" i="8"/>
  <c r="AH37" i="8"/>
  <c r="BC37" i="8"/>
  <c r="BB37" i="8"/>
  <c r="AU37" i="8"/>
  <c r="AT37" i="8"/>
  <c r="AP37" i="8"/>
  <c r="AL37" i="8"/>
  <c r="AI37" i="8"/>
  <c r="BB36" i="8"/>
  <c r="AL36" i="8"/>
  <c r="AT36" i="8"/>
  <c r="AI36" i="8"/>
  <c r="AP35" i="8"/>
  <c r="BB35" i="8"/>
  <c r="AX35" i="8"/>
  <c r="AT34" i="8"/>
  <c r="BB34" i="8"/>
  <c r="AY34" i="8"/>
  <c r="AL34" i="8"/>
  <c r="AH34" i="8"/>
  <c r="AG34" i="8"/>
  <c r="AT33" i="8"/>
  <c r="AT32" i="8"/>
  <c r="BB32" i="8"/>
  <c r="AQ32" i="8"/>
  <c r="AL32" i="8"/>
  <c r="BB31" i="8"/>
  <c r="AY31" i="8"/>
  <c r="AU31" i="8"/>
  <c r="AT31" i="8"/>
  <c r="AL31" i="8"/>
  <c r="BB30" i="8"/>
  <c r="AT30" i="8"/>
  <c r="AS30" i="8"/>
  <c r="AP30" i="8"/>
  <c r="AL30" i="8"/>
  <c r="AH30" i="8"/>
  <c r="AS29" i="8"/>
  <c r="AJ29" i="8"/>
  <c r="AE29" i="8"/>
  <c r="AX29" i="8"/>
  <c r="AK29" i="8"/>
  <c r="AJ28" i="8"/>
  <c r="AE28" i="8"/>
  <c r="BC28" i="8"/>
  <c r="BB28" i="8"/>
  <c r="AT28" i="8"/>
  <c r="AP28" i="8"/>
  <c r="AL28" i="8"/>
  <c r="AI28" i="8"/>
  <c r="AE27" i="8"/>
  <c r="BB27" i="8"/>
  <c r="AX27" i="8"/>
  <c r="AT27" i="8"/>
  <c r="BB26" i="8"/>
  <c r="BA26" i="8"/>
  <c r="AL26" i="8"/>
  <c r="AK26" i="8"/>
  <c r="AE26" i="8"/>
  <c r="AT26" i="8"/>
  <c r="AO26" i="8"/>
  <c r="AM26" i="8"/>
  <c r="AZ25" i="8"/>
  <c r="AH25" i="8"/>
  <c r="AE25" i="8"/>
  <c r="BB25" i="8"/>
  <c r="AY25" i="8"/>
  <c r="AT25" i="8"/>
  <c r="AL25" i="8"/>
  <c r="AI25" i="8"/>
  <c r="AE24" i="8"/>
  <c r="AT24" i="8"/>
  <c r="AM24" i="8"/>
  <c r="AI24" i="8"/>
  <c r="BA23" i="8"/>
  <c r="AZ23" i="8"/>
  <c r="AE23" i="8"/>
  <c r="BB23" i="8"/>
  <c r="AY23" i="8"/>
  <c r="AU23" i="8"/>
  <c r="AT23" i="8"/>
  <c r="AP23" i="8"/>
  <c r="AL23" i="8"/>
  <c r="BB22" i="8"/>
  <c r="AT22" i="8"/>
  <c r="AL22" i="8"/>
  <c r="AE22" i="8"/>
  <c r="AQ22" i="8"/>
  <c r="AI22" i="8"/>
  <c r="AS21" i="8"/>
  <c r="AR21" i="8"/>
  <c r="AH21" i="8"/>
  <c r="AE21" i="8"/>
  <c r="BB21" i="8"/>
  <c r="AT21" i="8"/>
  <c r="AQ21" i="8"/>
  <c r="AM21" i="8"/>
  <c r="AL21" i="8"/>
  <c r="BB20" i="8"/>
  <c r="BA20" i="8"/>
  <c r="AZ20" i="8"/>
  <c r="AT20" i="8"/>
  <c r="AL20" i="8"/>
  <c r="AE20" i="8"/>
  <c r="BC20" i="8"/>
  <c r="AP20" i="8"/>
  <c r="BA19" i="8"/>
  <c r="AP19" i="8"/>
  <c r="AE19" i="8"/>
  <c r="BC19" i="8"/>
  <c r="BB19" i="8"/>
  <c r="AZ19" i="8"/>
  <c r="AX19" i="8"/>
  <c r="AT19" i="8"/>
  <c r="AL19" i="8"/>
  <c r="AH19" i="8"/>
  <c r="BB18" i="8"/>
  <c r="AT18" i="8"/>
  <c r="AR18" i="8"/>
  <c r="AL18" i="8"/>
  <c r="AK18" i="8"/>
  <c r="AE18" i="8"/>
  <c r="AU18" i="8"/>
  <c r="AP17" i="8"/>
  <c r="AK17" i="8"/>
  <c r="AH17" i="8"/>
  <c r="AE17" i="8"/>
  <c r="AX17" i="8"/>
  <c r="AU17" i="8"/>
  <c r="AQ17" i="8"/>
  <c r="AT16" i="8"/>
  <c r="AE16" i="8"/>
  <c r="BB16" i="8"/>
  <c r="AU16" i="8"/>
  <c r="AL16" i="8"/>
  <c r="AR15" i="8"/>
  <c r="AE15" i="8"/>
  <c r="BB15" i="8"/>
  <c r="AX15" i="8"/>
  <c r="AU15" i="8"/>
  <c r="AT15" i="8"/>
  <c r="AS15" i="8"/>
  <c r="AQ15" i="8"/>
  <c r="AL15" i="8"/>
  <c r="AI15" i="8"/>
  <c r="AL14" i="8"/>
  <c r="AE14" i="8"/>
  <c r="BB14" i="8"/>
  <c r="BA14" i="8"/>
  <c r="AT14" i="8"/>
  <c r="AJ14" i="8"/>
  <c r="AX13" i="8"/>
  <c r="AE13" i="8"/>
  <c r="BB13" i="8"/>
  <c r="BA13" i="8"/>
  <c r="AY13" i="8"/>
  <c r="AT13" i="8"/>
  <c r="AP13" i="8"/>
  <c r="AL13" i="8"/>
  <c r="AL12" i="8"/>
  <c r="AK12" i="8"/>
  <c r="AE12" i="8"/>
  <c r="BB12" i="8"/>
  <c r="AX12" i="8"/>
  <c r="AR12" i="8"/>
  <c r="AJ12" i="8"/>
  <c r="AH12" i="8"/>
  <c r="AX11" i="8"/>
  <c r="AJ11" i="8"/>
  <c r="AE11" i="8"/>
  <c r="BB11" i="8"/>
  <c r="AT11" i="8"/>
  <c r="AL11" i="8"/>
  <c r="BB10" i="8"/>
  <c r="BA10" i="8"/>
  <c r="AT10" i="8"/>
  <c r="AL10" i="8"/>
  <c r="AE10" i="8"/>
  <c r="AY10" i="8"/>
  <c r="AM10" i="8"/>
  <c r="AI10" i="8"/>
  <c r="BA9" i="8"/>
  <c r="AE9" i="8"/>
  <c r="AX9" i="8"/>
  <c r="AH9" i="8"/>
  <c r="BB8" i="8"/>
  <c r="AS8" i="8"/>
  <c r="AR8" i="8"/>
  <c r="AK8" i="8"/>
  <c r="AE8" i="8"/>
  <c r="AY8" i="8"/>
  <c r="AU8" i="8"/>
  <c r="AT8" i="8"/>
  <c r="AL8" i="8"/>
  <c r="AJ8" i="8"/>
  <c r="AH8" i="8"/>
  <c r="AS7" i="8"/>
  <c r="AK7" i="8"/>
  <c r="AI7" i="8"/>
  <c r="Z86" i="2"/>
  <c r="Z85" i="2"/>
  <c r="Z84" i="2"/>
  <c r="Z83" i="2"/>
  <c r="Z82" i="2"/>
  <c r="Z81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R46" i="1"/>
  <c r="R30" i="1"/>
  <c r="S30" i="1"/>
  <c r="T30" i="1"/>
  <c r="AG15" i="9" l="1"/>
  <c r="AB15" i="9"/>
  <c r="AV16" i="9"/>
  <c r="AW16" i="9"/>
  <c r="AB23" i="9"/>
  <c r="AO24" i="9"/>
  <c r="AN24" i="9"/>
  <c r="AB37" i="9"/>
  <c r="AG37" i="9"/>
  <c r="AW52" i="9"/>
  <c r="AV52" i="9"/>
  <c r="AV8" i="8"/>
  <c r="R89" i="8"/>
  <c r="AV10" i="8"/>
  <c r="AN12" i="8"/>
  <c r="AB18" i="8"/>
  <c r="AB22" i="8"/>
  <c r="AN25" i="8"/>
  <c r="AB27" i="8"/>
  <c r="AG28" i="8"/>
  <c r="AB28" i="8"/>
  <c r="AB32" i="8"/>
  <c r="AG38" i="8"/>
  <c r="AB38" i="8"/>
  <c r="AN35" i="8"/>
  <c r="AX7" i="8"/>
  <c r="AB7" i="8"/>
  <c r="S89" i="8"/>
  <c r="AP8" i="8"/>
  <c r="K89" i="8"/>
  <c r="AX8" i="8"/>
  <c r="AP9" i="8"/>
  <c r="AH10" i="8"/>
  <c r="AP10" i="8"/>
  <c r="AX10" i="8"/>
  <c r="AH11" i="8"/>
  <c r="AP11" i="8"/>
  <c r="AP12" i="8"/>
  <c r="AH13" i="8"/>
  <c r="AH15" i="8"/>
  <c r="AP15" i="8"/>
  <c r="AH20" i="8"/>
  <c r="AX20" i="8"/>
  <c r="AP21" i="8"/>
  <c r="AX21" i="8"/>
  <c r="AH22" i="8"/>
  <c r="AP22" i="8"/>
  <c r="AX22" i="8"/>
  <c r="AH23" i="8"/>
  <c r="AX23" i="8"/>
  <c r="AH24" i="8"/>
  <c r="AP24" i="8"/>
  <c r="AX24" i="8"/>
  <c r="AP25" i="8"/>
  <c r="AX25" i="8"/>
  <c r="AH27" i="8"/>
  <c r="AP27" i="8"/>
  <c r="AH28" i="8"/>
  <c r="AX28" i="8"/>
  <c r="AH29" i="8"/>
  <c r="AP29" i="8"/>
  <c r="AX30" i="8"/>
  <c r="AH31" i="8"/>
  <c r="AP31" i="8"/>
  <c r="AX31" i="8"/>
  <c r="AX32" i="8"/>
  <c r="AH33" i="8"/>
  <c r="AP33" i="8"/>
  <c r="AX33" i="8"/>
  <c r="AP34" i="8"/>
  <c r="AX34" i="8"/>
  <c r="AH35" i="8"/>
  <c r="AH36" i="8"/>
  <c r="AP36" i="8"/>
  <c r="AX36" i="8"/>
  <c r="AV43" i="9"/>
  <c r="AV23" i="9"/>
  <c r="AW23" i="9"/>
  <c r="AN28" i="8"/>
  <c r="AV29" i="8"/>
  <c r="AV32" i="8"/>
  <c r="AB34" i="8"/>
  <c r="AB37" i="8"/>
  <c r="AY7" i="8"/>
  <c r="T89" i="8"/>
  <c r="AB12" i="9"/>
  <c r="AG12" i="9"/>
  <c r="AV12" i="9"/>
  <c r="AW12" i="9"/>
  <c r="AN15" i="9"/>
  <c r="AO15" i="9"/>
  <c r="AG16" i="9"/>
  <c r="AB16" i="9"/>
  <c r="AV19" i="9"/>
  <c r="AW19" i="9"/>
  <c r="AG39" i="9"/>
  <c r="AB39" i="9"/>
  <c r="Z44" i="9"/>
  <c r="AB44" i="9"/>
  <c r="AN61" i="9"/>
  <c r="AO61" i="9"/>
  <c r="AG75" i="9"/>
  <c r="AB75" i="9"/>
  <c r="AN82" i="9"/>
  <c r="AO82" i="9"/>
  <c r="AB8" i="8"/>
  <c r="B89" i="8"/>
  <c r="AG11" i="8"/>
  <c r="AB11" i="8"/>
  <c r="AV12" i="8"/>
  <c r="AG14" i="8"/>
  <c r="AB14" i="8"/>
  <c r="AN15" i="8"/>
  <c r="AN17" i="8"/>
  <c r="AV19" i="8"/>
  <c r="AG36" i="8"/>
  <c r="AB36" i="8"/>
  <c r="AV30" i="8"/>
  <c r="AI8" i="8"/>
  <c r="E89" i="8"/>
  <c r="AQ8" i="8"/>
  <c r="M89" i="8"/>
  <c r="AY17" i="8"/>
  <c r="AQ18" i="8"/>
  <c r="AI19" i="8"/>
  <c r="AQ19" i="8"/>
  <c r="AY19" i="8"/>
  <c r="AI20" i="8"/>
  <c r="AY20" i="8"/>
  <c r="AI21" i="8"/>
  <c r="AY21" i="8"/>
  <c r="AY22" i="8"/>
  <c r="AI23" i="8"/>
  <c r="AQ24" i="8"/>
  <c r="AY24" i="8"/>
  <c r="AY26" i="8"/>
  <c r="AI27" i="8"/>
  <c r="AY27" i="8"/>
  <c r="AQ28" i="8"/>
  <c r="AY28" i="8"/>
  <c r="AI29" i="8"/>
  <c r="AY29" i="8"/>
  <c r="AQ30" i="8"/>
  <c r="AY30" i="8"/>
  <c r="AI31" i="8"/>
  <c r="AQ31" i="8"/>
  <c r="AI32" i="8"/>
  <c r="AY32" i="8"/>
  <c r="AI33" i="8"/>
  <c r="AI34" i="8"/>
  <c r="AQ34" i="8"/>
  <c r="AI35" i="8"/>
  <c r="AY35" i="8"/>
  <c r="AQ36" i="8"/>
  <c r="AY36" i="8"/>
  <c r="AY37" i="8"/>
  <c r="AI38" i="8"/>
  <c r="AO19" i="9"/>
  <c r="AN19" i="9"/>
  <c r="AG43" i="9"/>
  <c r="Z43" i="9"/>
  <c r="AB43" i="9"/>
  <c r="AV45" i="9"/>
  <c r="AW45" i="9"/>
  <c r="AW53" i="9"/>
  <c r="AV53" i="9"/>
  <c r="AO57" i="9"/>
  <c r="AN57" i="9"/>
  <c r="AG61" i="9"/>
  <c r="AB61" i="9"/>
  <c r="AG64" i="9"/>
  <c r="AB64" i="9"/>
  <c r="AW64" i="9"/>
  <c r="AV64" i="9"/>
  <c r="AN68" i="9"/>
  <c r="AO68" i="9"/>
  <c r="AV84" i="9"/>
  <c r="AW84" i="9"/>
  <c r="AG13" i="8"/>
  <c r="AB13" i="8"/>
  <c r="AV14" i="8"/>
  <c r="AB24" i="8"/>
  <c r="AB25" i="8"/>
  <c r="AG26" i="8"/>
  <c r="AB26" i="8"/>
  <c r="AG30" i="8"/>
  <c r="AB30" i="8"/>
  <c r="AG31" i="8"/>
  <c r="AB31" i="8"/>
  <c r="AN32" i="8"/>
  <c r="AG35" i="8"/>
  <c r="AB35" i="8"/>
  <c r="AW12" i="8"/>
  <c r="BA7" i="8"/>
  <c r="V89" i="8"/>
  <c r="AS18" i="8"/>
  <c r="BA18" i="8"/>
  <c r="AK20" i="8"/>
  <c r="AS20" i="8"/>
  <c r="AK22" i="8"/>
  <c r="AK23" i="8"/>
  <c r="AS26" i="8"/>
  <c r="AK28" i="8"/>
  <c r="AK31" i="8"/>
  <c r="AK32" i="8"/>
  <c r="AS32" i="8"/>
  <c r="BA32" i="8"/>
  <c r="AK34" i="8"/>
  <c r="AS34" i="8"/>
  <c r="AK36" i="8"/>
  <c r="AN18" i="9"/>
  <c r="AG10" i="9"/>
  <c r="AB10" i="9"/>
  <c r="AO13" i="9"/>
  <c r="AN13" i="9"/>
  <c r="AO23" i="9"/>
  <c r="AN23" i="9"/>
  <c r="AB41" i="9"/>
  <c r="AG41" i="9"/>
  <c r="AN43" i="9"/>
  <c r="AO43" i="9"/>
  <c r="Z45" i="9"/>
  <c r="AB45" i="9"/>
  <c r="AG46" i="9"/>
  <c r="AB46" i="9"/>
  <c r="Z46" i="9"/>
  <c r="AG58" i="9"/>
  <c r="AB58" i="9"/>
  <c r="AV61" i="9"/>
  <c r="AW61" i="9"/>
  <c r="AG68" i="9"/>
  <c r="AB68" i="9"/>
  <c r="AV75" i="9"/>
  <c r="AW75" i="9"/>
  <c r="AB9" i="8"/>
  <c r="AG12" i="8"/>
  <c r="AB12" i="8"/>
  <c r="AB16" i="8"/>
  <c r="AB19" i="8"/>
  <c r="AG23" i="8"/>
  <c r="AB23" i="8"/>
  <c r="AB43" i="1"/>
  <c r="Z43" i="1"/>
  <c r="AM8" i="8"/>
  <c r="AW37" i="8"/>
  <c r="AG11" i="9"/>
  <c r="AG9" i="9"/>
  <c r="AB9" i="9"/>
  <c r="AO11" i="9"/>
  <c r="AN11" i="9"/>
  <c r="AB13" i="9"/>
  <c r="AG13" i="9"/>
  <c r="AV22" i="9"/>
  <c r="AW22" i="9"/>
  <c r="AG29" i="9"/>
  <c r="AB29" i="9"/>
  <c r="AB32" i="9"/>
  <c r="AG32" i="9"/>
  <c r="AV33" i="9"/>
  <c r="AW33" i="9"/>
  <c r="AN45" i="9"/>
  <c r="AO45" i="9"/>
  <c r="AO46" i="9"/>
  <c r="AN46" i="9"/>
  <c r="AV48" i="9"/>
  <c r="AW48" i="9"/>
  <c r="AG49" i="9"/>
  <c r="AB49" i="9"/>
  <c r="AG50" i="9"/>
  <c r="AB50" i="9"/>
  <c r="Z51" i="9"/>
  <c r="AB51" i="9"/>
  <c r="AB52" i="9"/>
  <c r="AG52" i="9"/>
  <c r="AG67" i="9"/>
  <c r="AB67" i="9"/>
  <c r="AV67" i="9"/>
  <c r="AW67" i="9"/>
  <c r="AG70" i="9"/>
  <c r="AB70" i="9"/>
  <c r="AB71" i="9"/>
  <c r="AG71" i="9"/>
  <c r="AB78" i="9"/>
  <c r="AG79" i="9"/>
  <c r="AB79" i="9"/>
  <c r="AB80" i="9"/>
  <c r="AG80" i="9"/>
  <c r="AV82" i="9"/>
  <c r="AW82" i="9"/>
  <c r="AG84" i="9"/>
  <c r="AB84" i="9"/>
  <c r="AB85" i="9"/>
  <c r="AB86" i="9"/>
  <c r="Z10" i="8"/>
  <c r="AB10" i="8"/>
  <c r="AV13" i="8"/>
  <c r="AB15" i="8"/>
  <c r="AG17" i="8"/>
  <c r="AB17" i="8"/>
  <c r="AB20" i="8"/>
  <c r="AG21" i="8"/>
  <c r="AB21" i="8"/>
  <c r="AV21" i="8"/>
  <c r="AN27" i="8"/>
  <c r="AG29" i="8"/>
  <c r="AB29" i="8"/>
  <c r="AB33" i="8"/>
  <c r="AV34" i="8"/>
  <c r="AW57" i="9"/>
  <c r="AO33" i="9"/>
  <c r="AV46" i="9"/>
  <c r="AY38" i="8"/>
  <c r="AQ39" i="8"/>
  <c r="AI41" i="8"/>
  <c r="AY41" i="8"/>
  <c r="AI44" i="8"/>
  <c r="AQ44" i="8"/>
  <c r="AZ44" i="8"/>
  <c r="AY45" i="8"/>
  <c r="AQ46" i="8"/>
  <c r="AY46" i="8"/>
  <c r="AQ48" i="8"/>
  <c r="AY49" i="8"/>
  <c r="AI51" i="8"/>
  <c r="AQ51" i="8"/>
  <c r="AY52" i="8"/>
  <c r="AQ53" i="8"/>
  <c r="AJ56" i="8"/>
  <c r="AQ56" i="8"/>
  <c r="AI57" i="8"/>
  <c r="AI58" i="8"/>
  <c r="AQ58" i="8"/>
  <c r="AQ60" i="8"/>
  <c r="AQ62" i="8"/>
  <c r="AY62" i="8"/>
  <c r="AI63" i="8"/>
  <c r="AY63" i="8"/>
  <c r="AI64" i="8"/>
  <c r="AQ64" i="8"/>
  <c r="AY64" i="8"/>
  <c r="AI65" i="8"/>
  <c r="AY65" i="8"/>
  <c r="AI67" i="8"/>
  <c r="AZ68" i="8"/>
  <c r="AJ69" i="8"/>
  <c r="AR69" i="8"/>
  <c r="AR71" i="8"/>
  <c r="AZ71" i="8"/>
  <c r="AJ73" i="8"/>
  <c r="AQ73" i="8"/>
  <c r="AQ74" i="8"/>
  <c r="AJ77" i="8"/>
  <c r="AQ77" i="8"/>
  <c r="AI78" i="8"/>
  <c r="AQ78" i="8"/>
  <c r="AY78" i="8"/>
  <c r="AJ79" i="8"/>
  <c r="AJ80" i="8"/>
  <c r="AJ81" i="8"/>
  <c r="AR81" i="8"/>
  <c r="AZ81" i="8"/>
  <c r="AI82" i="8"/>
  <c r="AQ83" i="8"/>
  <c r="AY83" i="8"/>
  <c r="AJ84" i="8"/>
  <c r="AR84" i="8"/>
  <c r="AR85" i="8"/>
  <c r="AY85" i="8"/>
  <c r="AB7" i="9"/>
  <c r="AS59" i="8"/>
  <c r="Z8" i="9"/>
  <c r="AQ15" i="9"/>
  <c r="AY16" i="9"/>
  <c r="AI17" i="9"/>
  <c r="AY17" i="9"/>
  <c r="AQ20" i="9"/>
  <c r="AY20" i="9"/>
  <c r="AI22" i="9"/>
  <c r="AQ22" i="9"/>
  <c r="AI24" i="9"/>
  <c r="AQ24" i="9"/>
  <c r="Z25" i="9"/>
  <c r="AQ25" i="9"/>
  <c r="AY25" i="9"/>
  <c r="AI28" i="9"/>
  <c r="AQ28" i="9"/>
  <c r="AY28" i="9"/>
  <c r="AQ29" i="9"/>
  <c r="AI30" i="9"/>
  <c r="AY30" i="9"/>
  <c r="AQ31" i="9"/>
  <c r="AY31" i="9"/>
  <c r="AI32" i="9"/>
  <c r="AQ32" i="9"/>
  <c r="AY32" i="9"/>
  <c r="AI34" i="9"/>
  <c r="AQ34" i="9"/>
  <c r="AY34" i="9"/>
  <c r="AI38" i="9"/>
  <c r="AQ38" i="9"/>
  <c r="AQ39" i="9"/>
  <c r="AI40" i="9"/>
  <c r="AQ40" i="9"/>
  <c r="AY40" i="9"/>
  <c r="AY42" i="9"/>
  <c r="AQ43" i="9"/>
  <c r="AY43" i="9"/>
  <c r="AY45" i="9"/>
  <c r="AQ46" i="9"/>
  <c r="AI47" i="9"/>
  <c r="AI48" i="9"/>
  <c r="AY50" i="9"/>
  <c r="AQ51" i="9"/>
  <c r="AI52" i="9"/>
  <c r="AQ61" i="9"/>
  <c r="AY61" i="9"/>
  <c r="AY64" i="9"/>
  <c r="AQ66" i="9"/>
  <c r="AI67" i="9"/>
  <c r="AQ67" i="9"/>
  <c r="AY67" i="9"/>
  <c r="AQ68" i="9"/>
  <c r="AI70" i="9"/>
  <c r="AQ71" i="9"/>
  <c r="AI72" i="9"/>
  <c r="AQ74" i="9"/>
  <c r="AQ75" i="9"/>
  <c r="AY75" i="9"/>
  <c r="AI76" i="9"/>
  <c r="AQ76" i="9"/>
  <c r="AI78" i="9"/>
  <c r="AQ86" i="9"/>
  <c r="U89" i="9"/>
  <c r="AJ39" i="9"/>
  <c r="AR39" i="9"/>
  <c r="AZ39" i="9"/>
  <c r="AJ40" i="9"/>
  <c r="AR40" i="9"/>
  <c r="AZ40" i="9"/>
  <c r="AJ41" i="9"/>
  <c r="AZ41" i="9"/>
  <c r="AJ42" i="9"/>
  <c r="AR42" i="9"/>
  <c r="AZ42" i="9"/>
  <c r="AJ43" i="9"/>
  <c r="AR43" i="9"/>
  <c r="AZ43" i="9"/>
  <c r="AJ44" i="9"/>
  <c r="AJ45" i="9"/>
  <c r="AJ46" i="9"/>
  <c r="AR46" i="9"/>
  <c r="AZ46" i="9"/>
  <c r="AJ47" i="9"/>
  <c r="AR47" i="9"/>
  <c r="AJ48" i="9"/>
  <c r="AR48" i="9"/>
  <c r="AZ48" i="9"/>
  <c r="AZ49" i="9"/>
  <c r="AR52" i="9"/>
  <c r="AZ52" i="9"/>
  <c r="AJ53" i="9"/>
  <c r="AR53" i="9"/>
  <c r="AZ53" i="9"/>
  <c r="AJ55" i="9"/>
  <c r="AR55" i="9"/>
  <c r="AZ55" i="9"/>
  <c r="AJ56" i="9"/>
  <c r="AZ56" i="9"/>
  <c r="AJ57" i="9"/>
  <c r="AR57" i="9"/>
  <c r="AR59" i="9"/>
  <c r="AZ59" i="9"/>
  <c r="AJ60" i="9"/>
  <c r="AJ61" i="9"/>
  <c r="AR61" i="9"/>
  <c r="AZ61" i="9"/>
  <c r="AZ63" i="9"/>
  <c r="AJ81" i="9"/>
  <c r="AR81" i="9"/>
  <c r="AZ81" i="9"/>
  <c r="AJ82" i="9"/>
  <c r="AR82" i="9"/>
  <c r="AZ82" i="9"/>
  <c r="AJ84" i="9"/>
  <c r="AR84" i="9"/>
  <c r="AZ84" i="9"/>
  <c r="AR85" i="9"/>
  <c r="AZ85" i="9"/>
  <c r="AJ86" i="9"/>
  <c r="AR86" i="9"/>
  <c r="AZ86" i="9"/>
  <c r="AB39" i="8"/>
  <c r="AG40" i="8"/>
  <c r="AB40" i="8"/>
  <c r="AG41" i="8"/>
  <c r="AB41" i="8"/>
  <c r="AB42" i="8"/>
  <c r="AG43" i="8"/>
  <c r="Z43" i="8"/>
  <c r="AB43" i="8"/>
  <c r="Z44" i="8"/>
  <c r="AB44" i="8"/>
  <c r="Z45" i="8"/>
  <c r="AB45" i="8"/>
  <c r="AB46" i="8"/>
  <c r="Z46" i="8"/>
  <c r="AB47" i="8"/>
  <c r="Z47" i="8"/>
  <c r="AB48" i="8"/>
  <c r="Z48" i="8"/>
  <c r="AB49" i="8"/>
  <c r="Z49" i="8"/>
  <c r="AB50" i="8"/>
  <c r="AB51" i="8"/>
  <c r="Z52" i="8"/>
  <c r="AB52" i="8"/>
  <c r="AB53" i="8"/>
  <c r="AB54" i="8"/>
  <c r="AB55" i="8"/>
  <c r="AB56" i="8"/>
  <c r="AG57" i="8"/>
  <c r="AB57" i="8"/>
  <c r="Z58" i="8"/>
  <c r="AB58" i="8"/>
  <c r="AB59" i="8"/>
  <c r="AB60" i="8"/>
  <c r="AB61" i="8"/>
  <c r="AB62" i="8"/>
  <c r="AG63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X37" i="8"/>
  <c r="AH39" i="8"/>
  <c r="AP39" i="8"/>
  <c r="AH40" i="8"/>
  <c r="AX40" i="8"/>
  <c r="AH41" i="8"/>
  <c r="AX41" i="8"/>
  <c r="AH42" i="8"/>
  <c r="AP42" i="8"/>
  <c r="AX42" i="8"/>
  <c r="AH43" i="8"/>
  <c r="AP44" i="8"/>
  <c r="AH45" i="8"/>
  <c r="AX45" i="8"/>
  <c r="AH46" i="8"/>
  <c r="AP46" i="8"/>
  <c r="AX46" i="8"/>
  <c r="AP47" i="8"/>
  <c r="AH49" i="8"/>
  <c r="AH50" i="8"/>
  <c r="AX50" i="8"/>
  <c r="AH51" i="8"/>
  <c r="AP51" i="8"/>
  <c r="AX51" i="8"/>
  <c r="AP52" i="8"/>
  <c r="AX52" i="8"/>
  <c r="AP53" i="8"/>
  <c r="AX53" i="8"/>
  <c r="AH54" i="8"/>
  <c r="AX55" i="8"/>
  <c r="AH56" i="8"/>
  <c r="AX58" i="8"/>
  <c r="AH59" i="8"/>
  <c r="AP59" i="8"/>
  <c r="AX59" i="8"/>
  <c r="AH62" i="8"/>
  <c r="AP62" i="8"/>
  <c r="AH63" i="8"/>
  <c r="AH64" i="8"/>
  <c r="AP64" i="8"/>
  <c r="AX64" i="8"/>
  <c r="AP65" i="8"/>
  <c r="AH66" i="8"/>
  <c r="AH68" i="8"/>
  <c r="AP68" i="8"/>
  <c r="AX68" i="8"/>
  <c r="AP69" i="8"/>
  <c r="AX69" i="8"/>
  <c r="AH71" i="8"/>
  <c r="AH72" i="8"/>
  <c r="AP72" i="8"/>
  <c r="AX72" i="8"/>
  <c r="AH73" i="8"/>
  <c r="AP73" i="8"/>
  <c r="AX73" i="8"/>
  <c r="AP74" i="8"/>
  <c r="AX76" i="8"/>
  <c r="AH77" i="8"/>
  <c r="AP77" i="8"/>
  <c r="AX77" i="8"/>
  <c r="AH80" i="8"/>
  <c r="AP80" i="8"/>
  <c r="AX80" i="8"/>
  <c r="AH82" i="8"/>
  <c r="AH83" i="8"/>
  <c r="AP83" i="8"/>
  <c r="AX83" i="8"/>
  <c r="AP84" i="8"/>
  <c r="AH85" i="8"/>
  <c r="AP85" i="8"/>
  <c r="AX85" i="8"/>
  <c r="AP35" i="9"/>
  <c r="AQ35" i="9"/>
  <c r="AQ45" i="9"/>
  <c r="AP45" i="9"/>
  <c r="AY49" i="9"/>
  <c r="AX49" i="9"/>
  <c r="AQ52" i="9"/>
  <c r="AP52" i="9"/>
  <c r="AX74" i="9"/>
  <c r="AY74" i="9"/>
  <c r="AQ78" i="9"/>
  <c r="AP78" i="9"/>
  <c r="AY78" i="9"/>
  <c r="AX78" i="9"/>
  <c r="AQ80" i="9"/>
  <c r="AP80" i="9"/>
  <c r="AH82" i="9"/>
  <c r="AI82" i="9"/>
  <c r="AQ84" i="9"/>
  <c r="AP84" i="9"/>
  <c r="AX84" i="9"/>
  <c r="AY84" i="9"/>
  <c r="AY86" i="9"/>
  <c r="AX86" i="9"/>
  <c r="AP20" i="9"/>
  <c r="Z32" i="9"/>
  <c r="AX56" i="9"/>
  <c r="AX11" i="9"/>
  <c r="AP13" i="9"/>
  <c r="AI16" i="9"/>
  <c r="AY18" i="9"/>
  <c r="AY22" i="9"/>
  <c r="AP29" i="9"/>
  <c r="AP43" i="9"/>
  <c r="AH48" i="9"/>
  <c r="AI53" i="9"/>
  <c r="AX64" i="9"/>
  <c r="AP66" i="9"/>
  <c r="AH72" i="9"/>
  <c r="AH76" i="9"/>
  <c r="AQ83" i="9"/>
  <c r="Z21" i="9"/>
  <c r="AO32" i="9"/>
  <c r="AN32" i="9"/>
  <c r="AW37" i="9"/>
  <c r="AV37" i="9"/>
  <c r="AW39" i="9"/>
  <c r="AV39" i="9"/>
  <c r="AN41" i="9"/>
  <c r="AO41" i="9"/>
  <c r="AV56" i="9"/>
  <c r="AW56" i="9"/>
  <c r="AO58" i="9"/>
  <c r="AN58" i="9"/>
  <c r="AW58" i="9"/>
  <c r="AV58" i="9"/>
  <c r="AN67" i="9"/>
  <c r="AO67" i="9"/>
  <c r="AW68" i="9"/>
  <c r="AV68" i="9"/>
  <c r="AN71" i="9"/>
  <c r="AO71" i="9"/>
  <c r="AW71" i="9"/>
  <c r="AV71" i="9"/>
  <c r="AN72" i="9"/>
  <c r="AO72" i="9"/>
  <c r="AO76" i="9"/>
  <c r="AN76" i="9"/>
  <c r="AW76" i="9"/>
  <c r="AV76" i="9"/>
  <c r="AO80" i="9"/>
  <c r="AN80" i="9"/>
  <c r="AW80" i="9"/>
  <c r="AV80" i="9"/>
  <c r="AO84" i="9"/>
  <c r="AN84" i="9"/>
  <c r="AN86" i="9"/>
  <c r="AO86" i="9"/>
  <c r="AO16" i="9"/>
  <c r="AW47" i="9"/>
  <c r="AQ49" i="9"/>
  <c r="AX50" i="9"/>
  <c r="AQ63" i="9"/>
  <c r="AN64" i="9"/>
  <c r="AI68" i="9"/>
  <c r="AI71" i="9"/>
  <c r="AP76" i="9"/>
  <c r="AO79" i="9"/>
  <c r="AV79" i="9"/>
  <c r="AY83" i="9"/>
  <c r="AY63" i="9"/>
  <c r="AX63" i="9"/>
  <c r="AI66" i="9"/>
  <c r="AH66" i="9"/>
  <c r="AQ70" i="9"/>
  <c r="AP70" i="9"/>
  <c r="AP72" i="9"/>
  <c r="AQ72" i="9"/>
  <c r="AH22" i="9"/>
  <c r="AP68" i="9"/>
  <c r="AX16" i="9"/>
  <c r="AQ18" i="9"/>
  <c r="AP22" i="9"/>
  <c r="AY37" i="9"/>
  <c r="AH70" i="9"/>
  <c r="AY80" i="9"/>
  <c r="M89" i="9"/>
  <c r="AV11" i="9"/>
  <c r="AV13" i="9"/>
  <c r="AX20" i="9"/>
  <c r="AO22" i="9"/>
  <c r="AP24" i="9"/>
  <c r="AI29" i="9"/>
  <c r="AN37" i="9"/>
  <c r="AY48" i="9"/>
  <c r="AQ50" i="9"/>
  <c r="AX54" i="9"/>
  <c r="AW72" i="9"/>
  <c r="AQ82" i="9"/>
  <c r="AI33" i="9"/>
  <c r="AH33" i="9"/>
  <c r="AI50" i="9"/>
  <c r="AH50" i="9"/>
  <c r="AH63" i="9"/>
  <c r="AI63" i="9"/>
  <c r="AP64" i="9"/>
  <c r="AQ64" i="9"/>
  <c r="AY70" i="9"/>
  <c r="AX70" i="9"/>
  <c r="AI9" i="9"/>
  <c r="AY51" i="9"/>
  <c r="AP54" i="9"/>
  <c r="AH52" i="9"/>
  <c r="AP58" i="9"/>
  <c r="AW18" i="9"/>
  <c r="AV24" i="9"/>
  <c r="AW41" i="9"/>
  <c r="AI45" i="9"/>
  <c r="AN52" i="9"/>
  <c r="AY52" i="9"/>
  <c r="AP74" i="9"/>
  <c r="AN75" i="9"/>
  <c r="AI84" i="9"/>
  <c r="AP86" i="9"/>
  <c r="AX29" i="9"/>
  <c r="AY29" i="9"/>
  <c r="AH31" i="9"/>
  <c r="AI31" i="9"/>
  <c r="AX41" i="9"/>
  <c r="AY41" i="9"/>
  <c r="AH43" i="9"/>
  <c r="AI43" i="9"/>
  <c r="AQ59" i="9"/>
  <c r="AP59" i="9"/>
  <c r="AI86" i="9"/>
  <c r="AH86" i="9"/>
  <c r="AX9" i="9"/>
  <c r="AY53" i="9"/>
  <c r="AP39" i="9"/>
  <c r="AH47" i="9"/>
  <c r="AY68" i="9"/>
  <c r="AI74" i="9"/>
  <c r="AH78" i="9"/>
  <c r="AO12" i="9"/>
  <c r="AY24" i="9"/>
  <c r="AX31" i="9"/>
  <c r="AW32" i="9"/>
  <c r="AN39" i="9"/>
  <c r="AX45" i="9"/>
  <c r="AX82" i="9"/>
  <c r="AH8" i="9"/>
  <c r="AI8" i="9"/>
  <c r="AY8" i="9"/>
  <c r="AQ8" i="9"/>
  <c r="AI12" i="9"/>
  <c r="AH83" i="9"/>
  <c r="V89" i="9"/>
  <c r="BA7" i="9"/>
  <c r="AZ7" i="9"/>
  <c r="AM8" i="9"/>
  <c r="AL8" i="9"/>
  <c r="AY10" i="9"/>
  <c r="AI15" i="9"/>
  <c r="AH15" i="9"/>
  <c r="AX15" i="9"/>
  <c r="AM16" i="9"/>
  <c r="AL16" i="9"/>
  <c r="AU16" i="9"/>
  <c r="AT16" i="9"/>
  <c r="BC16" i="9"/>
  <c r="BB16" i="9"/>
  <c r="AQ16" i="9"/>
  <c r="AG20" i="9"/>
  <c r="AW20" i="9"/>
  <c r="AV20" i="9"/>
  <c r="Z20" i="9"/>
  <c r="AI23" i="9"/>
  <c r="AH23" i="9"/>
  <c r="AQ23" i="9"/>
  <c r="AP23" i="9"/>
  <c r="AY23" i="9"/>
  <c r="AX23" i="9"/>
  <c r="AV27" i="9"/>
  <c r="AU27" i="9"/>
  <c r="AH28" i="9"/>
  <c r="AG28" i="9"/>
  <c r="AP28" i="9"/>
  <c r="AO28" i="9"/>
  <c r="AX28" i="9"/>
  <c r="AW28" i="9"/>
  <c r="AV30" i="9"/>
  <c r="AG44" i="9"/>
  <c r="AO44" i="9"/>
  <c r="AN44" i="9"/>
  <c r="AM11" i="9"/>
  <c r="AL11" i="9"/>
  <c r="AU11" i="9"/>
  <c r="AT11" i="9"/>
  <c r="AP11" i="9"/>
  <c r="AQ12" i="9"/>
  <c r="AI14" i="9"/>
  <c r="AY14" i="9"/>
  <c r="AZ15" i="9"/>
  <c r="AS16" i="9"/>
  <c r="AK17" i="9"/>
  <c r="AS17" i="9"/>
  <c r="BA17" i="9"/>
  <c r="AJ17" i="9"/>
  <c r="AN26" i="9"/>
  <c r="AM26" i="9"/>
  <c r="AL30" i="9"/>
  <c r="AK30" i="9"/>
  <c r="BB30" i="9"/>
  <c r="BA30" i="9"/>
  <c r="AW31" i="9"/>
  <c r="AL33" i="9"/>
  <c r="AK33" i="9"/>
  <c r="AT33" i="9"/>
  <c r="AS33" i="9"/>
  <c r="BB33" i="9"/>
  <c r="BA33" i="9"/>
  <c r="AI36" i="9"/>
  <c r="AQ36" i="9"/>
  <c r="AJ37" i="9"/>
  <c r="AI37" i="9"/>
  <c r="AR37" i="9"/>
  <c r="AQ37" i="9"/>
  <c r="AR54" i="9"/>
  <c r="AW8" i="9"/>
  <c r="AV8" i="9"/>
  <c r="AK15" i="9"/>
  <c r="AJ15" i="9"/>
  <c r="AG21" i="9"/>
  <c r="AV40" i="9"/>
  <c r="AU40" i="9"/>
  <c r="W89" i="9"/>
  <c r="BA44" i="9"/>
  <c r="AZ44" i="9"/>
  <c r="AR7" i="9"/>
  <c r="AU12" i="9"/>
  <c r="AT12" i="9"/>
  <c r="BC12" i="9"/>
  <c r="BB12" i="9"/>
  <c r="AX13" i="9"/>
  <c r="AP15" i="9"/>
  <c r="AO17" i="9"/>
  <c r="AN17" i="9"/>
  <c r="Z17" i="9"/>
  <c r="AV17" i="9"/>
  <c r="AZ19" i="9"/>
  <c r="AN20" i="9"/>
  <c r="AI21" i="9"/>
  <c r="AH21" i="9"/>
  <c r="AQ21" i="9"/>
  <c r="AP21" i="9"/>
  <c r="AY21" i="9"/>
  <c r="AX21" i="9"/>
  <c r="AG22" i="9"/>
  <c r="Z22" i="9"/>
  <c r="AK24" i="9"/>
  <c r="AJ24" i="9"/>
  <c r="AS24" i="9"/>
  <c r="AR24" i="9"/>
  <c r="BA24" i="9"/>
  <c r="AZ24" i="9"/>
  <c r="AG30" i="9"/>
  <c r="AH30" i="9"/>
  <c r="AP30" i="9"/>
  <c r="AO30" i="9"/>
  <c r="AX30" i="9"/>
  <c r="AW30" i="9"/>
  <c r="AM30" i="9"/>
  <c r="Z35" i="9"/>
  <c r="AS45" i="9"/>
  <c r="AR45" i="9"/>
  <c r="BA45" i="9"/>
  <c r="AZ45" i="9"/>
  <c r="AG8" i="9"/>
  <c r="AP31" i="9"/>
  <c r="AO31" i="9"/>
  <c r="N89" i="9"/>
  <c r="AS7" i="9"/>
  <c r="AW21" i="9"/>
  <c r="AV21" i="9"/>
  <c r="AG25" i="9"/>
  <c r="AH26" i="9"/>
  <c r="AG26" i="9"/>
  <c r="AY36" i="9"/>
  <c r="G89" i="9"/>
  <c r="AQ7" i="9"/>
  <c r="AS20" i="9"/>
  <c r="AR20" i="9"/>
  <c r="I89" i="9"/>
  <c r="AN7" i="9"/>
  <c r="AM7" i="9"/>
  <c r="Q89" i="9"/>
  <c r="AV7" i="9"/>
  <c r="Y89" i="9"/>
  <c r="AU7" i="9"/>
  <c r="AI11" i="9"/>
  <c r="AH13" i="9"/>
  <c r="Z15" i="9"/>
  <c r="AV15" i="9"/>
  <c r="AK16" i="9"/>
  <c r="AJ16" i="9"/>
  <c r="AJ19" i="9"/>
  <c r="AM20" i="9"/>
  <c r="AL20" i="9"/>
  <c r="AU20" i="9"/>
  <c r="AT20" i="9"/>
  <c r="BC20" i="9"/>
  <c r="BB20" i="9"/>
  <c r="AL31" i="9"/>
  <c r="AK31" i="9"/>
  <c r="AT31" i="9"/>
  <c r="AS31" i="9"/>
  <c r="BB31" i="9"/>
  <c r="BA31" i="9"/>
  <c r="AN36" i="9"/>
  <c r="AM36" i="9"/>
  <c r="AV36" i="9"/>
  <c r="AU36" i="9"/>
  <c r="AV44" i="9"/>
  <c r="E89" i="9"/>
  <c r="AJ7" i="9"/>
  <c r="AO8" i="9"/>
  <c r="AN8" i="9"/>
  <c r="AS15" i="9"/>
  <c r="AR15" i="9"/>
  <c r="F89" i="9"/>
  <c r="AK7" i="9"/>
  <c r="AP26" i="9"/>
  <c r="AO26" i="9"/>
  <c r="AN40" i="9"/>
  <c r="AM40" i="9"/>
  <c r="O89" i="9"/>
  <c r="AT7" i="9"/>
  <c r="AV10" i="9"/>
  <c r="AU10" i="9"/>
  <c r="AJ20" i="9"/>
  <c r="AS44" i="9"/>
  <c r="AR44" i="9"/>
  <c r="AK64" i="9"/>
  <c r="AY7" i="9"/>
  <c r="BC8" i="9"/>
  <c r="AN9" i="9"/>
  <c r="AM9" i="9"/>
  <c r="AV9" i="9"/>
  <c r="AU9" i="9"/>
  <c r="AQ9" i="9"/>
  <c r="AI10" i="9"/>
  <c r="AQ14" i="9"/>
  <c r="AG17" i="9"/>
  <c r="AR19" i="9"/>
  <c r="AN21" i="9"/>
  <c r="AM24" i="9"/>
  <c r="AL24" i="9"/>
  <c r="AU24" i="9"/>
  <c r="AT24" i="9"/>
  <c r="BC24" i="9"/>
  <c r="BB24" i="9"/>
  <c r="AW26" i="9"/>
  <c r="Z28" i="9"/>
  <c r="AR33" i="9"/>
  <c r="AQ33" i="9"/>
  <c r="AZ33" i="9"/>
  <c r="AY33" i="9"/>
  <c r="AG35" i="9"/>
  <c r="AR41" i="9"/>
  <c r="AQ41" i="9"/>
  <c r="AI41" i="9"/>
  <c r="AN42" i="9"/>
  <c r="AM42" i="9"/>
  <c r="AV42" i="9"/>
  <c r="AU42" i="9"/>
  <c r="AV38" i="9"/>
  <c r="AU38" i="9"/>
  <c r="AI44" i="9"/>
  <c r="AH44" i="9"/>
  <c r="AQ44" i="9"/>
  <c r="AP44" i="9"/>
  <c r="AY44" i="9"/>
  <c r="AX44" i="9"/>
  <c r="AH51" i="9"/>
  <c r="AG51" i="9"/>
  <c r="AP51" i="9"/>
  <c r="AO51" i="9"/>
  <c r="AG59" i="9"/>
  <c r="Z59" i="9"/>
  <c r="H89" i="9"/>
  <c r="P89" i="9"/>
  <c r="X89" i="9"/>
  <c r="BC7" i="9"/>
  <c r="AK13" i="9"/>
  <c r="AS13" i="9"/>
  <c r="BA13" i="9"/>
  <c r="AX17" i="9"/>
  <c r="AP25" i="9"/>
  <c r="AI26" i="9"/>
  <c r="AQ26" i="9"/>
  <c r="AY26" i="9"/>
  <c r="BC27" i="9"/>
  <c r="AO27" i="9"/>
  <c r="Z30" i="9"/>
  <c r="AY38" i="9"/>
  <c r="AH40" i="9"/>
  <c r="AG40" i="9"/>
  <c r="AP40" i="9"/>
  <c r="AO40" i="9"/>
  <c r="AX40" i="9"/>
  <c r="AW40" i="9"/>
  <c r="AI42" i="9"/>
  <c r="AO48" i="9"/>
  <c r="AH49" i="9"/>
  <c r="AH60" i="9"/>
  <c r="Z9" i="9"/>
  <c r="AO10" i="9"/>
  <c r="AW10" i="9"/>
  <c r="Z10" i="9"/>
  <c r="AM18" i="9"/>
  <c r="AL18" i="9"/>
  <c r="AU18" i="9"/>
  <c r="AT18" i="9"/>
  <c r="BC18" i="9"/>
  <c r="BB18" i="9"/>
  <c r="AG19" i="9"/>
  <c r="Z19" i="9"/>
  <c r="Z27" i="9"/>
  <c r="Z29" i="9"/>
  <c r="AZ35" i="9"/>
  <c r="AY35" i="9"/>
  <c r="AJ49" i="9"/>
  <c r="AI49" i="9"/>
  <c r="AG53" i="9"/>
  <c r="AO53" i="9"/>
  <c r="AN53" i="9"/>
  <c r="Z53" i="9"/>
  <c r="AG54" i="9"/>
  <c r="Z54" i="9"/>
  <c r="AG60" i="9"/>
  <c r="C89" i="9"/>
  <c r="K89" i="9"/>
  <c r="S89" i="9"/>
  <c r="AW7" i="9"/>
  <c r="Z11" i="9"/>
  <c r="Z12" i="9"/>
  <c r="BB14" i="9"/>
  <c r="Z16" i="9"/>
  <c r="AP17" i="9"/>
  <c r="AJ22" i="9"/>
  <c r="AZ22" i="9"/>
  <c r="AG24" i="9"/>
  <c r="Z24" i="9"/>
  <c r="AI25" i="9"/>
  <c r="AH25" i="9"/>
  <c r="AX25" i="9"/>
  <c r="AH27" i="9"/>
  <c r="AG27" i="9"/>
  <c r="AW27" i="9"/>
  <c r="AI35" i="9"/>
  <c r="AH36" i="9"/>
  <c r="AG36" i="9"/>
  <c r="AP36" i="9"/>
  <c r="AO36" i="9"/>
  <c r="AX36" i="9"/>
  <c r="AW36" i="9"/>
  <c r="AR49" i="9"/>
  <c r="AL57" i="9"/>
  <c r="AK57" i="9"/>
  <c r="BB57" i="9"/>
  <c r="BA57" i="9"/>
  <c r="AK58" i="9"/>
  <c r="AO60" i="9"/>
  <c r="AP60" i="9"/>
  <c r="AX60" i="9"/>
  <c r="AW60" i="9"/>
  <c r="AI61" i="9"/>
  <c r="AJ62" i="9"/>
  <c r="AI62" i="9"/>
  <c r="AR62" i="9"/>
  <c r="AQ62" i="9"/>
  <c r="AZ62" i="9"/>
  <c r="AY62" i="9"/>
  <c r="D89" i="9"/>
  <c r="L89" i="9"/>
  <c r="T89" i="9"/>
  <c r="AO7" i="9"/>
  <c r="AX7" i="9"/>
  <c r="Z13" i="9"/>
  <c r="AG14" i="9"/>
  <c r="AO14" i="9"/>
  <c r="AW14" i="9"/>
  <c r="Z14" i="9"/>
  <c r="AG18" i="9"/>
  <c r="Z18" i="9"/>
  <c r="AI19" i="9"/>
  <c r="AH19" i="9"/>
  <c r="AQ19" i="9"/>
  <c r="AP19" i="9"/>
  <c r="AY19" i="9"/>
  <c r="AX19" i="9"/>
  <c r="AM22" i="9"/>
  <c r="AL22" i="9"/>
  <c r="AU22" i="9"/>
  <c r="AT22" i="9"/>
  <c r="BC22" i="9"/>
  <c r="BB22" i="9"/>
  <c r="AG23" i="9"/>
  <c r="Z23" i="9"/>
  <c r="AJ25" i="9"/>
  <c r="AU26" i="9"/>
  <c r="AI27" i="9"/>
  <c r="AQ27" i="9"/>
  <c r="AY27" i="9"/>
  <c r="AS30" i="9"/>
  <c r="AG31" i="9"/>
  <c r="Z31" i="9"/>
  <c r="AM38" i="9"/>
  <c r="AQ42" i="9"/>
  <c r="AG48" i="9"/>
  <c r="Z48" i="9"/>
  <c r="BA50" i="9"/>
  <c r="AZ50" i="9"/>
  <c r="AR50" i="9"/>
  <c r="AN54" i="9"/>
  <c r="AG55" i="9"/>
  <c r="AO55" i="9"/>
  <c r="AN55" i="9"/>
  <c r="Z55" i="9"/>
  <c r="AL70" i="9"/>
  <c r="AT70" i="9"/>
  <c r="BB70" i="9"/>
  <c r="B89" i="9"/>
  <c r="J89" i="9"/>
  <c r="R89" i="9"/>
  <c r="Z7" i="9"/>
  <c r="Z26" i="9"/>
  <c r="AN29" i="9"/>
  <c r="AV29" i="9"/>
  <c r="AH32" i="9"/>
  <c r="AP32" i="9"/>
  <c r="AX32" i="9"/>
  <c r="AJ34" i="9"/>
  <c r="AR34" i="9"/>
  <c r="AZ34" i="9"/>
  <c r="Z36" i="9"/>
  <c r="AL39" i="9"/>
  <c r="AK39" i="9"/>
  <c r="AT39" i="9"/>
  <c r="AS39" i="9"/>
  <c r="BB39" i="9"/>
  <c r="BA39" i="9"/>
  <c r="Z40" i="9"/>
  <c r="AL43" i="9"/>
  <c r="AK43" i="9"/>
  <c r="AT43" i="9"/>
  <c r="AS43" i="9"/>
  <c r="BB43" i="9"/>
  <c r="BA43" i="9"/>
  <c r="AN47" i="9"/>
  <c r="AM47" i="9"/>
  <c r="Z49" i="9"/>
  <c r="AO49" i="9"/>
  <c r="AW49" i="9"/>
  <c r="AV51" i="9"/>
  <c r="AK52" i="9"/>
  <c r="BA52" i="9"/>
  <c r="AP62" i="9"/>
  <c r="AO62" i="9"/>
  <c r="AW62" i="9"/>
  <c r="AX62" i="9"/>
  <c r="AG62" i="9"/>
  <c r="Z33" i="9"/>
  <c r="AM34" i="9"/>
  <c r="AL35" i="9"/>
  <c r="AK35" i="9"/>
  <c r="AT35" i="9"/>
  <c r="AS35" i="9"/>
  <c r="BB35" i="9"/>
  <c r="BA35" i="9"/>
  <c r="AL37" i="9"/>
  <c r="AK37" i="9"/>
  <c r="AT37" i="9"/>
  <c r="AS37" i="9"/>
  <c r="BB37" i="9"/>
  <c r="BA37" i="9"/>
  <c r="Z38" i="9"/>
  <c r="AL41" i="9"/>
  <c r="AK41" i="9"/>
  <c r="AT41" i="9"/>
  <c r="AS41" i="9"/>
  <c r="BB41" i="9"/>
  <c r="BA41" i="9"/>
  <c r="Z42" i="9"/>
  <c r="AM45" i="9"/>
  <c r="AL45" i="9"/>
  <c r="AU45" i="9"/>
  <c r="AT45" i="9"/>
  <c r="BC45" i="9"/>
  <c r="BB45" i="9"/>
  <c r="AZ47" i="9"/>
  <c r="AY47" i="9"/>
  <c r="AK49" i="9"/>
  <c r="AN50" i="9"/>
  <c r="AJ51" i="9"/>
  <c r="AI51" i="9"/>
  <c r="BB53" i="9"/>
  <c r="BA53" i="9"/>
  <c r="AH56" i="9"/>
  <c r="AG56" i="9"/>
  <c r="AP56" i="9"/>
  <c r="AO56" i="9"/>
  <c r="BA25" i="9"/>
  <c r="Z34" i="9"/>
  <c r="AH38" i="9"/>
  <c r="AG38" i="9"/>
  <c r="AP38" i="9"/>
  <c r="AO38" i="9"/>
  <c r="AX38" i="9"/>
  <c r="AW38" i="9"/>
  <c r="AH42" i="9"/>
  <c r="AG42" i="9"/>
  <c r="AP42" i="9"/>
  <c r="AO42" i="9"/>
  <c r="AX42" i="9"/>
  <c r="AW42" i="9"/>
  <c r="Z50" i="9"/>
  <c r="AV50" i="9"/>
  <c r="AN63" i="9"/>
  <c r="AM63" i="9"/>
  <c r="AV63" i="9"/>
  <c r="AU63" i="9"/>
  <c r="AN25" i="9"/>
  <c r="AV25" i="9"/>
  <c r="AG33" i="9"/>
  <c r="AH34" i="9"/>
  <c r="AG34" i="9"/>
  <c r="AP34" i="9"/>
  <c r="AO34" i="9"/>
  <c r="AX34" i="9"/>
  <c r="AW34" i="9"/>
  <c r="AN35" i="9"/>
  <c r="AV35" i="9"/>
  <c r="AI39" i="9"/>
  <c r="AY39" i="9"/>
  <c r="AG45" i="9"/>
  <c r="AI46" i="9"/>
  <c r="AY46" i="9"/>
  <c r="AQ47" i="9"/>
  <c r="AS53" i="9"/>
  <c r="AJ54" i="9"/>
  <c r="AI54" i="9"/>
  <c r="AZ54" i="9"/>
  <c r="AU55" i="9"/>
  <c r="AV55" i="9"/>
  <c r="AR56" i="9"/>
  <c r="AQ56" i="9"/>
  <c r="AI57" i="9"/>
  <c r="AN59" i="9"/>
  <c r="AV59" i="9"/>
  <c r="AU59" i="9"/>
  <c r="AG63" i="9"/>
  <c r="Z63" i="9"/>
  <c r="AG66" i="9"/>
  <c r="Z66" i="9"/>
  <c r="AH73" i="9"/>
  <c r="AG82" i="9"/>
  <c r="Z82" i="9"/>
  <c r="AH46" i="9"/>
  <c r="AP46" i="9"/>
  <c r="AX46" i="9"/>
  <c r="AG47" i="9"/>
  <c r="AU57" i="9"/>
  <c r="AJ58" i="9"/>
  <c r="AR58" i="9"/>
  <c r="AZ58" i="9"/>
  <c r="AY58" i="9"/>
  <c r="AQ60" i="9"/>
  <c r="Z62" i="9"/>
  <c r="BB63" i="9"/>
  <c r="BA63" i="9"/>
  <c r="AJ64" i="9"/>
  <c r="AR64" i="9"/>
  <c r="AZ64" i="9"/>
  <c r="AI64" i="9"/>
  <c r="AG74" i="9"/>
  <c r="Z74" i="9"/>
  <c r="Z37" i="9"/>
  <c r="Z39" i="9"/>
  <c r="Z41" i="9"/>
  <c r="Z47" i="9"/>
  <c r="AQ48" i="9"/>
  <c r="AZ60" i="9"/>
  <c r="AY60" i="9"/>
  <c r="AI60" i="9"/>
  <c r="AL76" i="9"/>
  <c r="AT76" i="9"/>
  <c r="BB76" i="9"/>
  <c r="Z52" i="9"/>
  <c r="AM52" i="9"/>
  <c r="AQ53" i="9"/>
  <c r="Z57" i="9"/>
  <c r="Z58" i="9"/>
  <c r="AU61" i="9"/>
  <c r="Z64" i="9"/>
  <c r="AV54" i="9"/>
  <c r="AH57" i="9"/>
  <c r="AG57" i="9"/>
  <c r="AP57" i="9"/>
  <c r="AX57" i="9"/>
  <c r="AJ59" i="9"/>
  <c r="AI59" i="9"/>
  <c r="AY59" i="9"/>
  <c r="AL60" i="9"/>
  <c r="AT60" i="9"/>
  <c r="BB60" i="9"/>
  <c r="AH61" i="9"/>
  <c r="AP61" i="9"/>
  <c r="AX61" i="9"/>
  <c r="AN66" i="9"/>
  <c r="AV66" i="9"/>
  <c r="AG83" i="9"/>
  <c r="AF83" i="9" s="1"/>
  <c r="AC83" i="9" s="1"/>
  <c r="AO83" i="9"/>
  <c r="AW83" i="9"/>
  <c r="AH55" i="9"/>
  <c r="AP55" i="9"/>
  <c r="AX55" i="9"/>
  <c r="Z56" i="9"/>
  <c r="Z61" i="9"/>
  <c r="AI73" i="9"/>
  <c r="AQ73" i="9"/>
  <c r="AY73" i="9"/>
  <c r="AI75" i="9"/>
  <c r="Z78" i="9"/>
  <c r="AI79" i="9"/>
  <c r="AQ79" i="9"/>
  <c r="AY79" i="9"/>
  <c r="AK80" i="9"/>
  <c r="AS80" i="9"/>
  <c r="BA80" i="9"/>
  <c r="AM82" i="9"/>
  <c r="AU82" i="9"/>
  <c r="BC82" i="9"/>
  <c r="AH85" i="9"/>
  <c r="AK86" i="9"/>
  <c r="AS86" i="9"/>
  <c r="BA86" i="9"/>
  <c r="AS59" i="9"/>
  <c r="BA61" i="9"/>
  <c r="AU62" i="9"/>
  <c r="AG72" i="9"/>
  <c r="Z72" i="9"/>
  <c r="Z60" i="9"/>
  <c r="AM64" i="9"/>
  <c r="AH67" i="9"/>
  <c r="AP67" i="9"/>
  <c r="AX67" i="9"/>
  <c r="AG77" i="9"/>
  <c r="AO77" i="9"/>
  <c r="AW77" i="9"/>
  <c r="AH65" i="9"/>
  <c r="AM66" i="9"/>
  <c r="AU66" i="9"/>
  <c r="BC66" i="9"/>
  <c r="AH69" i="9"/>
  <c r="AK70" i="9"/>
  <c r="AS70" i="9"/>
  <c r="BA70" i="9"/>
  <c r="AL66" i="9"/>
  <c r="AT66" i="9"/>
  <c r="BB66" i="9"/>
  <c r="Z68" i="9"/>
  <c r="AI69" i="9"/>
  <c r="AQ69" i="9"/>
  <c r="AY69" i="9"/>
  <c r="AM72" i="9"/>
  <c r="AU72" i="9"/>
  <c r="BC72" i="9"/>
  <c r="AG73" i="9"/>
  <c r="AO73" i="9"/>
  <c r="AW73" i="9"/>
  <c r="AJ75" i="9"/>
  <c r="AR75" i="9"/>
  <c r="AZ75" i="9"/>
  <c r="AK76" i="9"/>
  <c r="AS76" i="9"/>
  <c r="BA76" i="9"/>
  <c r="AN78" i="9"/>
  <c r="AV78" i="9"/>
  <c r="AH79" i="9"/>
  <c r="AF79" i="9" s="1"/>
  <c r="AC79" i="9" s="1"/>
  <c r="AP79" i="9"/>
  <c r="AX79" i="9"/>
  <c r="AL82" i="9"/>
  <c r="AT82" i="9"/>
  <c r="BB82" i="9"/>
  <c r="Z84" i="9"/>
  <c r="AI85" i="9"/>
  <c r="AQ85" i="9"/>
  <c r="AY85" i="9"/>
  <c r="AU64" i="9"/>
  <c r="BC64" i="9"/>
  <c r="AG65" i="9"/>
  <c r="AO65" i="9"/>
  <c r="AW65" i="9"/>
  <c r="AJ67" i="9"/>
  <c r="AF67" i="9" s="1"/>
  <c r="AC67" i="9" s="1"/>
  <c r="AR67" i="9"/>
  <c r="AZ67" i="9"/>
  <c r="AK68" i="9"/>
  <c r="AS68" i="9"/>
  <c r="BA68" i="9"/>
  <c r="AN70" i="9"/>
  <c r="AV70" i="9"/>
  <c r="AH71" i="9"/>
  <c r="AP71" i="9"/>
  <c r="AX71" i="9"/>
  <c r="AL74" i="9"/>
  <c r="AT74" i="9"/>
  <c r="BB74" i="9"/>
  <c r="Z76" i="9"/>
  <c r="AI77" i="9"/>
  <c r="AQ77" i="9"/>
  <c r="AY77" i="9"/>
  <c r="AM80" i="9"/>
  <c r="AU80" i="9"/>
  <c r="BC80" i="9"/>
  <c r="AG81" i="9"/>
  <c r="AO81" i="9"/>
  <c r="AW81" i="9"/>
  <c r="AJ83" i="9"/>
  <c r="AR83" i="9"/>
  <c r="AZ83" i="9"/>
  <c r="AK84" i="9"/>
  <c r="AS84" i="9"/>
  <c r="BA84" i="9"/>
  <c r="AV86" i="9"/>
  <c r="Z70" i="9"/>
  <c r="Z86" i="9"/>
  <c r="AI65" i="9"/>
  <c r="AQ65" i="9"/>
  <c r="AY65" i="9"/>
  <c r="AM68" i="9"/>
  <c r="AU68" i="9"/>
  <c r="BC68" i="9"/>
  <c r="AG69" i="9"/>
  <c r="AO69" i="9"/>
  <c r="AW69" i="9"/>
  <c r="AJ71" i="9"/>
  <c r="AR71" i="9"/>
  <c r="AZ71" i="9"/>
  <c r="AK72" i="9"/>
  <c r="AS72" i="9"/>
  <c r="BA72" i="9"/>
  <c r="AN74" i="9"/>
  <c r="AV74" i="9"/>
  <c r="AH75" i="9"/>
  <c r="AP75" i="9"/>
  <c r="AX75" i="9"/>
  <c r="AG76" i="9"/>
  <c r="AL78" i="9"/>
  <c r="AT78" i="9"/>
  <c r="BB78" i="9"/>
  <c r="Z80" i="9"/>
  <c r="AI81" i="9"/>
  <c r="AQ81" i="9"/>
  <c r="AY81" i="9"/>
  <c r="AM84" i="9"/>
  <c r="AU84" i="9"/>
  <c r="BC84" i="9"/>
  <c r="AG85" i="9"/>
  <c r="AO85" i="9"/>
  <c r="AW85" i="9"/>
  <c r="Z65" i="9"/>
  <c r="Z67" i="9"/>
  <c r="Z69" i="9"/>
  <c r="Z71" i="9"/>
  <c r="Z73" i="9"/>
  <c r="Z75" i="9"/>
  <c r="Z77" i="9"/>
  <c r="Z79" i="9"/>
  <c r="Z81" i="9"/>
  <c r="Z83" i="9"/>
  <c r="Z85" i="9"/>
  <c r="AA9" i="3"/>
  <c r="AO8" i="8"/>
  <c r="AN8" i="8"/>
  <c r="AW11" i="8"/>
  <c r="AV11" i="8"/>
  <c r="AN13" i="8"/>
  <c r="AO13" i="8"/>
  <c r="AN14" i="8"/>
  <c r="AO14" i="8"/>
  <c r="AG16" i="8"/>
  <c r="AG19" i="8"/>
  <c r="AO20" i="8"/>
  <c r="AN20" i="8"/>
  <c r="AO21" i="8"/>
  <c r="AN21" i="8"/>
  <c r="AN23" i="8"/>
  <c r="AO23" i="8"/>
  <c r="AV23" i="8"/>
  <c r="AW23" i="8"/>
  <c r="AN18" i="8"/>
  <c r="Z8" i="8"/>
  <c r="AW13" i="8"/>
  <c r="AN19" i="8"/>
  <c r="AN11" i="8"/>
  <c r="AO17" i="8"/>
  <c r="AN22" i="8"/>
  <c r="AW19" i="8"/>
  <c r="AV28" i="8"/>
  <c r="AW28" i="8"/>
  <c r="AO47" i="8"/>
  <c r="AN47" i="8"/>
  <c r="AN48" i="8"/>
  <c r="AO48" i="8"/>
  <c r="AN52" i="8"/>
  <c r="AO52" i="8"/>
  <c r="AW52" i="8"/>
  <c r="AV52" i="8"/>
  <c r="AN56" i="8"/>
  <c r="AO56" i="8"/>
  <c r="AW56" i="8"/>
  <c r="AV56" i="8"/>
  <c r="AW60" i="8"/>
  <c r="AV60" i="8"/>
  <c r="AW63" i="8"/>
  <c r="AV63" i="8"/>
  <c r="AN66" i="8"/>
  <c r="AO66" i="8"/>
  <c r="AO68" i="8"/>
  <c r="AN68" i="8"/>
  <c r="AV68" i="8"/>
  <c r="AW68" i="8"/>
  <c r="AW69" i="8"/>
  <c r="AV69" i="8"/>
  <c r="AV70" i="8"/>
  <c r="AW70" i="8"/>
  <c r="AO72" i="8"/>
  <c r="AN72" i="8"/>
  <c r="AN73" i="8"/>
  <c r="AO73" i="8"/>
  <c r="AW76" i="8"/>
  <c r="AV76" i="8"/>
  <c r="AO78" i="8"/>
  <c r="AN78" i="8"/>
  <c r="AW86" i="8"/>
  <c r="AV86" i="8"/>
  <c r="AI9" i="8"/>
  <c r="AQ20" i="8"/>
  <c r="AJ21" i="8"/>
  <c r="AV24" i="8"/>
  <c r="AI26" i="8"/>
  <c r="AQ35" i="8"/>
  <c r="AV36" i="8"/>
  <c r="AQ38" i="8"/>
  <c r="AI43" i="8"/>
  <c r="AN46" i="8"/>
  <c r="AZ52" i="8"/>
  <c r="AJ57" i="8"/>
  <c r="AO65" i="8"/>
  <c r="AO69" i="8"/>
  <c r="AO70" i="8"/>
  <c r="AR73" i="8"/>
  <c r="AV74" i="8"/>
  <c r="AN76" i="8"/>
  <c r="AI77" i="8"/>
  <c r="AO82" i="8"/>
  <c r="AY9" i="8"/>
  <c r="AQ29" i="8"/>
  <c r="AW29" i="8"/>
  <c r="AZ32" i="8"/>
  <c r="AY33" i="8"/>
  <c r="AN40" i="8"/>
  <c r="AV45" i="8"/>
  <c r="AR48" i="8"/>
  <c r="AY48" i="8"/>
  <c r="AQ49" i="8"/>
  <c r="AR53" i="8"/>
  <c r="AN57" i="8"/>
  <c r="AN81" i="8"/>
  <c r="AW84" i="8"/>
  <c r="AO25" i="8"/>
  <c r="AR41" i="8"/>
  <c r="AQ41" i="8"/>
  <c r="AJ53" i="8"/>
  <c r="AI53" i="8"/>
  <c r="AY58" i="8"/>
  <c r="AZ58" i="8"/>
  <c r="AY61" i="8"/>
  <c r="AZ61" i="8"/>
  <c r="AR65" i="8"/>
  <c r="AQ65" i="8"/>
  <c r="AZ69" i="8"/>
  <c r="AY69" i="8"/>
  <c r="AZ73" i="8"/>
  <c r="AY73" i="8"/>
  <c r="AY18" i="8"/>
  <c r="AJ23" i="8"/>
  <c r="AQ26" i="8"/>
  <c r="AO27" i="8"/>
  <c r="AY53" i="8"/>
  <c r="AI62" i="8"/>
  <c r="AN80" i="8"/>
  <c r="AZ11" i="8"/>
  <c r="AY15" i="8"/>
  <c r="AZ16" i="8"/>
  <c r="AI17" i="8"/>
  <c r="AZ17" i="8"/>
  <c r="AI18" i="8"/>
  <c r="AR24" i="8"/>
  <c r="AQ27" i="8"/>
  <c r="AO28" i="8"/>
  <c r="AN33" i="8"/>
  <c r="AJ33" i="8"/>
  <c r="AW34" i="8"/>
  <c r="AI39" i="8"/>
  <c r="AV43" i="8"/>
  <c r="AO44" i="8"/>
  <c r="AV54" i="8"/>
  <c r="AJ58" i="8"/>
  <c r="AJ63" i="8"/>
  <c r="AI69" i="8"/>
  <c r="AW73" i="8"/>
  <c r="AN77" i="8"/>
  <c r="AV82" i="8"/>
  <c r="AR83" i="8"/>
  <c r="AQ85" i="8"/>
  <c r="AR43" i="8"/>
  <c r="AQ43" i="8"/>
  <c r="AJ45" i="8"/>
  <c r="AI45" i="8"/>
  <c r="AZ51" i="8"/>
  <c r="AY51" i="8"/>
  <c r="AY56" i="8"/>
  <c r="AZ56" i="8"/>
  <c r="AR61" i="8"/>
  <c r="AQ61" i="8"/>
  <c r="AJ71" i="8"/>
  <c r="AI71" i="8"/>
  <c r="AI83" i="8"/>
  <c r="AJ83" i="8"/>
  <c r="AI85" i="8"/>
  <c r="AJ85" i="8"/>
  <c r="AY12" i="8"/>
  <c r="AQ23" i="8"/>
  <c r="AQ25" i="8"/>
  <c r="AI30" i="8"/>
  <c r="AG39" i="8"/>
  <c r="AV48" i="8"/>
  <c r="AQ10" i="8"/>
  <c r="AI13" i="8"/>
  <c r="AZ21" i="8"/>
  <c r="AV27" i="8"/>
  <c r="AQ33" i="8"/>
  <c r="AN36" i="8"/>
  <c r="AV41" i="8"/>
  <c r="AY43" i="8"/>
  <c r="AR44" i="8"/>
  <c r="AZ45" i="8"/>
  <c r="AZ49" i="8"/>
  <c r="AI56" i="8"/>
  <c r="AN60" i="8"/>
  <c r="AJ65" i="8"/>
  <c r="AQ69" i="8"/>
  <c r="AZ83" i="8"/>
  <c r="AJ49" i="8"/>
  <c r="AI49" i="8"/>
  <c r="AZ57" i="8"/>
  <c r="AY57" i="8"/>
  <c r="AR63" i="8"/>
  <c r="AQ63" i="8"/>
  <c r="AZ77" i="8"/>
  <c r="AY77" i="8"/>
  <c r="AQ37" i="8"/>
  <c r="AN86" i="8"/>
  <c r="AQ9" i="8"/>
  <c r="AJ20" i="8"/>
  <c r="AZ24" i="8"/>
  <c r="AV25" i="8"/>
  <c r="AV26" i="8"/>
  <c r="AZ26" i="8"/>
  <c r="AN30" i="8"/>
  <c r="AJ64" i="8"/>
  <c r="AZ65" i="8"/>
  <c r="AJ67" i="8"/>
  <c r="AW77" i="8"/>
  <c r="AZ85" i="8"/>
  <c r="AO7" i="8"/>
  <c r="AZ7" i="8"/>
  <c r="AP32" i="8"/>
  <c r="AO32" i="8"/>
  <c r="AG9" i="8"/>
  <c r="Z9" i="8"/>
  <c r="AR13" i="8"/>
  <c r="AS13" i="8"/>
  <c r="BB33" i="8"/>
  <c r="BA33" i="8"/>
  <c r="AR22" i="8"/>
  <c r="AS22" i="8"/>
  <c r="BA22" i="8"/>
  <c r="AZ22" i="8"/>
  <c r="AS24" i="8"/>
  <c r="AO34" i="8"/>
  <c r="AN34" i="8"/>
  <c r="Z34" i="8"/>
  <c r="AO10" i="8"/>
  <c r="AN10" i="8"/>
  <c r="AS28" i="8"/>
  <c r="AR28" i="8"/>
  <c r="AT12" i="8"/>
  <c r="AS12" i="8"/>
  <c r="AG7" i="8"/>
  <c r="AW7" i="8"/>
  <c r="AV7" i="8"/>
  <c r="Z7" i="8"/>
  <c r="AN9" i="8"/>
  <c r="BA12" i="8"/>
  <c r="AZ13" i="8"/>
  <c r="AG15" i="8"/>
  <c r="AV15" i="8"/>
  <c r="AW15" i="8"/>
  <c r="Z15" i="8"/>
  <c r="AR17" i="8"/>
  <c r="AS17" i="8"/>
  <c r="AJ31" i="8"/>
  <c r="Z37" i="8"/>
  <c r="AG37" i="8"/>
  <c r="AN37" i="8"/>
  <c r="AO37" i="8"/>
  <c r="AI47" i="8"/>
  <c r="AG10" i="8"/>
  <c r="BA30" i="8"/>
  <c r="AZ30" i="8"/>
  <c r="AR36" i="8"/>
  <c r="AS36" i="8"/>
  <c r="AP7" i="8"/>
  <c r="AJ16" i="8"/>
  <c r="AK16" i="8"/>
  <c r="AS16" i="8"/>
  <c r="AR16" i="8"/>
  <c r="AJ19" i="8"/>
  <c r="AK19" i="8"/>
  <c r="BA31" i="8"/>
  <c r="AZ31" i="8"/>
  <c r="AR47" i="8"/>
  <c r="AQ47" i="8"/>
  <c r="AO15" i="8"/>
  <c r="BA17" i="8"/>
  <c r="AL27" i="8"/>
  <c r="AN29" i="8"/>
  <c r="AO29" i="8"/>
  <c r="Z29" i="8"/>
  <c r="AL35" i="8"/>
  <c r="Z35" i="8"/>
  <c r="AT35" i="8"/>
  <c r="AS35" i="8"/>
  <c r="AJ38" i="8"/>
  <c r="AK38" i="8"/>
  <c r="AZ38" i="8"/>
  <c r="BA38" i="8"/>
  <c r="AG42" i="8"/>
  <c r="AN42" i="8"/>
  <c r="AO42" i="8"/>
  <c r="AV42" i="8"/>
  <c r="AW42" i="8"/>
  <c r="Z42" i="8"/>
  <c r="AG62" i="8"/>
  <c r="AN62" i="8"/>
  <c r="AO62" i="8"/>
  <c r="AW62" i="8"/>
  <c r="AV62" i="8"/>
  <c r="Z62" i="8"/>
  <c r="AH32" i="8"/>
  <c r="AG32" i="8"/>
  <c r="AV9" i="8"/>
  <c r="AW9" i="8"/>
  <c r="AS14" i="8"/>
  <c r="AR14" i="8"/>
  <c r="BA36" i="8"/>
  <c r="AZ36" i="8"/>
  <c r="AZ14" i="8"/>
  <c r="AZ28" i="8"/>
  <c r="BA28" i="8"/>
  <c r="AL33" i="8"/>
  <c r="AK33" i="8"/>
  <c r="AH7" i="8"/>
  <c r="BA11" i="8"/>
  <c r="AR19" i="8"/>
  <c r="AS19" i="8"/>
  <c r="AL24" i="8"/>
  <c r="AK24" i="8"/>
  <c r="BB24" i="8"/>
  <c r="BA24" i="8"/>
  <c r="AK30" i="8"/>
  <c r="AS31" i="8"/>
  <c r="AR31" i="8"/>
  <c r="AY47" i="8"/>
  <c r="AZ47" i="8"/>
  <c r="AW10" i="8"/>
  <c r="AS11" i="8"/>
  <c r="AR11" i="8"/>
  <c r="AK11" i="8"/>
  <c r="AK14" i="8"/>
  <c r="BA16" i="8"/>
  <c r="AG18" i="8"/>
  <c r="AW18" i="8"/>
  <c r="AV18" i="8"/>
  <c r="Z18" i="8"/>
  <c r="AR30" i="8"/>
  <c r="Z32" i="8"/>
  <c r="AJ36" i="8"/>
  <c r="AG61" i="8"/>
  <c r="AH61" i="8"/>
  <c r="AP61" i="8"/>
  <c r="AO61" i="8"/>
  <c r="AX61" i="8"/>
  <c r="AW61" i="8"/>
  <c r="Z12" i="8"/>
  <c r="Z33" i="8"/>
  <c r="Z11" i="8"/>
  <c r="AS25" i="8"/>
  <c r="Z30" i="8"/>
  <c r="AV33" i="8"/>
  <c r="BA34" i="8"/>
  <c r="AZ34" i="8"/>
  <c r="AV35" i="8"/>
  <c r="AL40" i="8"/>
  <c r="AK40" i="8"/>
  <c r="AH55" i="8"/>
  <c r="AP55" i="8"/>
  <c r="AO55" i="8"/>
  <c r="AH60" i="8"/>
  <c r="AI60" i="8"/>
  <c r="AY60" i="8"/>
  <c r="AX60" i="8"/>
  <c r="AM65" i="8"/>
  <c r="AL65" i="8"/>
  <c r="AU65" i="8"/>
  <c r="AT65" i="8"/>
  <c r="AS10" i="8"/>
  <c r="BA15" i="8"/>
  <c r="AN16" i="8"/>
  <c r="AV17" i="8"/>
  <c r="AV20" i="8"/>
  <c r="AG27" i="8"/>
  <c r="Z28" i="8"/>
  <c r="BA29" i="8"/>
  <c r="AZ29" i="8"/>
  <c r="AV31" i="8"/>
  <c r="AJ32" i="8"/>
  <c r="AJ34" i="8"/>
  <c r="AH38" i="8"/>
  <c r="AP38" i="8"/>
  <c r="AO38" i="8"/>
  <c r="AX38" i="8"/>
  <c r="AU39" i="8"/>
  <c r="AT39" i="8"/>
  <c r="BC39" i="8"/>
  <c r="BB39" i="8"/>
  <c r="BB41" i="8"/>
  <c r="AO43" i="8"/>
  <c r="AP43" i="8"/>
  <c r="AX43" i="8"/>
  <c r="AQ52" i="8"/>
  <c r="AM50" i="8"/>
  <c r="AN50" i="8"/>
  <c r="AH52" i="8"/>
  <c r="AI52" i="8"/>
  <c r="AO12" i="8"/>
  <c r="AT7" i="8"/>
  <c r="Z19" i="8"/>
  <c r="AG20" i="8"/>
  <c r="AK21" i="8"/>
  <c r="AW22" i="8"/>
  <c r="AV22" i="8"/>
  <c r="AO31" i="8"/>
  <c r="AN31" i="8"/>
  <c r="Z31" i="8"/>
  <c r="Z36" i="8"/>
  <c r="AK37" i="8"/>
  <c r="AJ37" i="8"/>
  <c r="AZ37" i="8"/>
  <c r="BA37" i="8"/>
  <c r="BA40" i="8"/>
  <c r="AM41" i="8"/>
  <c r="AU41" i="8"/>
  <c r="AT41" i="8"/>
  <c r="BC48" i="8"/>
  <c r="BB48" i="8"/>
  <c r="AR50" i="8"/>
  <c r="AQ50" i="8"/>
  <c r="AZ50" i="8"/>
  <c r="AY50" i="8"/>
  <c r="AV50" i="8"/>
  <c r="AQ57" i="8"/>
  <c r="AP57" i="8"/>
  <c r="AH57" i="8"/>
  <c r="AG75" i="8"/>
  <c r="Z75" i="8"/>
  <c r="Z20" i="8"/>
  <c r="Z27" i="8"/>
  <c r="Z13" i="8"/>
  <c r="Z14" i="8"/>
  <c r="Z17" i="8"/>
  <c r="AL7" i="8"/>
  <c r="BB7" i="8"/>
  <c r="AG8" i="8"/>
  <c r="Z16" i="8"/>
  <c r="AG22" i="8"/>
  <c r="Z22" i="8"/>
  <c r="AM7" i="8"/>
  <c r="AU7" i="8"/>
  <c r="BC7" i="8"/>
  <c r="AW8" i="8"/>
  <c r="AW14" i="8"/>
  <c r="AK15" i="8"/>
  <c r="AH16" i="8"/>
  <c r="AP16" i="8"/>
  <c r="AX16" i="8"/>
  <c r="BA25" i="8"/>
  <c r="AK27" i="8"/>
  <c r="AS27" i="8"/>
  <c r="BA27" i="8"/>
  <c r="AZ27" i="8"/>
  <c r="AJ27" i="8"/>
  <c r="AR32" i="8"/>
  <c r="AS33" i="8"/>
  <c r="AR34" i="8"/>
  <c r="AK35" i="8"/>
  <c r="AJ35" i="8"/>
  <c r="BA35" i="8"/>
  <c r="AZ35" i="8"/>
  <c r="AV40" i="8"/>
  <c r="AW40" i="8"/>
  <c r="Z40" i="8"/>
  <c r="AG64" i="8"/>
  <c r="AO64" i="8"/>
  <c r="AN64" i="8"/>
  <c r="Z64" i="8"/>
  <c r="AL9" i="8"/>
  <c r="AT9" i="8"/>
  <c r="BB9" i="8"/>
  <c r="AH14" i="8"/>
  <c r="AP14" i="8"/>
  <c r="AX14" i="8"/>
  <c r="AL17" i="8"/>
  <c r="AT17" i="8"/>
  <c r="BB17" i="8"/>
  <c r="BA21" i="8"/>
  <c r="AS23" i="8"/>
  <c r="AG24" i="8"/>
  <c r="AK25" i="8"/>
  <c r="AG25" i="8"/>
  <c r="AJ41" i="8"/>
  <c r="AK41" i="8"/>
  <c r="AZ41" i="8"/>
  <c r="BA41" i="8"/>
  <c r="AQ45" i="8"/>
  <c r="AP45" i="8"/>
  <c r="AP54" i="8"/>
  <c r="AQ54" i="8"/>
  <c r="AX54" i="8"/>
  <c r="AY54" i="8"/>
  <c r="AI54" i="8"/>
  <c r="AL58" i="8"/>
  <c r="AK58" i="8"/>
  <c r="AG59" i="8"/>
  <c r="AN59" i="8"/>
  <c r="AO59" i="8"/>
  <c r="AV59" i="8"/>
  <c r="AW59" i="8"/>
  <c r="Z59" i="8"/>
  <c r="Z60" i="8"/>
  <c r="Z63" i="8"/>
  <c r="Z21" i="8"/>
  <c r="Z23" i="8"/>
  <c r="Z24" i="8"/>
  <c r="AN24" i="8"/>
  <c r="Z25" i="8"/>
  <c r="Z26" i="8"/>
  <c r="AN26" i="8"/>
  <c r="AW39" i="8"/>
  <c r="AV39" i="8"/>
  <c r="Z39" i="8"/>
  <c r="Z41" i="8"/>
  <c r="AU44" i="8"/>
  <c r="AM45" i="8"/>
  <c r="AL45" i="8"/>
  <c r="BC45" i="8"/>
  <c r="BB45" i="8"/>
  <c r="AG58" i="8"/>
  <c r="AH58" i="8"/>
  <c r="AP58" i="8"/>
  <c r="AO58" i="8"/>
  <c r="AK60" i="8"/>
  <c r="AJ60" i="8"/>
  <c r="AS60" i="8"/>
  <c r="AR60" i="8"/>
  <c r="AZ60" i="8"/>
  <c r="BA60" i="8"/>
  <c r="AH26" i="8"/>
  <c r="AP26" i="8"/>
  <c r="AX26" i="8"/>
  <c r="AW32" i="8"/>
  <c r="Z38" i="8"/>
  <c r="AP41" i="8"/>
  <c r="AO41" i="8"/>
  <c r="BB44" i="8"/>
  <c r="AM54" i="8"/>
  <c r="AN54" i="8"/>
  <c r="AG56" i="8"/>
  <c r="Z56" i="8"/>
  <c r="AR64" i="8"/>
  <c r="AS64" i="8"/>
  <c r="AI70" i="8"/>
  <c r="AH70" i="8"/>
  <c r="AQ70" i="8"/>
  <c r="AP70" i="8"/>
  <c r="AY70" i="8"/>
  <c r="AX70" i="8"/>
  <c r="AQ71" i="8"/>
  <c r="AP71" i="8"/>
  <c r="AX71" i="8"/>
  <c r="AY71" i="8"/>
  <c r="AH75" i="8"/>
  <c r="AI75" i="8"/>
  <c r="AP75" i="8"/>
  <c r="AQ75" i="8"/>
  <c r="AX75" i="8"/>
  <c r="AY75" i="8"/>
  <c r="AH18" i="8"/>
  <c r="AP18" i="8"/>
  <c r="AX18" i="8"/>
  <c r="AL29" i="8"/>
  <c r="AT29" i="8"/>
  <c r="BB29" i="8"/>
  <c r="AL39" i="8"/>
  <c r="AS40" i="8"/>
  <c r="BC51" i="8"/>
  <c r="AP60" i="8"/>
  <c r="Z61" i="8"/>
  <c r="AZ62" i="8"/>
  <c r="AG53" i="8"/>
  <c r="Z53" i="8"/>
  <c r="AI81" i="8"/>
  <c r="AH81" i="8"/>
  <c r="AQ81" i="8"/>
  <c r="AP81" i="8"/>
  <c r="AY81" i="8"/>
  <c r="AX81" i="8"/>
  <c r="AU51" i="8"/>
  <c r="AL68" i="8"/>
  <c r="AM68" i="8"/>
  <c r="AT68" i="8"/>
  <c r="AU68" i="8"/>
  <c r="BC68" i="8"/>
  <c r="AR39" i="8"/>
  <c r="AG44" i="8"/>
  <c r="AH44" i="8"/>
  <c r="AW44" i="8"/>
  <c r="AX44" i="8"/>
  <c r="AI46" i="8"/>
  <c r="AG47" i="8"/>
  <c r="AW47" i="8"/>
  <c r="AI48" i="8"/>
  <c r="AH48" i="8"/>
  <c r="AF48" i="8" s="1"/>
  <c r="AC48" i="8" s="1"/>
  <c r="AG49" i="8"/>
  <c r="AI50" i="8"/>
  <c r="AG51" i="8"/>
  <c r="Z51" i="8"/>
  <c r="AS58" i="8"/>
  <c r="AR58" i="8"/>
  <c r="BA58" i="8"/>
  <c r="AJ59" i="8"/>
  <c r="AR59" i="8"/>
  <c r="AZ59" i="8"/>
  <c r="AR62" i="8"/>
  <c r="AK63" i="8"/>
  <c r="BA63" i="8"/>
  <c r="AM79" i="8"/>
  <c r="AL79" i="8"/>
  <c r="AU79" i="8"/>
  <c r="AT79" i="8"/>
  <c r="AI42" i="8"/>
  <c r="AQ42" i="8"/>
  <c r="AY42" i="8"/>
  <c r="AK43" i="8"/>
  <c r="AS43" i="8"/>
  <c r="BA43" i="8"/>
  <c r="AJ46" i="8"/>
  <c r="AR46" i="8"/>
  <c r="AZ46" i="8"/>
  <c r="AN49" i="8"/>
  <c r="AV49" i="8"/>
  <c r="AN51" i="8"/>
  <c r="AV51" i="8"/>
  <c r="AG55" i="8"/>
  <c r="AW55" i="8"/>
  <c r="AV55" i="8"/>
  <c r="Z55" i="8"/>
  <c r="AL57" i="8"/>
  <c r="AT57" i="8"/>
  <c r="AP67" i="8"/>
  <c r="AQ67" i="8"/>
  <c r="AX67" i="8"/>
  <c r="AY67" i="8"/>
  <c r="AM73" i="8"/>
  <c r="AL73" i="8"/>
  <c r="AU73" i="8"/>
  <c r="AT73" i="8"/>
  <c r="AI79" i="8"/>
  <c r="AH79" i="8"/>
  <c r="AY79" i="8"/>
  <c r="AX79" i="8"/>
  <c r="AI86" i="8"/>
  <c r="AH86" i="8"/>
  <c r="AQ86" i="8"/>
  <c r="AP86" i="8"/>
  <c r="AY86" i="8"/>
  <c r="AX86" i="8"/>
  <c r="AS42" i="8"/>
  <c r="AG45" i="8"/>
  <c r="Z50" i="8"/>
  <c r="Z54" i="8"/>
  <c r="Z57" i="8"/>
  <c r="AP63" i="8"/>
  <c r="AX63" i="8"/>
  <c r="AQ82" i="8"/>
  <c r="AP82" i="8"/>
  <c r="AY82" i="8"/>
  <c r="AX82" i="8"/>
  <c r="AQ79" i="8"/>
  <c r="AP79" i="8"/>
  <c r="AI40" i="8"/>
  <c r="AQ40" i="8"/>
  <c r="AY40" i="8"/>
  <c r="AN53" i="8"/>
  <c r="AV53" i="8"/>
  <c r="AF53" i="8" s="1"/>
  <c r="AC53" i="8" s="1"/>
  <c r="AM56" i="8"/>
  <c r="AL56" i="8"/>
  <c r="AU56" i="8"/>
  <c r="BC56" i="8"/>
  <c r="AX57" i="8"/>
  <c r="AV64" i="8"/>
  <c r="AM67" i="8"/>
  <c r="AL67" i="8"/>
  <c r="AU67" i="8"/>
  <c r="AT67" i="8"/>
  <c r="AJ82" i="8"/>
  <c r="AR82" i="8"/>
  <c r="AZ82" i="8"/>
  <c r="AG46" i="8"/>
  <c r="AG48" i="8"/>
  <c r="AG50" i="8"/>
  <c r="AG52" i="8"/>
  <c r="AG54" i="8"/>
  <c r="AI55" i="8"/>
  <c r="AQ55" i="8"/>
  <c r="AY55" i="8"/>
  <c r="AG60" i="8"/>
  <c r="AX65" i="8"/>
  <c r="AT66" i="8"/>
  <c r="AG69" i="8"/>
  <c r="Z69" i="8"/>
  <c r="AI74" i="8"/>
  <c r="AH74" i="8"/>
  <c r="AY74" i="8"/>
  <c r="AX74" i="8"/>
  <c r="AT78" i="8"/>
  <c r="BC54" i="8"/>
  <c r="AM60" i="8"/>
  <c r="AU60" i="8"/>
  <c r="BC60" i="8"/>
  <c r="AI76" i="8"/>
  <c r="AQ76" i="8"/>
  <c r="AP76" i="8"/>
  <c r="AY76" i="8"/>
  <c r="AH76" i="8"/>
  <c r="AU82" i="8"/>
  <c r="AT82" i="8"/>
  <c r="AU83" i="8"/>
  <c r="AT83" i="8"/>
  <c r="AX56" i="8"/>
  <c r="AW57" i="8"/>
  <c r="AV58" i="8"/>
  <c r="BB60" i="8"/>
  <c r="AO63" i="8"/>
  <c r="AZ63" i="8"/>
  <c r="AH65" i="8"/>
  <c r="AT71" i="8"/>
  <c r="AJ72" i="8"/>
  <c r="AR72" i="8"/>
  <c r="AZ72" i="8"/>
  <c r="AT74" i="8"/>
  <c r="AN79" i="8"/>
  <c r="AV79" i="8"/>
  <c r="AG83" i="8"/>
  <c r="Z83" i="8"/>
  <c r="BC84" i="8"/>
  <c r="AN85" i="8"/>
  <c r="AV85" i="8"/>
  <c r="AI59" i="8"/>
  <c r="AQ59" i="8"/>
  <c r="AY59" i="8"/>
  <c r="AT60" i="8"/>
  <c r="AX62" i="8"/>
  <c r="AI66" i="8"/>
  <c r="AQ66" i="8"/>
  <c r="AP66" i="8"/>
  <c r="AY66" i="8"/>
  <c r="AG67" i="8"/>
  <c r="Z67" i="8"/>
  <c r="AM74" i="8"/>
  <c r="AL74" i="8"/>
  <c r="BC74" i="8"/>
  <c r="BB74" i="8"/>
  <c r="AG79" i="8"/>
  <c r="Z79" i="8"/>
  <c r="BB83" i="8"/>
  <c r="AG85" i="8"/>
  <c r="Z85" i="8"/>
  <c r="AZ64" i="8"/>
  <c r="AN67" i="8"/>
  <c r="AV67" i="8"/>
  <c r="AJ70" i="8"/>
  <c r="AR70" i="8"/>
  <c r="AZ70" i="8"/>
  <c r="AG73" i="8"/>
  <c r="Z73" i="8"/>
  <c r="AM77" i="8"/>
  <c r="AU77" i="8"/>
  <c r="BC77" i="8"/>
  <c r="AL77" i="8"/>
  <c r="BB77" i="8"/>
  <c r="AP78" i="8"/>
  <c r="AI80" i="8"/>
  <c r="AQ80" i="8"/>
  <c r="AY80" i="8"/>
  <c r="AN83" i="8"/>
  <c r="AV83" i="8"/>
  <c r="AJ86" i="8"/>
  <c r="AR86" i="8"/>
  <c r="AZ86" i="8"/>
  <c r="BB65" i="8"/>
  <c r="AI68" i="8"/>
  <c r="AQ68" i="8"/>
  <c r="AY68" i="8"/>
  <c r="AN71" i="8"/>
  <c r="AV71" i="8"/>
  <c r="AJ74" i="8"/>
  <c r="AR74" i="8"/>
  <c r="AZ74" i="8"/>
  <c r="AG77" i="8"/>
  <c r="Z77" i="8"/>
  <c r="AM81" i="8"/>
  <c r="AU81" i="8"/>
  <c r="BC81" i="8"/>
  <c r="AL81" i="8"/>
  <c r="BB81" i="8"/>
  <c r="AI84" i="8"/>
  <c r="AQ84" i="8"/>
  <c r="AY84" i="8"/>
  <c r="AG71" i="8"/>
  <c r="Z71" i="8"/>
  <c r="AL75" i="8"/>
  <c r="BB75" i="8"/>
  <c r="AH84" i="8"/>
  <c r="AX84" i="8"/>
  <c r="AG65" i="8"/>
  <c r="AF65" i="8" s="1"/>
  <c r="AC65" i="8" s="1"/>
  <c r="Z65" i="8"/>
  <c r="AM69" i="8"/>
  <c r="AU69" i="8"/>
  <c r="BC69" i="8"/>
  <c r="AL69" i="8"/>
  <c r="BB69" i="8"/>
  <c r="AI72" i="8"/>
  <c r="AQ72" i="8"/>
  <c r="AY72" i="8"/>
  <c r="AN75" i="8"/>
  <c r="AV75" i="8"/>
  <c r="AJ78" i="8"/>
  <c r="AR78" i="8"/>
  <c r="AZ78" i="8"/>
  <c r="AH78" i="8"/>
  <c r="AX78" i="8"/>
  <c r="AG81" i="8"/>
  <c r="Z81" i="8"/>
  <c r="AM85" i="8"/>
  <c r="AU85" i="8"/>
  <c r="BC85" i="8"/>
  <c r="AL85" i="8"/>
  <c r="BB85" i="8"/>
  <c r="AG66" i="8"/>
  <c r="AG68" i="8"/>
  <c r="AG70" i="8"/>
  <c r="AG72" i="8"/>
  <c r="AG74" i="8"/>
  <c r="AG76" i="8"/>
  <c r="AG78" i="8"/>
  <c r="AG80" i="8"/>
  <c r="AG82" i="8"/>
  <c r="AG84" i="8"/>
  <c r="AG86" i="8"/>
  <c r="Z66" i="8"/>
  <c r="Z68" i="8"/>
  <c r="Z70" i="8"/>
  <c r="Z72" i="8"/>
  <c r="Z74" i="8"/>
  <c r="Z76" i="8"/>
  <c r="Z78" i="8"/>
  <c r="Z80" i="8"/>
  <c r="Z82" i="8"/>
  <c r="Z84" i="8"/>
  <c r="Z86" i="8"/>
  <c r="Z89" i="2"/>
  <c r="AA44" i="2" s="1"/>
  <c r="AX86" i="1"/>
  <c r="AE86" i="1"/>
  <c r="Y86" i="1"/>
  <c r="X86" i="1"/>
  <c r="W86" i="1"/>
  <c r="V86" i="1"/>
  <c r="U86" i="1"/>
  <c r="T86" i="1"/>
  <c r="AY86" i="1" s="1"/>
  <c r="S86" i="1"/>
  <c r="R86" i="1"/>
  <c r="AW86" i="1" s="1"/>
  <c r="Q86" i="1"/>
  <c r="P86" i="1"/>
  <c r="O86" i="1"/>
  <c r="N86" i="1"/>
  <c r="M86" i="1"/>
  <c r="L86" i="1"/>
  <c r="AQ86" i="1" s="1"/>
  <c r="K86" i="1"/>
  <c r="J86" i="1"/>
  <c r="AO86" i="1" s="1"/>
  <c r="I86" i="1"/>
  <c r="H86" i="1"/>
  <c r="G86" i="1"/>
  <c r="F86" i="1"/>
  <c r="E86" i="1"/>
  <c r="D86" i="1"/>
  <c r="AI86" i="1" s="1"/>
  <c r="C86" i="1"/>
  <c r="AH86" i="1" s="1"/>
  <c r="B86" i="1"/>
  <c r="AV85" i="1"/>
  <c r="AN85" i="1"/>
  <c r="AL85" i="1"/>
  <c r="AE85" i="1"/>
  <c r="Y85" i="1"/>
  <c r="X85" i="1"/>
  <c r="BC85" i="1" s="1"/>
  <c r="W85" i="1"/>
  <c r="BB85" i="1" s="1"/>
  <c r="V85" i="1"/>
  <c r="U85" i="1"/>
  <c r="T85" i="1"/>
  <c r="S85" i="1"/>
  <c r="R85" i="1"/>
  <c r="Q85" i="1"/>
  <c r="P85" i="1"/>
  <c r="AU85" i="1" s="1"/>
  <c r="O85" i="1"/>
  <c r="AT85" i="1" s="1"/>
  <c r="N85" i="1"/>
  <c r="M85" i="1"/>
  <c r="L85" i="1"/>
  <c r="K85" i="1"/>
  <c r="J85" i="1"/>
  <c r="I85" i="1"/>
  <c r="H85" i="1"/>
  <c r="AM85" i="1" s="1"/>
  <c r="G85" i="1"/>
  <c r="F85" i="1"/>
  <c r="E85" i="1"/>
  <c r="D85" i="1"/>
  <c r="C85" i="1"/>
  <c r="AH85" i="1" s="1"/>
  <c r="B85" i="1"/>
  <c r="AE84" i="1"/>
  <c r="Y84" i="1"/>
  <c r="X84" i="1"/>
  <c r="BC84" i="1" s="1"/>
  <c r="W84" i="1"/>
  <c r="V84" i="1"/>
  <c r="U84" i="1"/>
  <c r="AY84" i="1" s="1"/>
  <c r="T84" i="1"/>
  <c r="S84" i="1"/>
  <c r="AX84" i="1" s="1"/>
  <c r="R84" i="1"/>
  <c r="Q84" i="1"/>
  <c r="P84" i="1"/>
  <c r="AU84" i="1" s="1"/>
  <c r="O84" i="1"/>
  <c r="N84" i="1"/>
  <c r="M84" i="1"/>
  <c r="AR84" i="1" s="1"/>
  <c r="L84" i="1"/>
  <c r="K84" i="1"/>
  <c r="AP84" i="1" s="1"/>
  <c r="J84" i="1"/>
  <c r="I84" i="1"/>
  <c r="H84" i="1"/>
  <c r="AM84" i="1" s="1"/>
  <c r="G84" i="1"/>
  <c r="F84" i="1"/>
  <c r="E84" i="1"/>
  <c r="AI84" i="1" s="1"/>
  <c r="D84" i="1"/>
  <c r="C84" i="1"/>
  <c r="AH84" i="1" s="1"/>
  <c r="B84" i="1"/>
  <c r="AV83" i="1"/>
  <c r="AN83" i="1"/>
  <c r="AL83" i="1"/>
  <c r="AE83" i="1"/>
  <c r="Y83" i="1"/>
  <c r="X83" i="1"/>
  <c r="BC83" i="1" s="1"/>
  <c r="W83" i="1"/>
  <c r="V83" i="1"/>
  <c r="U83" i="1"/>
  <c r="T83" i="1"/>
  <c r="S83" i="1"/>
  <c r="R83" i="1"/>
  <c r="Q83" i="1"/>
  <c r="P83" i="1"/>
  <c r="O83" i="1"/>
  <c r="AT83" i="1" s="1"/>
  <c r="N83" i="1"/>
  <c r="M83" i="1"/>
  <c r="L83" i="1"/>
  <c r="K83" i="1"/>
  <c r="J83" i="1"/>
  <c r="I83" i="1"/>
  <c r="H83" i="1"/>
  <c r="AM83" i="1" s="1"/>
  <c r="G83" i="1"/>
  <c r="F83" i="1"/>
  <c r="E83" i="1"/>
  <c r="D83" i="1"/>
  <c r="C83" i="1"/>
  <c r="B83" i="1"/>
  <c r="AX82" i="1"/>
  <c r="AE82" i="1"/>
  <c r="Y82" i="1"/>
  <c r="X82" i="1"/>
  <c r="W82" i="1"/>
  <c r="V82" i="1"/>
  <c r="BA82" i="1" s="1"/>
  <c r="U82" i="1"/>
  <c r="T82" i="1"/>
  <c r="AY82" i="1" s="1"/>
  <c r="S82" i="1"/>
  <c r="R82" i="1"/>
  <c r="Q82" i="1"/>
  <c r="P82" i="1"/>
  <c r="O82" i="1"/>
  <c r="N82" i="1"/>
  <c r="AS82" i="1" s="1"/>
  <c r="M82" i="1"/>
  <c r="L82" i="1"/>
  <c r="K82" i="1"/>
  <c r="AP82" i="1" s="1"/>
  <c r="J82" i="1"/>
  <c r="I82" i="1"/>
  <c r="H82" i="1"/>
  <c r="G82" i="1"/>
  <c r="F82" i="1"/>
  <c r="AK82" i="1" s="1"/>
  <c r="E82" i="1"/>
  <c r="D82" i="1"/>
  <c r="AI82" i="1" s="1"/>
  <c r="C82" i="1"/>
  <c r="AH82" i="1" s="1"/>
  <c r="B82" i="1"/>
  <c r="BC81" i="1"/>
  <c r="AU81" i="1"/>
  <c r="AM81" i="1"/>
  <c r="AE81" i="1"/>
  <c r="Y81" i="1"/>
  <c r="X81" i="1"/>
  <c r="W81" i="1"/>
  <c r="BB81" i="1" s="1"/>
  <c r="V81" i="1"/>
  <c r="U81" i="1"/>
  <c r="T81" i="1"/>
  <c r="AY81" i="1" s="1"/>
  <c r="S81" i="1"/>
  <c r="R81" i="1"/>
  <c r="AW81" i="1" s="1"/>
  <c r="Q81" i="1"/>
  <c r="AV81" i="1" s="1"/>
  <c r="P81" i="1"/>
  <c r="O81" i="1"/>
  <c r="AT81" i="1" s="1"/>
  <c r="N81" i="1"/>
  <c r="M81" i="1"/>
  <c r="L81" i="1"/>
  <c r="AQ81" i="1" s="1"/>
  <c r="K81" i="1"/>
  <c r="J81" i="1"/>
  <c r="AO81" i="1" s="1"/>
  <c r="I81" i="1"/>
  <c r="AN81" i="1" s="1"/>
  <c r="H81" i="1"/>
  <c r="G81" i="1"/>
  <c r="AL81" i="1" s="1"/>
  <c r="F81" i="1"/>
  <c r="E81" i="1"/>
  <c r="D81" i="1"/>
  <c r="AI81" i="1" s="1"/>
  <c r="C81" i="1"/>
  <c r="B81" i="1"/>
  <c r="AR80" i="1"/>
  <c r="AE80" i="1"/>
  <c r="Y80" i="1"/>
  <c r="X80" i="1"/>
  <c r="W80" i="1"/>
  <c r="V80" i="1"/>
  <c r="U80" i="1"/>
  <c r="T80" i="1"/>
  <c r="S80" i="1"/>
  <c r="AX80" i="1" s="1"/>
  <c r="R80" i="1"/>
  <c r="AW80" i="1" s="1"/>
  <c r="Q80" i="1"/>
  <c r="P80" i="1"/>
  <c r="O80" i="1"/>
  <c r="N80" i="1"/>
  <c r="M80" i="1"/>
  <c r="L80" i="1"/>
  <c r="AQ80" i="1" s="1"/>
  <c r="K80" i="1"/>
  <c r="J80" i="1"/>
  <c r="AO80" i="1" s="1"/>
  <c r="I80" i="1"/>
  <c r="H80" i="1"/>
  <c r="G80" i="1"/>
  <c r="F80" i="1"/>
  <c r="AJ80" i="1" s="1"/>
  <c r="E80" i="1"/>
  <c r="D80" i="1"/>
  <c r="C80" i="1"/>
  <c r="AH80" i="1" s="1"/>
  <c r="B80" i="1"/>
  <c r="AM79" i="1"/>
  <c r="AE79" i="1"/>
  <c r="Y79" i="1"/>
  <c r="BC79" i="1" s="1"/>
  <c r="X79" i="1"/>
  <c r="W79" i="1"/>
  <c r="BB79" i="1" s="1"/>
  <c r="V79" i="1"/>
  <c r="U79" i="1"/>
  <c r="T79" i="1"/>
  <c r="AY79" i="1" s="1"/>
  <c r="S79" i="1"/>
  <c r="R79" i="1"/>
  <c r="AW79" i="1" s="1"/>
  <c r="Q79" i="1"/>
  <c r="AU79" i="1" s="1"/>
  <c r="P79" i="1"/>
  <c r="O79" i="1"/>
  <c r="AT79" i="1" s="1"/>
  <c r="N79" i="1"/>
  <c r="M79" i="1"/>
  <c r="L79" i="1"/>
  <c r="AQ79" i="1" s="1"/>
  <c r="K79" i="1"/>
  <c r="J79" i="1"/>
  <c r="AO79" i="1" s="1"/>
  <c r="I79" i="1"/>
  <c r="AN79" i="1" s="1"/>
  <c r="H79" i="1"/>
  <c r="G79" i="1"/>
  <c r="AL79" i="1" s="1"/>
  <c r="F79" i="1"/>
  <c r="E79" i="1"/>
  <c r="D79" i="1"/>
  <c r="AI79" i="1" s="1"/>
  <c r="C79" i="1"/>
  <c r="B79" i="1"/>
  <c r="AX78" i="1"/>
  <c r="AE78" i="1"/>
  <c r="Y78" i="1"/>
  <c r="X78" i="1"/>
  <c r="W78" i="1"/>
  <c r="V78" i="1"/>
  <c r="BA78" i="1" s="1"/>
  <c r="U78" i="1"/>
  <c r="AZ78" i="1" s="1"/>
  <c r="T78" i="1"/>
  <c r="AY78" i="1" s="1"/>
  <c r="S78" i="1"/>
  <c r="R78" i="1"/>
  <c r="Q78" i="1"/>
  <c r="P78" i="1"/>
  <c r="O78" i="1"/>
  <c r="N78" i="1"/>
  <c r="AS78" i="1" s="1"/>
  <c r="M78" i="1"/>
  <c r="L78" i="1"/>
  <c r="K78" i="1"/>
  <c r="AP78" i="1" s="1"/>
  <c r="J78" i="1"/>
  <c r="I78" i="1"/>
  <c r="H78" i="1"/>
  <c r="G78" i="1"/>
  <c r="F78" i="1"/>
  <c r="AK78" i="1" s="1"/>
  <c r="E78" i="1"/>
  <c r="D78" i="1"/>
  <c r="AI78" i="1" s="1"/>
  <c r="C78" i="1"/>
  <c r="AH78" i="1" s="1"/>
  <c r="B78" i="1"/>
  <c r="BC77" i="1"/>
  <c r="AU77" i="1"/>
  <c r="AM77" i="1"/>
  <c r="AE77" i="1"/>
  <c r="Y77" i="1"/>
  <c r="X77" i="1"/>
  <c r="W77" i="1"/>
  <c r="BB77" i="1" s="1"/>
  <c r="V77" i="1"/>
  <c r="U77" i="1"/>
  <c r="T77" i="1"/>
  <c r="AY77" i="1" s="1"/>
  <c r="S77" i="1"/>
  <c r="R77" i="1"/>
  <c r="AW77" i="1" s="1"/>
  <c r="Q77" i="1"/>
  <c r="AV77" i="1" s="1"/>
  <c r="P77" i="1"/>
  <c r="O77" i="1"/>
  <c r="AT77" i="1" s="1"/>
  <c r="N77" i="1"/>
  <c r="M77" i="1"/>
  <c r="L77" i="1"/>
  <c r="AQ77" i="1" s="1"/>
  <c r="K77" i="1"/>
  <c r="J77" i="1"/>
  <c r="AO77" i="1" s="1"/>
  <c r="I77" i="1"/>
  <c r="AN77" i="1" s="1"/>
  <c r="H77" i="1"/>
  <c r="G77" i="1"/>
  <c r="AL77" i="1" s="1"/>
  <c r="F77" i="1"/>
  <c r="E77" i="1"/>
  <c r="D77" i="1"/>
  <c r="AI77" i="1" s="1"/>
  <c r="C77" i="1"/>
  <c r="B77" i="1"/>
  <c r="AR76" i="1"/>
  <c r="AE76" i="1"/>
  <c r="Y76" i="1"/>
  <c r="X76" i="1"/>
  <c r="W76" i="1"/>
  <c r="V76" i="1"/>
  <c r="U76" i="1"/>
  <c r="T76" i="1"/>
  <c r="S76" i="1"/>
  <c r="AX76" i="1" s="1"/>
  <c r="R76" i="1"/>
  <c r="AW76" i="1" s="1"/>
  <c r="Q76" i="1"/>
  <c r="P76" i="1"/>
  <c r="O76" i="1"/>
  <c r="N76" i="1"/>
  <c r="M76" i="1"/>
  <c r="L76" i="1"/>
  <c r="AQ76" i="1" s="1"/>
  <c r="K76" i="1"/>
  <c r="J76" i="1"/>
  <c r="AO76" i="1" s="1"/>
  <c r="I76" i="1"/>
  <c r="H76" i="1"/>
  <c r="G76" i="1"/>
  <c r="F76" i="1"/>
  <c r="AJ76" i="1" s="1"/>
  <c r="E76" i="1"/>
  <c r="D76" i="1"/>
  <c r="C76" i="1"/>
  <c r="AH76" i="1" s="1"/>
  <c r="B76" i="1"/>
  <c r="AM75" i="1"/>
  <c r="AE75" i="1"/>
  <c r="Y75" i="1"/>
  <c r="BC75" i="1" s="1"/>
  <c r="X75" i="1"/>
  <c r="W75" i="1"/>
  <c r="BB75" i="1" s="1"/>
  <c r="V75" i="1"/>
  <c r="U75" i="1"/>
  <c r="T75" i="1"/>
  <c r="AY75" i="1" s="1"/>
  <c r="S75" i="1"/>
  <c r="R75" i="1"/>
  <c r="AW75" i="1" s="1"/>
  <c r="Q75" i="1"/>
  <c r="AU75" i="1" s="1"/>
  <c r="P75" i="1"/>
  <c r="O75" i="1"/>
  <c r="AT75" i="1" s="1"/>
  <c r="N75" i="1"/>
  <c r="M75" i="1"/>
  <c r="L75" i="1"/>
  <c r="AQ75" i="1" s="1"/>
  <c r="K75" i="1"/>
  <c r="J75" i="1"/>
  <c r="AO75" i="1" s="1"/>
  <c r="I75" i="1"/>
  <c r="AN75" i="1" s="1"/>
  <c r="H75" i="1"/>
  <c r="G75" i="1"/>
  <c r="AL75" i="1" s="1"/>
  <c r="F75" i="1"/>
  <c r="E75" i="1"/>
  <c r="D75" i="1"/>
  <c r="AI75" i="1" s="1"/>
  <c r="C75" i="1"/>
  <c r="B75" i="1"/>
  <c r="AP74" i="1"/>
  <c r="AE74" i="1"/>
  <c r="Y74" i="1"/>
  <c r="X74" i="1"/>
  <c r="BC74" i="1" s="1"/>
  <c r="W74" i="1"/>
  <c r="V74" i="1"/>
  <c r="U74" i="1"/>
  <c r="AZ74" i="1" s="1"/>
  <c r="T74" i="1"/>
  <c r="AY74" i="1" s="1"/>
  <c r="S74" i="1"/>
  <c r="AX74" i="1" s="1"/>
  <c r="R74" i="1"/>
  <c r="AW74" i="1" s="1"/>
  <c r="Q74" i="1"/>
  <c r="P74" i="1"/>
  <c r="AU74" i="1" s="1"/>
  <c r="O74" i="1"/>
  <c r="N74" i="1"/>
  <c r="M74" i="1"/>
  <c r="L74" i="1"/>
  <c r="K74" i="1"/>
  <c r="J74" i="1"/>
  <c r="AO74" i="1" s="1"/>
  <c r="I74" i="1"/>
  <c r="H74" i="1"/>
  <c r="AM74" i="1" s="1"/>
  <c r="G74" i="1"/>
  <c r="F74" i="1"/>
  <c r="E74" i="1"/>
  <c r="AJ74" i="1" s="1"/>
  <c r="D74" i="1"/>
  <c r="AI74" i="1" s="1"/>
  <c r="C74" i="1"/>
  <c r="AH74" i="1" s="1"/>
  <c r="B74" i="1"/>
  <c r="BB73" i="1"/>
  <c r="AT73" i="1"/>
  <c r="AL73" i="1"/>
  <c r="AE73" i="1"/>
  <c r="Y73" i="1"/>
  <c r="X73" i="1"/>
  <c r="BC73" i="1" s="1"/>
  <c r="W73" i="1"/>
  <c r="V73" i="1"/>
  <c r="BA73" i="1" s="1"/>
  <c r="U73" i="1"/>
  <c r="T73" i="1"/>
  <c r="S73" i="1"/>
  <c r="AX73" i="1" s="1"/>
  <c r="R73" i="1"/>
  <c r="Q73" i="1"/>
  <c r="AV73" i="1" s="1"/>
  <c r="P73" i="1"/>
  <c r="AU73" i="1" s="1"/>
  <c r="O73" i="1"/>
  <c r="N73" i="1"/>
  <c r="AS73" i="1" s="1"/>
  <c r="M73" i="1"/>
  <c r="L73" i="1"/>
  <c r="K73" i="1"/>
  <c r="AP73" i="1" s="1"/>
  <c r="J73" i="1"/>
  <c r="I73" i="1"/>
  <c r="AN73" i="1" s="1"/>
  <c r="H73" i="1"/>
  <c r="G73" i="1"/>
  <c r="F73" i="1"/>
  <c r="AK73" i="1" s="1"/>
  <c r="E73" i="1"/>
  <c r="D73" i="1"/>
  <c r="C73" i="1"/>
  <c r="AH73" i="1" s="1"/>
  <c r="B73" i="1"/>
  <c r="AX72" i="1"/>
  <c r="AE72" i="1"/>
  <c r="Y72" i="1"/>
  <c r="X72" i="1"/>
  <c r="BC72" i="1" s="1"/>
  <c r="W72" i="1"/>
  <c r="V72" i="1"/>
  <c r="U72" i="1"/>
  <c r="T72" i="1"/>
  <c r="S72" i="1"/>
  <c r="R72" i="1"/>
  <c r="Q72" i="1"/>
  <c r="P72" i="1"/>
  <c r="AU72" i="1" s="1"/>
  <c r="O72" i="1"/>
  <c r="N72" i="1"/>
  <c r="M72" i="1"/>
  <c r="AQ72" i="1" s="1"/>
  <c r="L72" i="1"/>
  <c r="K72" i="1"/>
  <c r="AP72" i="1" s="1"/>
  <c r="J72" i="1"/>
  <c r="I72" i="1"/>
  <c r="H72" i="1"/>
  <c r="AM72" i="1" s="1"/>
  <c r="G72" i="1"/>
  <c r="F72" i="1"/>
  <c r="E72" i="1"/>
  <c r="D72" i="1"/>
  <c r="C72" i="1"/>
  <c r="B72" i="1"/>
  <c r="AT71" i="1"/>
  <c r="AM71" i="1"/>
  <c r="AE71" i="1"/>
  <c r="Y71" i="1"/>
  <c r="X71" i="1"/>
  <c r="BB71" i="1" s="1"/>
  <c r="W71" i="1"/>
  <c r="V71" i="1"/>
  <c r="BA71" i="1" s="1"/>
  <c r="U71" i="1"/>
  <c r="T71" i="1"/>
  <c r="S71" i="1"/>
  <c r="AX71" i="1" s="1"/>
  <c r="R71" i="1"/>
  <c r="Q71" i="1"/>
  <c r="AV71" i="1" s="1"/>
  <c r="P71" i="1"/>
  <c r="AU71" i="1" s="1"/>
  <c r="O71" i="1"/>
  <c r="N71" i="1"/>
  <c r="AS71" i="1" s="1"/>
  <c r="M71" i="1"/>
  <c r="L71" i="1"/>
  <c r="K71" i="1"/>
  <c r="AP71" i="1" s="1"/>
  <c r="J71" i="1"/>
  <c r="I71" i="1"/>
  <c r="AN71" i="1" s="1"/>
  <c r="H71" i="1"/>
  <c r="AL71" i="1" s="1"/>
  <c r="G71" i="1"/>
  <c r="F71" i="1"/>
  <c r="AK71" i="1" s="1"/>
  <c r="E71" i="1"/>
  <c r="D71" i="1"/>
  <c r="C71" i="1"/>
  <c r="B71" i="1"/>
  <c r="AW70" i="1"/>
  <c r="AP70" i="1"/>
  <c r="AE70" i="1"/>
  <c r="Y70" i="1"/>
  <c r="X70" i="1"/>
  <c r="W70" i="1"/>
  <c r="V70" i="1"/>
  <c r="U70" i="1"/>
  <c r="T70" i="1"/>
  <c r="AY70" i="1" s="1"/>
  <c r="S70" i="1"/>
  <c r="AX70" i="1" s="1"/>
  <c r="R70" i="1"/>
  <c r="Q70" i="1"/>
  <c r="AV70" i="1" s="1"/>
  <c r="P70" i="1"/>
  <c r="AU70" i="1" s="1"/>
  <c r="O70" i="1"/>
  <c r="AT70" i="1" s="1"/>
  <c r="N70" i="1"/>
  <c r="M70" i="1"/>
  <c r="L70" i="1"/>
  <c r="K70" i="1"/>
  <c r="J70" i="1"/>
  <c r="AO70" i="1" s="1"/>
  <c r="I70" i="1"/>
  <c r="AN70" i="1" s="1"/>
  <c r="H70" i="1"/>
  <c r="G70" i="1"/>
  <c r="AL70" i="1" s="1"/>
  <c r="F70" i="1"/>
  <c r="E70" i="1"/>
  <c r="D70" i="1"/>
  <c r="C70" i="1"/>
  <c r="AG70" i="1" s="1"/>
  <c r="B70" i="1"/>
  <c r="AX69" i="1"/>
  <c r="AN69" i="1"/>
  <c r="AE69" i="1"/>
  <c r="Y69" i="1"/>
  <c r="X69" i="1"/>
  <c r="BC69" i="1" s="1"/>
  <c r="W69" i="1"/>
  <c r="V69" i="1"/>
  <c r="U69" i="1"/>
  <c r="AY69" i="1" s="1"/>
  <c r="T69" i="1"/>
  <c r="S69" i="1"/>
  <c r="R69" i="1"/>
  <c r="Q69" i="1"/>
  <c r="P69" i="1"/>
  <c r="AT69" i="1" s="1"/>
  <c r="O69" i="1"/>
  <c r="N69" i="1"/>
  <c r="M69" i="1"/>
  <c r="AR69" i="1" s="1"/>
  <c r="L69" i="1"/>
  <c r="K69" i="1"/>
  <c r="AP69" i="1" s="1"/>
  <c r="J69" i="1"/>
  <c r="I69" i="1"/>
  <c r="H69" i="1"/>
  <c r="AM69" i="1" s="1"/>
  <c r="G69" i="1"/>
  <c r="F69" i="1"/>
  <c r="E69" i="1"/>
  <c r="D69" i="1"/>
  <c r="C69" i="1"/>
  <c r="AH69" i="1" s="1"/>
  <c r="B69" i="1"/>
  <c r="AY68" i="1"/>
  <c r="AQ68" i="1"/>
  <c r="AE68" i="1"/>
  <c r="Y68" i="1"/>
  <c r="X68" i="1"/>
  <c r="BC68" i="1" s="1"/>
  <c r="W68" i="1"/>
  <c r="V68" i="1"/>
  <c r="U68" i="1"/>
  <c r="AZ68" i="1" s="1"/>
  <c r="T68" i="1"/>
  <c r="S68" i="1"/>
  <c r="AX68" i="1" s="1"/>
  <c r="R68" i="1"/>
  <c r="Q68" i="1"/>
  <c r="AV68" i="1" s="1"/>
  <c r="P68" i="1"/>
  <c r="AU68" i="1" s="1"/>
  <c r="O68" i="1"/>
  <c r="N68" i="1"/>
  <c r="M68" i="1"/>
  <c r="L68" i="1"/>
  <c r="K68" i="1"/>
  <c r="AP68" i="1" s="1"/>
  <c r="J68" i="1"/>
  <c r="AO68" i="1" s="1"/>
  <c r="I68" i="1"/>
  <c r="H68" i="1"/>
  <c r="AM68" i="1" s="1"/>
  <c r="G68" i="1"/>
  <c r="F68" i="1"/>
  <c r="E68" i="1"/>
  <c r="D68" i="1"/>
  <c r="C68" i="1"/>
  <c r="AH68" i="1" s="1"/>
  <c r="B68" i="1"/>
  <c r="AY67" i="1"/>
  <c r="AV67" i="1"/>
  <c r="AE67" i="1"/>
  <c r="Y67" i="1"/>
  <c r="X67" i="1"/>
  <c r="W67" i="1"/>
  <c r="V67" i="1"/>
  <c r="U67" i="1"/>
  <c r="T67" i="1"/>
  <c r="S67" i="1"/>
  <c r="AX67" i="1" s="1"/>
  <c r="R67" i="1"/>
  <c r="Q67" i="1"/>
  <c r="P67" i="1"/>
  <c r="O67" i="1"/>
  <c r="N67" i="1"/>
  <c r="M67" i="1"/>
  <c r="AQ67" i="1" s="1"/>
  <c r="L67" i="1"/>
  <c r="K67" i="1"/>
  <c r="AP67" i="1" s="1"/>
  <c r="J67" i="1"/>
  <c r="I67" i="1"/>
  <c r="H67" i="1"/>
  <c r="G67" i="1"/>
  <c r="F67" i="1"/>
  <c r="E67" i="1"/>
  <c r="D67" i="1"/>
  <c r="AI67" i="1" s="1"/>
  <c r="C67" i="1"/>
  <c r="AH67" i="1" s="1"/>
  <c r="B67" i="1"/>
  <c r="AP66" i="1"/>
  <c r="AE66" i="1"/>
  <c r="Y66" i="1"/>
  <c r="X66" i="1"/>
  <c r="W66" i="1"/>
  <c r="V66" i="1"/>
  <c r="U66" i="1"/>
  <c r="T66" i="1"/>
  <c r="AX66" i="1" s="1"/>
  <c r="S66" i="1"/>
  <c r="R66" i="1"/>
  <c r="AW66" i="1" s="1"/>
  <c r="Q66" i="1"/>
  <c r="P66" i="1"/>
  <c r="O66" i="1"/>
  <c r="N66" i="1"/>
  <c r="M66" i="1"/>
  <c r="AR66" i="1" s="1"/>
  <c r="L66" i="1"/>
  <c r="K66" i="1"/>
  <c r="J66" i="1"/>
  <c r="AO66" i="1" s="1"/>
  <c r="I66" i="1"/>
  <c r="AN66" i="1" s="1"/>
  <c r="H66" i="1"/>
  <c r="G66" i="1"/>
  <c r="F66" i="1"/>
  <c r="E66" i="1"/>
  <c r="AI66" i="1" s="1"/>
  <c r="D66" i="1"/>
  <c r="C66" i="1"/>
  <c r="AH66" i="1" s="1"/>
  <c r="B66" i="1"/>
  <c r="BB65" i="1"/>
  <c r="AS65" i="1"/>
  <c r="AE65" i="1"/>
  <c r="Y65" i="1"/>
  <c r="X65" i="1"/>
  <c r="W65" i="1"/>
  <c r="V65" i="1"/>
  <c r="BA65" i="1" s="1"/>
  <c r="U65" i="1"/>
  <c r="AZ65" i="1" s="1"/>
  <c r="T65" i="1"/>
  <c r="S65" i="1"/>
  <c r="AX65" i="1" s="1"/>
  <c r="R65" i="1"/>
  <c r="Q65" i="1"/>
  <c r="AV65" i="1" s="1"/>
  <c r="P65" i="1"/>
  <c r="O65" i="1"/>
  <c r="N65" i="1"/>
  <c r="M65" i="1"/>
  <c r="AR65" i="1" s="1"/>
  <c r="L65" i="1"/>
  <c r="AQ65" i="1" s="1"/>
  <c r="K65" i="1"/>
  <c r="AP65" i="1" s="1"/>
  <c r="J65" i="1"/>
  <c r="I65" i="1"/>
  <c r="AN65" i="1" s="1"/>
  <c r="H65" i="1"/>
  <c r="G65" i="1"/>
  <c r="F65" i="1"/>
  <c r="AK65" i="1" s="1"/>
  <c r="E65" i="1"/>
  <c r="AJ65" i="1" s="1"/>
  <c r="D65" i="1"/>
  <c r="AI65" i="1" s="1"/>
  <c r="C65" i="1"/>
  <c r="AH65" i="1" s="1"/>
  <c r="B65" i="1"/>
  <c r="AZ64" i="1"/>
  <c r="AQ64" i="1"/>
  <c r="AE64" i="1"/>
  <c r="Y64" i="1"/>
  <c r="X64" i="1"/>
  <c r="W64" i="1"/>
  <c r="V64" i="1"/>
  <c r="U64" i="1"/>
  <c r="T64" i="1"/>
  <c r="AY64" i="1" s="1"/>
  <c r="S64" i="1"/>
  <c r="AX64" i="1" s="1"/>
  <c r="R64" i="1"/>
  <c r="AW64" i="1" s="1"/>
  <c r="Q64" i="1"/>
  <c r="P64" i="1"/>
  <c r="O64" i="1"/>
  <c r="N64" i="1"/>
  <c r="M64" i="1"/>
  <c r="AR64" i="1" s="1"/>
  <c r="L64" i="1"/>
  <c r="AP64" i="1" s="1"/>
  <c r="K64" i="1"/>
  <c r="J64" i="1"/>
  <c r="AO64" i="1" s="1"/>
  <c r="I64" i="1"/>
  <c r="H64" i="1"/>
  <c r="G64" i="1"/>
  <c r="F64" i="1"/>
  <c r="E64" i="1"/>
  <c r="AJ64" i="1" s="1"/>
  <c r="D64" i="1"/>
  <c r="AI64" i="1" s="1"/>
  <c r="C64" i="1"/>
  <c r="AH64" i="1" s="1"/>
  <c r="B64" i="1"/>
  <c r="AY63" i="1"/>
  <c r="AP63" i="1"/>
  <c r="AI63" i="1"/>
  <c r="AE63" i="1"/>
  <c r="Y63" i="1"/>
  <c r="X63" i="1"/>
  <c r="BC63" i="1" s="1"/>
  <c r="W63" i="1"/>
  <c r="BB63" i="1" s="1"/>
  <c r="V63" i="1"/>
  <c r="BA63" i="1" s="1"/>
  <c r="U63" i="1"/>
  <c r="T63" i="1"/>
  <c r="S63" i="1"/>
  <c r="AX63" i="1" s="1"/>
  <c r="R63" i="1"/>
  <c r="Q63" i="1"/>
  <c r="P63" i="1"/>
  <c r="AU63" i="1" s="1"/>
  <c r="O63" i="1"/>
  <c r="N63" i="1"/>
  <c r="AS63" i="1" s="1"/>
  <c r="M63" i="1"/>
  <c r="AR63" i="1" s="1"/>
  <c r="L63" i="1"/>
  <c r="K63" i="1"/>
  <c r="J63" i="1"/>
  <c r="I63" i="1"/>
  <c r="H63" i="1"/>
  <c r="G63" i="1"/>
  <c r="F63" i="1"/>
  <c r="AK63" i="1" s="1"/>
  <c r="E63" i="1"/>
  <c r="AJ63" i="1" s="1"/>
  <c r="D63" i="1"/>
  <c r="C63" i="1"/>
  <c r="AH63" i="1" s="1"/>
  <c r="B63" i="1"/>
  <c r="AR62" i="1"/>
  <c r="AJ62" i="1"/>
  <c r="AE62" i="1"/>
  <c r="Y62" i="1"/>
  <c r="BC62" i="1" s="1"/>
  <c r="X62" i="1"/>
  <c r="W62" i="1"/>
  <c r="BB62" i="1" s="1"/>
  <c r="V62" i="1"/>
  <c r="U62" i="1"/>
  <c r="T62" i="1"/>
  <c r="AX62" i="1" s="1"/>
  <c r="S62" i="1"/>
  <c r="R62" i="1"/>
  <c r="Q62" i="1"/>
  <c r="AV62" i="1" s="1"/>
  <c r="P62" i="1"/>
  <c r="O62" i="1"/>
  <c r="AT62" i="1" s="1"/>
  <c r="N62" i="1"/>
  <c r="M62" i="1"/>
  <c r="L62" i="1"/>
  <c r="AQ62" i="1" s="1"/>
  <c r="K62" i="1"/>
  <c r="AP62" i="1" s="1"/>
  <c r="J62" i="1"/>
  <c r="I62" i="1"/>
  <c r="AN62" i="1" s="1"/>
  <c r="H62" i="1"/>
  <c r="G62" i="1"/>
  <c r="AL62" i="1" s="1"/>
  <c r="F62" i="1"/>
  <c r="E62" i="1"/>
  <c r="D62" i="1"/>
  <c r="AH62" i="1" s="1"/>
  <c r="C62" i="1"/>
  <c r="B62" i="1"/>
  <c r="AE61" i="1"/>
  <c r="Y61" i="1"/>
  <c r="X61" i="1"/>
  <c r="BC61" i="1" s="1"/>
  <c r="W61" i="1"/>
  <c r="BB61" i="1" s="1"/>
  <c r="V61" i="1"/>
  <c r="U61" i="1"/>
  <c r="AZ61" i="1" s="1"/>
  <c r="T61" i="1"/>
  <c r="S61" i="1"/>
  <c r="R61" i="1"/>
  <c r="Q61" i="1"/>
  <c r="P61" i="1"/>
  <c r="AU61" i="1" s="1"/>
  <c r="O61" i="1"/>
  <c r="AT61" i="1" s="1"/>
  <c r="N61" i="1"/>
  <c r="AS61" i="1" s="1"/>
  <c r="M61" i="1"/>
  <c r="AR61" i="1" s="1"/>
  <c r="L61" i="1"/>
  <c r="K61" i="1"/>
  <c r="J61" i="1"/>
  <c r="I61" i="1"/>
  <c r="H61" i="1"/>
  <c r="AM61" i="1" s="1"/>
  <c r="G61" i="1"/>
  <c r="F61" i="1"/>
  <c r="AK61" i="1" s="1"/>
  <c r="E61" i="1"/>
  <c r="AJ61" i="1" s="1"/>
  <c r="D61" i="1"/>
  <c r="C61" i="1"/>
  <c r="B61" i="1"/>
  <c r="AG68" i="1" l="1"/>
  <c r="AB76" i="1"/>
  <c r="Z76" i="1"/>
  <c r="AN61" i="1"/>
  <c r="AV61" i="1"/>
  <c r="Z65" i="1"/>
  <c r="AB65" i="1"/>
  <c r="AS66" i="1"/>
  <c r="BA66" i="1"/>
  <c r="AV69" i="1"/>
  <c r="AZ69" i="1"/>
  <c r="AM70" i="1"/>
  <c r="BC70" i="1"/>
  <c r="AL72" i="1"/>
  <c r="AT72" i="1"/>
  <c r="BB72" i="1"/>
  <c r="Z73" i="1"/>
  <c r="AB73" i="1"/>
  <c r="AO73" i="1"/>
  <c r="AW73" i="1"/>
  <c r="AH77" i="1"/>
  <c r="AP77" i="1"/>
  <c r="AX77" i="1"/>
  <c r="Z78" i="1"/>
  <c r="AB78" i="1"/>
  <c r="AO78" i="1"/>
  <c r="AW78" i="1"/>
  <c r="AH81" i="1"/>
  <c r="AP81" i="1"/>
  <c r="AX81" i="1"/>
  <c r="AB82" i="1"/>
  <c r="Z82" i="1"/>
  <c r="AO82" i="1"/>
  <c r="AW82" i="1"/>
  <c r="AI83" i="1"/>
  <c r="AQ83" i="1"/>
  <c r="AY83" i="1"/>
  <c r="AJ84" i="1"/>
  <c r="AI85" i="1"/>
  <c r="AQ85" i="1"/>
  <c r="AY85" i="1"/>
  <c r="AF17" i="9"/>
  <c r="AC17" i="9" s="1"/>
  <c r="AF68" i="9"/>
  <c r="AC68" i="9" s="1"/>
  <c r="AB61" i="1"/>
  <c r="Z61" i="1"/>
  <c r="AY62" i="1"/>
  <c r="AB69" i="1"/>
  <c r="Z69" i="1"/>
  <c r="BB69" i="1"/>
  <c r="AB74" i="1"/>
  <c r="Z74" i="1"/>
  <c r="AF11" i="8"/>
  <c r="AC11" i="8" s="1"/>
  <c r="AG64" i="1"/>
  <c r="Z64" i="1"/>
  <c r="AB64" i="1"/>
  <c r="AB75" i="1"/>
  <c r="Z75" i="1"/>
  <c r="Z80" i="1"/>
  <c r="AB80" i="1"/>
  <c r="Z62" i="1"/>
  <c r="AB62" i="1"/>
  <c r="AO62" i="1"/>
  <c r="AW62" i="1"/>
  <c r="AT63" i="1"/>
  <c r="AY65" i="1"/>
  <c r="AM66" i="1"/>
  <c r="AU66" i="1"/>
  <c r="BC66" i="1"/>
  <c r="AQ66" i="1"/>
  <c r="AS67" i="1"/>
  <c r="AZ67" i="1"/>
  <c r="AK68" i="1"/>
  <c r="AS68" i="1"/>
  <c r="BA68" i="1"/>
  <c r="Z70" i="1"/>
  <c r="AB70" i="1"/>
  <c r="BC71" i="1"/>
  <c r="AN72" i="1"/>
  <c r="AV72" i="1"/>
  <c r="AI73" i="1"/>
  <c r="AQ73" i="1"/>
  <c r="AY73" i="1"/>
  <c r="AM73" i="1"/>
  <c r="AI76" i="1"/>
  <c r="AY76" i="1"/>
  <c r="AP76" i="1"/>
  <c r="AI80" i="1"/>
  <c r="AY80" i="1"/>
  <c r="AP80" i="1"/>
  <c r="AK83" i="1"/>
  <c r="AS83" i="1"/>
  <c r="BA83" i="1"/>
  <c r="AK84" i="1"/>
  <c r="AS84" i="1"/>
  <c r="BA84" i="1"/>
  <c r="AQ84" i="1"/>
  <c r="AF84" i="1" s="1"/>
  <c r="AC84" i="1" s="1"/>
  <c r="AK85" i="1"/>
  <c r="AS85" i="1"/>
  <c r="BA85" i="1"/>
  <c r="AP86" i="1"/>
  <c r="AF47" i="8"/>
  <c r="AC47" i="8" s="1"/>
  <c r="AF70" i="9"/>
  <c r="AC70" i="9" s="1"/>
  <c r="AF10" i="9"/>
  <c r="AC10" i="9" s="1"/>
  <c r="AF86" i="9"/>
  <c r="AC86" i="9" s="1"/>
  <c r="AB77" i="1"/>
  <c r="Z77" i="1"/>
  <c r="AI61" i="1"/>
  <c r="AQ61" i="1"/>
  <c r="AY61" i="1"/>
  <c r="AL61" i="1"/>
  <c r="AI62" i="1"/>
  <c r="Z63" i="1"/>
  <c r="AB63" i="1"/>
  <c r="AO63" i="1"/>
  <c r="AW63" i="1"/>
  <c r="AV66" i="1"/>
  <c r="AL68" i="1"/>
  <c r="AT68" i="1"/>
  <c r="BB68" i="1"/>
  <c r="AL69" i="1"/>
  <c r="AG71" i="1"/>
  <c r="Z71" i="1"/>
  <c r="AB71" i="1"/>
  <c r="AO71" i="1"/>
  <c r="AW71" i="1"/>
  <c r="Z72" i="1"/>
  <c r="AB72" i="1"/>
  <c r="AO72" i="1"/>
  <c r="AW72" i="1"/>
  <c r="AK75" i="1"/>
  <c r="AS75" i="1"/>
  <c r="BA75" i="1"/>
  <c r="AK76" i="1"/>
  <c r="AS76" i="1"/>
  <c r="BA76" i="1"/>
  <c r="AK77" i="1"/>
  <c r="AS77" i="1"/>
  <c r="BA77" i="1"/>
  <c r="AJ78" i="1"/>
  <c r="AK79" i="1"/>
  <c r="AS79" i="1"/>
  <c r="BA79" i="1"/>
  <c r="AK80" i="1"/>
  <c r="AS80" i="1"/>
  <c r="AF80" i="1" s="1"/>
  <c r="AC80" i="1" s="1"/>
  <c r="BA80" i="1"/>
  <c r="AK81" i="1"/>
  <c r="AS81" i="1"/>
  <c r="BA81" i="1"/>
  <c r="AJ82" i="1"/>
  <c r="AZ82" i="1"/>
  <c r="AK86" i="1"/>
  <c r="AS86" i="1"/>
  <c r="BA86" i="1"/>
  <c r="AF36" i="9"/>
  <c r="AC36" i="9" s="1"/>
  <c r="AV75" i="1"/>
  <c r="AV79" i="1"/>
  <c r="BB83" i="1"/>
  <c r="AF28" i="8"/>
  <c r="AC28" i="8" s="1"/>
  <c r="AF63" i="8"/>
  <c r="AC63" i="8" s="1"/>
  <c r="Z79" i="1"/>
  <c r="AB79" i="1"/>
  <c r="Z81" i="1"/>
  <c r="AB81" i="1"/>
  <c r="Z86" i="1"/>
  <c r="AB86" i="1"/>
  <c r="AB66" i="1"/>
  <c r="Z66" i="1"/>
  <c r="BA61" i="1"/>
  <c r="AZ62" i="1"/>
  <c r="AQ63" i="1"/>
  <c r="AM64" i="1"/>
  <c r="AU64" i="1"/>
  <c r="BB64" i="1"/>
  <c r="AG66" i="1"/>
  <c r="AY66" i="1"/>
  <c r="AN67" i="1"/>
  <c r="BA67" i="1"/>
  <c r="AN68" i="1"/>
  <c r="AK69" i="1"/>
  <c r="AS69" i="1"/>
  <c r="BA69" i="1"/>
  <c r="AJ70" i="1"/>
  <c r="AR70" i="1"/>
  <c r="AZ70" i="1"/>
  <c r="AI72" i="1"/>
  <c r="AR72" i="1"/>
  <c r="AK74" i="1"/>
  <c r="AS74" i="1"/>
  <c r="BA74" i="1"/>
  <c r="AM76" i="1"/>
  <c r="AU76" i="1"/>
  <c r="BC76" i="1"/>
  <c r="AF76" i="1" s="1"/>
  <c r="AC76" i="1" s="1"/>
  <c r="AM80" i="1"/>
  <c r="AU80" i="1"/>
  <c r="BC80" i="1"/>
  <c r="AU83" i="1"/>
  <c r="AV84" i="1"/>
  <c r="AZ84" i="1"/>
  <c r="AM86" i="1"/>
  <c r="AU86" i="1"/>
  <c r="BC86" i="1"/>
  <c r="AF73" i="8"/>
  <c r="AC73" i="8" s="1"/>
  <c r="AF38" i="8"/>
  <c r="AC38" i="8" s="1"/>
  <c r="AF59" i="9"/>
  <c r="AC59" i="9" s="1"/>
  <c r="AK62" i="1"/>
  <c r="AS62" i="1"/>
  <c r="BA62" i="1"/>
  <c r="AZ63" i="1"/>
  <c r="AN64" i="1"/>
  <c r="AV64" i="1"/>
  <c r="AG67" i="1"/>
  <c r="AB67" i="1"/>
  <c r="Z67" i="1"/>
  <c r="AO67" i="1"/>
  <c r="AW67" i="1"/>
  <c r="AB68" i="1"/>
  <c r="Z68" i="1"/>
  <c r="AW68" i="1"/>
  <c r="AU69" i="1"/>
  <c r="AK70" i="1"/>
  <c r="AS70" i="1"/>
  <c r="BA70" i="1"/>
  <c r="AJ71" i="1"/>
  <c r="AR71" i="1"/>
  <c r="AZ71" i="1"/>
  <c r="AJ72" i="1"/>
  <c r="AZ76" i="1"/>
  <c r="AM78" i="1"/>
  <c r="AU78" i="1"/>
  <c r="BC78" i="1"/>
  <c r="AN80" i="1"/>
  <c r="AV80" i="1"/>
  <c r="AZ80" i="1"/>
  <c r="AM82" i="1"/>
  <c r="AU82" i="1"/>
  <c r="BC82" i="1"/>
  <c r="AB83" i="1"/>
  <c r="Z83" i="1"/>
  <c r="AO83" i="1"/>
  <c r="AW83" i="1"/>
  <c r="AB84" i="1"/>
  <c r="Z84" i="1"/>
  <c r="AO84" i="1"/>
  <c r="AW84" i="1"/>
  <c r="AB85" i="1"/>
  <c r="Z85" i="1"/>
  <c r="AO85" i="1"/>
  <c r="AW85" i="1"/>
  <c r="AN86" i="1"/>
  <c r="AV86" i="1"/>
  <c r="AF76" i="9"/>
  <c r="AC76" i="9" s="1"/>
  <c r="AF72" i="9"/>
  <c r="AC72" i="9" s="1"/>
  <c r="AF66" i="9"/>
  <c r="AC66" i="9" s="1"/>
  <c r="AF57" i="9"/>
  <c r="AC57" i="9" s="1"/>
  <c r="AF34" i="9"/>
  <c r="AC34" i="9" s="1"/>
  <c r="AF42" i="9"/>
  <c r="AC42" i="9" s="1"/>
  <c r="AF27" i="9"/>
  <c r="AC27" i="9" s="1"/>
  <c r="AF16" i="9"/>
  <c r="AC16" i="9" s="1"/>
  <c r="AF75" i="9"/>
  <c r="AC75" i="9" s="1"/>
  <c r="AF48" i="9"/>
  <c r="AC48" i="9" s="1"/>
  <c r="AF64" i="9"/>
  <c r="AC64" i="9" s="1"/>
  <c r="AF46" i="9"/>
  <c r="AC46" i="9" s="1"/>
  <c r="AF39" i="9"/>
  <c r="AC39" i="9" s="1"/>
  <c r="AF29" i="9"/>
  <c r="AC29" i="9" s="1"/>
  <c r="AF21" i="9"/>
  <c r="AC21" i="9" s="1"/>
  <c r="AF15" i="9"/>
  <c r="AC15" i="9" s="1"/>
  <c r="AF50" i="9"/>
  <c r="AC50" i="9" s="1"/>
  <c r="AF41" i="9"/>
  <c r="AC41" i="9" s="1"/>
  <c r="AF58" i="9"/>
  <c r="AC58" i="9" s="1"/>
  <c r="AF78" i="9"/>
  <c r="AC78" i="9" s="1"/>
  <c r="AF74" i="9"/>
  <c r="AC74" i="9" s="1"/>
  <c r="AF84" i="9"/>
  <c r="AC84" i="9" s="1"/>
  <c r="AF52" i="9"/>
  <c r="AC52" i="9" s="1"/>
  <c r="AF40" i="9"/>
  <c r="AC40" i="9" s="1"/>
  <c r="AF51" i="9"/>
  <c r="AC51" i="9" s="1"/>
  <c r="AF13" i="9"/>
  <c r="AC13" i="9" s="1"/>
  <c r="AF26" i="9"/>
  <c r="AC26" i="9" s="1"/>
  <c r="AF44" i="9"/>
  <c r="AC44" i="9" s="1"/>
  <c r="AF12" i="9"/>
  <c r="AC12" i="9" s="1"/>
  <c r="AF28" i="9"/>
  <c r="AC28" i="9" s="1"/>
  <c r="AF49" i="9"/>
  <c r="AC49" i="9" s="1"/>
  <c r="AF73" i="9"/>
  <c r="AC73" i="9" s="1"/>
  <c r="AF38" i="9"/>
  <c r="AC38" i="9" s="1"/>
  <c r="AF55" i="9"/>
  <c r="AC55" i="9" s="1"/>
  <c r="AF14" i="9"/>
  <c r="AC14" i="9" s="1"/>
  <c r="AF35" i="9"/>
  <c r="AC35" i="9" s="1"/>
  <c r="AF71" i="9"/>
  <c r="AC71" i="9" s="1"/>
  <c r="AF62" i="9"/>
  <c r="AC62" i="9" s="1"/>
  <c r="AF85" i="9"/>
  <c r="AC85" i="9" s="1"/>
  <c r="AF25" i="9"/>
  <c r="AC25" i="9" s="1"/>
  <c r="AF43" i="9"/>
  <c r="AC43" i="9" s="1"/>
  <c r="AF9" i="9"/>
  <c r="AC9" i="9" s="1"/>
  <c r="AF80" i="9"/>
  <c r="AC80" i="9" s="1"/>
  <c r="AF61" i="9"/>
  <c r="AC61" i="9" s="1"/>
  <c r="AF53" i="9"/>
  <c r="AC53" i="9" s="1"/>
  <c r="AF63" i="9"/>
  <c r="AC63" i="9" s="1"/>
  <c r="AF32" i="9"/>
  <c r="AC32" i="9" s="1"/>
  <c r="AF31" i="9"/>
  <c r="AC31" i="9" s="1"/>
  <c r="AF37" i="9"/>
  <c r="AC37" i="9" s="1"/>
  <c r="AF33" i="9"/>
  <c r="AC33" i="9" s="1"/>
  <c r="AF11" i="9"/>
  <c r="AC11" i="9" s="1"/>
  <c r="AF7" i="9"/>
  <c r="AC7" i="9" s="1"/>
  <c r="AF22" i="9"/>
  <c r="AC22" i="9" s="1"/>
  <c r="AF47" i="9"/>
  <c r="AC47" i="9" s="1"/>
  <c r="AF24" i="9"/>
  <c r="AC24" i="9" s="1"/>
  <c r="AF19" i="9"/>
  <c r="AC19" i="9" s="1"/>
  <c r="AB90" i="9"/>
  <c r="AF18" i="9"/>
  <c r="AC18" i="9" s="1"/>
  <c r="AF54" i="9"/>
  <c r="AC54" i="9" s="1"/>
  <c r="AF56" i="9"/>
  <c r="AC56" i="9" s="1"/>
  <c r="AF65" i="9"/>
  <c r="AC65" i="9" s="1"/>
  <c r="AF8" i="9"/>
  <c r="AC8" i="9" s="1"/>
  <c r="AF81" i="9"/>
  <c r="AC81" i="9" s="1"/>
  <c r="AF45" i="9"/>
  <c r="AC45" i="9" s="1"/>
  <c r="AF23" i="9"/>
  <c r="AC23" i="9" s="1"/>
  <c r="AF69" i="9"/>
  <c r="AC69" i="9" s="1"/>
  <c r="AF77" i="9"/>
  <c r="AC77" i="9" s="1"/>
  <c r="AF82" i="9"/>
  <c r="AC82" i="9" s="1"/>
  <c r="Z89" i="9"/>
  <c r="F90" i="9" s="1"/>
  <c r="AF60" i="9"/>
  <c r="AC60" i="9" s="1"/>
  <c r="AF20" i="9"/>
  <c r="AC20" i="9" s="1"/>
  <c r="AA56" i="3"/>
  <c r="H90" i="3"/>
  <c r="AA69" i="3"/>
  <c r="AA76" i="3"/>
  <c r="D90" i="3"/>
  <c r="AA29" i="3"/>
  <c r="X90" i="3"/>
  <c r="AA82" i="3"/>
  <c r="AA85" i="3"/>
  <c r="P90" i="3"/>
  <c r="AA65" i="3"/>
  <c r="AA21" i="3"/>
  <c r="G90" i="3"/>
  <c r="Y90" i="3"/>
  <c r="AA11" i="3"/>
  <c r="S90" i="3"/>
  <c r="I90" i="3"/>
  <c r="AA70" i="3"/>
  <c r="K90" i="3"/>
  <c r="AA19" i="3"/>
  <c r="AA68" i="3"/>
  <c r="R90" i="3"/>
  <c r="AA63" i="3"/>
  <c r="AA83" i="3"/>
  <c r="AA20" i="3"/>
  <c r="AA26" i="3"/>
  <c r="Q90" i="3"/>
  <c r="AA77" i="3"/>
  <c r="AA31" i="3"/>
  <c r="O90" i="3"/>
  <c r="AA84" i="3"/>
  <c r="N90" i="3"/>
  <c r="AA53" i="3"/>
  <c r="AA73" i="3"/>
  <c r="AA18" i="3"/>
  <c r="AA48" i="3"/>
  <c r="AA23" i="3"/>
  <c r="AA57" i="3"/>
  <c r="AA40" i="3"/>
  <c r="M90" i="3"/>
  <c r="AA27" i="3"/>
  <c r="AA35" i="3"/>
  <c r="AA30" i="3"/>
  <c r="F90" i="3"/>
  <c r="AA52" i="3"/>
  <c r="AA64" i="3"/>
  <c r="AA49" i="3"/>
  <c r="E90" i="3"/>
  <c r="AA38" i="3"/>
  <c r="AA80" i="3"/>
  <c r="AA16" i="3"/>
  <c r="U90" i="3"/>
  <c r="AA39" i="3"/>
  <c r="AA86" i="3"/>
  <c r="AA22" i="3"/>
  <c r="AA37" i="3"/>
  <c r="AA44" i="3"/>
  <c r="AA42" i="3"/>
  <c r="AA41" i="3"/>
  <c r="AA15" i="3"/>
  <c r="J90" i="3"/>
  <c r="AA60" i="3"/>
  <c r="AA61" i="3"/>
  <c r="AA7" i="3"/>
  <c r="AA51" i="3"/>
  <c r="W90" i="3"/>
  <c r="AA14" i="3"/>
  <c r="V90" i="3"/>
  <c r="AA36" i="3"/>
  <c r="AA34" i="3"/>
  <c r="AA25" i="3"/>
  <c r="AA67" i="3"/>
  <c r="AA13" i="3"/>
  <c r="AA28" i="3"/>
  <c r="AA72" i="3"/>
  <c r="AA10" i="3"/>
  <c r="AA33" i="3"/>
  <c r="AA32" i="3"/>
  <c r="L90" i="3"/>
  <c r="AA43" i="3"/>
  <c r="AA59" i="3"/>
  <c r="AA47" i="3"/>
  <c r="AA54" i="3"/>
  <c r="AA75" i="3"/>
  <c r="C90" i="3"/>
  <c r="AA74" i="3"/>
  <c r="AA12" i="3"/>
  <c r="AA58" i="3"/>
  <c r="AA79" i="3"/>
  <c r="AA17" i="3"/>
  <c r="AA8" i="3"/>
  <c r="AA24" i="3"/>
  <c r="T90" i="3"/>
  <c r="AA55" i="3"/>
  <c r="AA62" i="3"/>
  <c r="AA78" i="3"/>
  <c r="AA46" i="3"/>
  <c r="AA45" i="3"/>
  <c r="B90" i="3"/>
  <c r="AA66" i="3"/>
  <c r="AA81" i="3"/>
  <c r="AA50" i="3"/>
  <c r="AA71" i="3"/>
  <c r="AF69" i="8"/>
  <c r="AC69" i="8" s="1"/>
  <c r="AF39" i="8"/>
  <c r="AC39" i="8" s="1"/>
  <c r="AF29" i="8"/>
  <c r="AC29" i="8" s="1"/>
  <c r="AF13" i="8"/>
  <c r="AC13" i="8" s="1"/>
  <c r="AF80" i="8"/>
  <c r="AC80" i="8" s="1"/>
  <c r="AF57" i="8"/>
  <c r="AC57" i="8" s="1"/>
  <c r="AF43" i="8"/>
  <c r="AC43" i="8" s="1"/>
  <c r="AF49" i="8"/>
  <c r="AC49" i="8" s="1"/>
  <c r="AF17" i="8"/>
  <c r="AC17" i="8" s="1"/>
  <c r="AF34" i="8"/>
  <c r="AC34" i="8" s="1"/>
  <c r="AF33" i="8"/>
  <c r="AC33" i="8" s="1"/>
  <c r="AF31" i="8"/>
  <c r="AC31" i="8" s="1"/>
  <c r="AF72" i="8"/>
  <c r="AC72" i="8" s="1"/>
  <c r="AF40" i="8"/>
  <c r="AC40" i="8" s="1"/>
  <c r="AF23" i="8"/>
  <c r="AC23" i="8" s="1"/>
  <c r="AF22" i="8"/>
  <c r="AC22" i="8" s="1"/>
  <c r="AF76" i="8"/>
  <c r="AC76" i="8" s="1"/>
  <c r="AF14" i="8"/>
  <c r="AC14" i="8" s="1"/>
  <c r="AF41" i="8"/>
  <c r="AC41" i="8" s="1"/>
  <c r="AF86" i="8"/>
  <c r="AC86" i="8" s="1"/>
  <c r="AF70" i="8"/>
  <c r="AC70" i="8" s="1"/>
  <c r="AF77" i="8"/>
  <c r="AC77" i="8" s="1"/>
  <c r="AF51" i="8"/>
  <c r="AC51" i="8" s="1"/>
  <c r="AF12" i="8"/>
  <c r="AC12" i="8" s="1"/>
  <c r="AF59" i="8"/>
  <c r="AC59" i="8" s="1"/>
  <c r="AF19" i="8"/>
  <c r="AC19" i="8" s="1"/>
  <c r="AF42" i="8"/>
  <c r="AC42" i="8" s="1"/>
  <c r="AF35" i="8"/>
  <c r="AC35" i="8" s="1"/>
  <c r="AF84" i="8"/>
  <c r="AC84" i="8" s="1"/>
  <c r="AF68" i="8"/>
  <c r="AC68" i="8" s="1"/>
  <c r="AF46" i="8"/>
  <c r="AC46" i="8" s="1"/>
  <c r="AF45" i="8"/>
  <c r="AC45" i="8" s="1"/>
  <c r="AF44" i="8"/>
  <c r="AC44" i="8" s="1"/>
  <c r="AF26" i="8"/>
  <c r="AC26" i="8" s="1"/>
  <c r="AF74" i="8"/>
  <c r="AC74" i="8" s="1"/>
  <c r="AF21" i="8"/>
  <c r="AC21" i="8" s="1"/>
  <c r="AF9" i="8"/>
  <c r="AC9" i="8" s="1"/>
  <c r="AF24" i="8"/>
  <c r="AC24" i="8" s="1"/>
  <c r="AF20" i="8"/>
  <c r="AC20" i="8" s="1"/>
  <c r="AF27" i="8"/>
  <c r="AC27" i="8" s="1"/>
  <c r="AF36" i="8"/>
  <c r="AC36" i="8" s="1"/>
  <c r="AF18" i="8"/>
  <c r="AC18" i="8" s="1"/>
  <c r="AF55" i="8"/>
  <c r="AC55" i="8" s="1"/>
  <c r="AF64" i="8"/>
  <c r="AC64" i="8" s="1"/>
  <c r="AF66" i="8"/>
  <c r="AC66" i="8" s="1"/>
  <c r="AF50" i="8"/>
  <c r="AC50" i="8" s="1"/>
  <c r="AF7" i="8"/>
  <c r="AC7" i="8" s="1"/>
  <c r="AF85" i="8"/>
  <c r="AC85" i="8" s="1"/>
  <c r="AF82" i="8"/>
  <c r="AC82" i="8" s="1"/>
  <c r="AF52" i="8"/>
  <c r="AC52" i="8" s="1"/>
  <c r="AF75" i="8"/>
  <c r="AC75" i="8" s="1"/>
  <c r="AF15" i="8"/>
  <c r="AC15" i="8" s="1"/>
  <c r="AF78" i="8"/>
  <c r="AC78" i="8" s="1"/>
  <c r="AF83" i="8"/>
  <c r="AC83" i="8" s="1"/>
  <c r="AF56" i="8"/>
  <c r="AC56" i="8" s="1"/>
  <c r="AF8" i="8"/>
  <c r="AC8" i="8" s="1"/>
  <c r="AF10" i="8"/>
  <c r="AC10" i="8" s="1"/>
  <c r="Z89" i="8"/>
  <c r="I90" i="8" s="1"/>
  <c r="AF54" i="8"/>
  <c r="AC54" i="8" s="1"/>
  <c r="AF37" i="8"/>
  <c r="AC37" i="8" s="1"/>
  <c r="AF81" i="8"/>
  <c r="AC81" i="8" s="1"/>
  <c r="AF61" i="8"/>
  <c r="AC61" i="8" s="1"/>
  <c r="AF71" i="8"/>
  <c r="AC71" i="8" s="1"/>
  <c r="AF79" i="8"/>
  <c r="AC79" i="8" s="1"/>
  <c r="AF67" i="8"/>
  <c r="AC67" i="8" s="1"/>
  <c r="AF60" i="8"/>
  <c r="AC60" i="8" s="1"/>
  <c r="S90" i="8"/>
  <c r="AF58" i="8"/>
  <c r="AC58" i="8" s="1"/>
  <c r="AF25" i="8"/>
  <c r="AC25" i="8" s="1"/>
  <c r="AF16" i="8"/>
  <c r="AC16" i="8" s="1"/>
  <c r="AF32" i="8"/>
  <c r="AC32" i="8" s="1"/>
  <c r="AF62" i="8"/>
  <c r="AC62" i="8" s="1"/>
  <c r="AB90" i="8"/>
  <c r="AA46" i="2"/>
  <c r="B90" i="2"/>
  <c r="K90" i="2"/>
  <c r="V90" i="2"/>
  <c r="O90" i="2"/>
  <c r="AA86" i="2"/>
  <c r="Q90" i="2"/>
  <c r="AA59" i="2"/>
  <c r="AA39" i="2"/>
  <c r="W90" i="2"/>
  <c r="AA10" i="2"/>
  <c r="AA42" i="2"/>
  <c r="AA66" i="2"/>
  <c r="AA8" i="2"/>
  <c r="AA16" i="2"/>
  <c r="AA24" i="2"/>
  <c r="AA32" i="2"/>
  <c r="AA40" i="2"/>
  <c r="AA48" i="2"/>
  <c r="AA56" i="2"/>
  <c r="AA64" i="2"/>
  <c r="AA9" i="2"/>
  <c r="AA17" i="2"/>
  <c r="AA25" i="2"/>
  <c r="AA33" i="2"/>
  <c r="AA41" i="2"/>
  <c r="AA49" i="2"/>
  <c r="AA57" i="2"/>
  <c r="AA65" i="2"/>
  <c r="AA73" i="2"/>
  <c r="AA81" i="2"/>
  <c r="AA26" i="2"/>
  <c r="AA50" i="2"/>
  <c r="AA74" i="2"/>
  <c r="AA13" i="2"/>
  <c r="AA29" i="2"/>
  <c r="AA37" i="2"/>
  <c r="AA45" i="2"/>
  <c r="AA53" i="2"/>
  <c r="AA69" i="2"/>
  <c r="AA77" i="2"/>
  <c r="AA18" i="2"/>
  <c r="AA58" i="2"/>
  <c r="AA82" i="2"/>
  <c r="AA21" i="2"/>
  <c r="AA61" i="2"/>
  <c r="AA85" i="2"/>
  <c r="AA34" i="2"/>
  <c r="AA62" i="2"/>
  <c r="AA55" i="2"/>
  <c r="AA11" i="2"/>
  <c r="AA75" i="2"/>
  <c r="AA60" i="2"/>
  <c r="AA63" i="2"/>
  <c r="R90" i="2"/>
  <c r="T90" i="2"/>
  <c r="U90" i="2"/>
  <c r="AA22" i="2"/>
  <c r="AA15" i="2"/>
  <c r="AA79" i="2"/>
  <c r="AA35" i="2"/>
  <c r="AA20" i="2"/>
  <c r="J90" i="2"/>
  <c r="L90" i="2"/>
  <c r="C90" i="2"/>
  <c r="AA30" i="2"/>
  <c r="AA23" i="2"/>
  <c r="AA72" i="2"/>
  <c r="AA43" i="2"/>
  <c r="AA28" i="2"/>
  <c r="X90" i="2"/>
  <c r="D90" i="2"/>
  <c r="AA7" i="2"/>
  <c r="AA38" i="2"/>
  <c r="AA31" i="2"/>
  <c r="AA80" i="2"/>
  <c r="AA51" i="2"/>
  <c r="AA36" i="2"/>
  <c r="Y90" i="2"/>
  <c r="E90" i="2"/>
  <c r="N90" i="2"/>
  <c r="AA54" i="2"/>
  <c r="AA47" i="2"/>
  <c r="AA84" i="2"/>
  <c r="AA67" i="2"/>
  <c r="AA52" i="2"/>
  <c r="H90" i="2"/>
  <c r="I90" i="2"/>
  <c r="M90" i="2"/>
  <c r="F90" i="2"/>
  <c r="AA70" i="2"/>
  <c r="AA19" i="2"/>
  <c r="AA83" i="2"/>
  <c r="AA68" i="2"/>
  <c r="G90" i="2"/>
  <c r="P90" i="2"/>
  <c r="S90" i="2"/>
  <c r="AA14" i="2"/>
  <c r="AA78" i="2"/>
  <c r="AA71" i="2"/>
  <c r="AA27" i="2"/>
  <c r="AA12" i="2"/>
  <c r="AA76" i="2"/>
  <c r="AG86" i="1"/>
  <c r="AJ86" i="1"/>
  <c r="AR86" i="1"/>
  <c r="AZ86" i="1"/>
  <c r="AL86" i="1"/>
  <c r="AT86" i="1"/>
  <c r="BB86" i="1"/>
  <c r="AF81" i="1"/>
  <c r="AC81" i="1" s="1"/>
  <c r="AG63" i="1"/>
  <c r="BC64" i="1"/>
  <c r="BB66" i="1"/>
  <c r="AK66" i="1"/>
  <c r="AJ66" i="1"/>
  <c r="AY71" i="1"/>
  <c r="AQ74" i="1"/>
  <c r="AF74" i="1" s="1"/>
  <c r="AC74" i="1" s="1"/>
  <c r="AR74" i="1"/>
  <c r="AQ82" i="1"/>
  <c r="AR82" i="1"/>
  <c r="AH61" i="1"/>
  <c r="AG61" i="1"/>
  <c r="AP61" i="1"/>
  <c r="AO61" i="1"/>
  <c r="AX61" i="1"/>
  <c r="AM62" i="1"/>
  <c r="AL64" i="1"/>
  <c r="AL66" i="1"/>
  <c r="AT66" i="1"/>
  <c r="AI71" i="1"/>
  <c r="AH71" i="1"/>
  <c r="AQ71" i="1"/>
  <c r="AG80" i="1"/>
  <c r="AG62" i="1"/>
  <c r="AT64" i="1"/>
  <c r="AJ69" i="1"/>
  <c r="AI69" i="1"/>
  <c r="AK67" i="1"/>
  <c r="AJ67" i="1"/>
  <c r="AH72" i="1"/>
  <c r="AN76" i="1"/>
  <c r="AV76" i="1"/>
  <c r="AQ78" i="1"/>
  <c r="AR78" i="1"/>
  <c r="AN84" i="1"/>
  <c r="AU62" i="1"/>
  <c r="AF62" i="1"/>
  <c r="AC62" i="1" s="1"/>
  <c r="AM63" i="1"/>
  <c r="AL63" i="1"/>
  <c r="AY72" i="1"/>
  <c r="AZ72" i="1"/>
  <c r="AG76" i="1"/>
  <c r="AG84" i="1"/>
  <c r="AN63" i="1"/>
  <c r="AV63" i="1"/>
  <c r="AM65" i="1"/>
  <c r="AL65" i="1"/>
  <c r="AU65" i="1"/>
  <c r="AT65" i="1"/>
  <c r="BC65" i="1"/>
  <c r="AZ66" i="1"/>
  <c r="AL67" i="1"/>
  <c r="AM67" i="1"/>
  <c r="AU67" i="1"/>
  <c r="AT67" i="1"/>
  <c r="BC67" i="1"/>
  <c r="BB67" i="1"/>
  <c r="AR67" i="1"/>
  <c r="AJ68" i="1"/>
  <c r="AI68" i="1"/>
  <c r="AR68" i="1"/>
  <c r="AQ69" i="1"/>
  <c r="AI70" i="1"/>
  <c r="AH70" i="1"/>
  <c r="AQ70" i="1"/>
  <c r="AP85" i="1"/>
  <c r="AX85" i="1"/>
  <c r="AG74" i="1"/>
  <c r="AG78" i="1"/>
  <c r="AG82" i="1"/>
  <c r="AW61" i="1"/>
  <c r="AK64" i="1"/>
  <c r="AF64" i="1" s="1"/>
  <c r="AC64" i="1" s="1"/>
  <c r="AS64" i="1"/>
  <c r="BA64" i="1"/>
  <c r="AG72" i="1"/>
  <c r="AJ75" i="1"/>
  <c r="AR75" i="1"/>
  <c r="AZ75" i="1"/>
  <c r="AL76" i="1"/>
  <c r="AT76" i="1"/>
  <c r="BB76" i="1"/>
  <c r="AJ79" i="1"/>
  <c r="AR79" i="1"/>
  <c r="AZ79" i="1"/>
  <c r="AL80" i="1"/>
  <c r="AT80" i="1"/>
  <c r="BB80" i="1"/>
  <c r="AJ83" i="1"/>
  <c r="AR83" i="1"/>
  <c r="AZ83" i="1"/>
  <c r="AL84" i="1"/>
  <c r="AT84" i="1"/>
  <c r="BB84" i="1"/>
  <c r="AG65" i="1"/>
  <c r="AO65" i="1"/>
  <c r="AW65" i="1"/>
  <c r="AK72" i="1"/>
  <c r="AS72" i="1"/>
  <c r="BA72" i="1"/>
  <c r="AJ73" i="1"/>
  <c r="AR73" i="1"/>
  <c r="AZ73" i="1"/>
  <c r="AL74" i="1"/>
  <c r="AT74" i="1"/>
  <c r="BB74" i="1"/>
  <c r="AJ77" i="1"/>
  <c r="AR77" i="1"/>
  <c r="AZ77" i="1"/>
  <c r="AL78" i="1"/>
  <c r="AT78" i="1"/>
  <c r="BB78" i="1"/>
  <c r="AJ81" i="1"/>
  <c r="AR81" i="1"/>
  <c r="AZ81" i="1"/>
  <c r="AL82" i="1"/>
  <c r="AF82" i="1" s="1"/>
  <c r="AC82" i="1" s="1"/>
  <c r="AT82" i="1"/>
  <c r="BB82" i="1"/>
  <c r="AJ85" i="1"/>
  <c r="AR85" i="1"/>
  <c r="AZ85" i="1"/>
  <c r="BB70" i="1"/>
  <c r="AG69" i="1"/>
  <c r="AO69" i="1"/>
  <c r="AW69" i="1"/>
  <c r="AN74" i="1"/>
  <c r="AV74" i="1"/>
  <c r="AH75" i="1"/>
  <c r="AP75" i="1"/>
  <c r="AX75" i="1"/>
  <c r="AN78" i="1"/>
  <c r="AV78" i="1"/>
  <c r="AH79" i="1"/>
  <c r="AP79" i="1"/>
  <c r="AX79" i="1"/>
  <c r="AN82" i="1"/>
  <c r="AV82" i="1"/>
  <c r="AH83" i="1"/>
  <c r="AP83" i="1"/>
  <c r="AX83" i="1"/>
  <c r="AG73" i="1"/>
  <c r="AF73" i="1" s="1"/>
  <c r="AC73" i="1" s="1"/>
  <c r="AG75" i="1"/>
  <c r="AG77" i="1"/>
  <c r="AF77" i="1" s="1"/>
  <c r="AC77" i="1" s="1"/>
  <c r="AG79" i="1"/>
  <c r="AG81" i="1"/>
  <c r="AG83" i="1"/>
  <c r="AG85" i="1"/>
  <c r="AF85" i="1" s="1"/>
  <c r="AC85" i="1" s="1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A67" i="4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Z66" i="4"/>
  <c r="Z65" i="4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Z64" i="4"/>
  <c r="Z63" i="4"/>
  <c r="Z61" i="4"/>
  <c r="Z62" i="4"/>
  <c r="AF78" i="1" l="1"/>
  <c r="AC78" i="1" s="1"/>
  <c r="AF69" i="1"/>
  <c r="AC69" i="1" s="1"/>
  <c r="AF67" i="1"/>
  <c r="AC67" i="1" s="1"/>
  <c r="AF71" i="1"/>
  <c r="AC71" i="1" s="1"/>
  <c r="AF72" i="1"/>
  <c r="AC72" i="1" s="1"/>
  <c r="AF66" i="1"/>
  <c r="AC66" i="1" s="1"/>
  <c r="AF65" i="1"/>
  <c r="AC65" i="1" s="1"/>
  <c r="AF61" i="1"/>
  <c r="AC61" i="1" s="1"/>
  <c r="F92" i="2"/>
  <c r="Z43" i="6"/>
  <c r="AF70" i="1"/>
  <c r="AC70" i="1" s="1"/>
  <c r="AF86" i="1"/>
  <c r="AC86" i="1" s="1"/>
  <c r="F92" i="3"/>
  <c r="E90" i="9"/>
  <c r="Y90" i="9"/>
  <c r="W90" i="9"/>
  <c r="G90" i="9"/>
  <c r="R90" i="9"/>
  <c r="B90" i="9"/>
  <c r="I90" i="9"/>
  <c r="P90" i="9"/>
  <c r="S90" i="9"/>
  <c r="D90" i="9"/>
  <c r="Q90" i="9"/>
  <c r="H90" i="9"/>
  <c r="J90" i="9"/>
  <c r="X90" i="9"/>
  <c r="K90" i="9"/>
  <c r="O90" i="9"/>
  <c r="L90" i="9"/>
  <c r="T90" i="9"/>
  <c r="V90" i="9"/>
  <c r="M90" i="9"/>
  <c r="U90" i="9"/>
  <c r="C90" i="9"/>
  <c r="N90" i="9"/>
  <c r="Z90" i="3"/>
  <c r="AA89" i="3"/>
  <c r="J90" i="8"/>
  <c r="Q90" i="8"/>
  <c r="K90" i="8"/>
  <c r="P90" i="8"/>
  <c r="W90" i="8"/>
  <c r="V90" i="8"/>
  <c r="H90" i="8"/>
  <c r="D90" i="8"/>
  <c r="F90" i="8"/>
  <c r="X90" i="8"/>
  <c r="R90" i="8"/>
  <c r="G90" i="8"/>
  <c r="Y90" i="8"/>
  <c r="U90" i="8"/>
  <c r="B90" i="8"/>
  <c r="C90" i="8"/>
  <c r="E90" i="8"/>
  <c r="M90" i="8"/>
  <c r="N90" i="8"/>
  <c r="O90" i="8"/>
  <c r="T90" i="8"/>
  <c r="L90" i="8"/>
  <c r="AA89" i="2"/>
  <c r="Z90" i="2"/>
  <c r="AF75" i="1"/>
  <c r="AC75" i="1" s="1"/>
  <c r="AF63" i="1"/>
  <c r="AC63" i="1" s="1"/>
  <c r="AF83" i="1"/>
  <c r="AC83" i="1" s="1"/>
  <c r="AF68" i="1"/>
  <c r="AC68" i="1" s="1"/>
  <c r="AF79" i="1"/>
  <c r="AC79" i="1" s="1"/>
  <c r="Z90" i="9" l="1"/>
  <c r="E92" i="8"/>
  <c r="Z90" i="8"/>
  <c r="AF30" i="9" l="1"/>
  <c r="AC30" i="9" s="1"/>
  <c r="AC90" i="9" s="1"/>
  <c r="AD90" i="9" s="1"/>
  <c r="AF30" i="8"/>
  <c r="AC30" i="8" s="1"/>
  <c r="AC90" i="8" s="1"/>
  <c r="AD90" i="8" s="1"/>
  <c r="AH6" i="6" l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S7" i="6"/>
  <c r="T7" i="6"/>
  <c r="U7" i="6"/>
  <c r="V7" i="6"/>
  <c r="W7" i="6"/>
  <c r="X7" i="6"/>
  <c r="Y7" i="6"/>
  <c r="AG7" i="6"/>
  <c r="B8" i="6"/>
  <c r="C8" i="6"/>
  <c r="D8" i="6"/>
  <c r="AH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AE8" i="6"/>
  <c r="B9" i="6"/>
  <c r="C9" i="6"/>
  <c r="D9" i="6"/>
  <c r="AH9" i="6" s="1"/>
  <c r="E9" i="6"/>
  <c r="F9" i="6"/>
  <c r="G9" i="6"/>
  <c r="AL9" i="6" s="1"/>
  <c r="H9" i="6"/>
  <c r="I9" i="6"/>
  <c r="J9" i="6"/>
  <c r="K9" i="6"/>
  <c r="L9" i="6"/>
  <c r="M9" i="6"/>
  <c r="N9" i="6"/>
  <c r="O9" i="6"/>
  <c r="AS9" i="6" s="1"/>
  <c r="P9" i="6"/>
  <c r="Q9" i="6"/>
  <c r="R9" i="6"/>
  <c r="S9" i="6"/>
  <c r="T9" i="6"/>
  <c r="AX9" i="6" s="1"/>
  <c r="U9" i="6"/>
  <c r="V9" i="6"/>
  <c r="W9" i="6"/>
  <c r="X9" i="6"/>
  <c r="Y9" i="6"/>
  <c r="AE9" i="6"/>
  <c r="B10" i="6"/>
  <c r="C10" i="6"/>
  <c r="D10" i="6"/>
  <c r="E10" i="6"/>
  <c r="F10" i="6"/>
  <c r="G10" i="6"/>
  <c r="H10" i="6"/>
  <c r="I10" i="6"/>
  <c r="AM10" i="6" s="1"/>
  <c r="J10" i="6"/>
  <c r="AO10" i="6" s="1"/>
  <c r="K10" i="6"/>
  <c r="L10" i="6"/>
  <c r="M10" i="6"/>
  <c r="N10" i="6"/>
  <c r="O10" i="6"/>
  <c r="P10" i="6"/>
  <c r="Q10" i="6"/>
  <c r="R10" i="6"/>
  <c r="AW10" i="6" s="1"/>
  <c r="S10" i="6"/>
  <c r="T10" i="6"/>
  <c r="U10" i="6"/>
  <c r="V10" i="6"/>
  <c r="W10" i="6"/>
  <c r="X10" i="6"/>
  <c r="Y10" i="6"/>
  <c r="AE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AS11" i="6" s="1"/>
  <c r="P11" i="6"/>
  <c r="Q11" i="6"/>
  <c r="R11" i="6"/>
  <c r="S11" i="6"/>
  <c r="T11" i="6"/>
  <c r="U11" i="6"/>
  <c r="V11" i="6"/>
  <c r="W11" i="6"/>
  <c r="X11" i="6"/>
  <c r="Y11" i="6"/>
  <c r="AE11" i="6"/>
  <c r="BA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Y12" i="6" s="1"/>
  <c r="V12" i="6"/>
  <c r="W12" i="6"/>
  <c r="X12" i="6"/>
  <c r="Y12" i="6"/>
  <c r="AE12" i="6"/>
  <c r="B13" i="6"/>
  <c r="C13" i="6"/>
  <c r="D13" i="6"/>
  <c r="E13" i="6"/>
  <c r="AI13" i="6" s="1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AX13" i="6" s="1"/>
  <c r="U13" i="6"/>
  <c r="V13" i="6"/>
  <c r="W13" i="6"/>
  <c r="X13" i="6"/>
  <c r="Y13" i="6"/>
  <c r="AE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Z14" i="6" s="1"/>
  <c r="V14" i="6"/>
  <c r="W14" i="6"/>
  <c r="X14" i="6"/>
  <c r="Y14" i="6"/>
  <c r="AE14" i="6"/>
  <c r="AG14" i="6"/>
  <c r="B15" i="6"/>
  <c r="C15" i="6"/>
  <c r="D15" i="6"/>
  <c r="E15" i="6"/>
  <c r="F15" i="6"/>
  <c r="AK15" i="6" s="1"/>
  <c r="G15" i="6"/>
  <c r="H15" i="6"/>
  <c r="I15" i="6"/>
  <c r="J15" i="6"/>
  <c r="K15" i="6"/>
  <c r="L15" i="6"/>
  <c r="M15" i="6"/>
  <c r="N15" i="6"/>
  <c r="O15" i="6"/>
  <c r="P15" i="6"/>
  <c r="AT15" i="6" s="1"/>
  <c r="Q15" i="6"/>
  <c r="R15" i="6"/>
  <c r="S15" i="6"/>
  <c r="T15" i="6"/>
  <c r="U15" i="6"/>
  <c r="V15" i="6"/>
  <c r="BA15" i="6" s="1"/>
  <c r="W15" i="6"/>
  <c r="X15" i="6"/>
  <c r="Y15" i="6"/>
  <c r="AE15" i="6"/>
  <c r="AL15" i="6"/>
  <c r="B16" i="6"/>
  <c r="C16" i="6"/>
  <c r="D16" i="6"/>
  <c r="E16" i="6"/>
  <c r="AI16" i="6" s="1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Y16" i="6" s="1"/>
  <c r="V16" i="6"/>
  <c r="W16" i="6"/>
  <c r="X16" i="6"/>
  <c r="Y16" i="6"/>
  <c r="AE16" i="6"/>
  <c r="B17" i="6"/>
  <c r="C17" i="6"/>
  <c r="D17" i="6"/>
  <c r="E17" i="6"/>
  <c r="AI17" i="6" s="1"/>
  <c r="F17" i="6"/>
  <c r="G17" i="6"/>
  <c r="H17" i="6"/>
  <c r="I17" i="6"/>
  <c r="J17" i="6"/>
  <c r="AN17" i="6" s="1"/>
  <c r="K17" i="6"/>
  <c r="L17" i="6"/>
  <c r="M17" i="6"/>
  <c r="AQ17" i="6" s="1"/>
  <c r="N17" i="6"/>
  <c r="O17" i="6"/>
  <c r="P17" i="6"/>
  <c r="Q17" i="6"/>
  <c r="R17" i="6"/>
  <c r="S17" i="6"/>
  <c r="T17" i="6"/>
  <c r="U17" i="6"/>
  <c r="V17" i="6"/>
  <c r="W17" i="6"/>
  <c r="X17" i="6"/>
  <c r="Y17" i="6"/>
  <c r="AE17" i="6"/>
  <c r="AM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AU18" i="6" s="1"/>
  <c r="Q18" i="6"/>
  <c r="R18" i="6"/>
  <c r="S18" i="6"/>
  <c r="T18" i="6"/>
  <c r="AY18" i="6" s="1"/>
  <c r="U18" i="6"/>
  <c r="V18" i="6"/>
  <c r="W18" i="6"/>
  <c r="X18" i="6"/>
  <c r="Y18" i="6"/>
  <c r="AE18" i="6"/>
  <c r="B19" i="6"/>
  <c r="C19" i="6"/>
  <c r="D19" i="6"/>
  <c r="E19" i="6"/>
  <c r="F19" i="6"/>
  <c r="G19" i="6"/>
  <c r="H19" i="6"/>
  <c r="I19" i="6"/>
  <c r="J19" i="6"/>
  <c r="AO19" i="6" s="1"/>
  <c r="K19" i="6"/>
  <c r="L19" i="6"/>
  <c r="M19" i="6"/>
  <c r="N19" i="6"/>
  <c r="O19" i="6"/>
  <c r="P19" i="6"/>
  <c r="Q19" i="6"/>
  <c r="R19" i="6"/>
  <c r="AW19" i="6" s="1"/>
  <c r="S19" i="6"/>
  <c r="AX19" i="6" s="1"/>
  <c r="T19" i="6"/>
  <c r="U19" i="6"/>
  <c r="V19" i="6"/>
  <c r="W19" i="6"/>
  <c r="X19" i="6"/>
  <c r="Y19" i="6"/>
  <c r="AE19" i="6"/>
  <c r="AP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AE20" i="6"/>
  <c r="B21" i="6"/>
  <c r="C21" i="6"/>
  <c r="D21" i="6"/>
  <c r="E21" i="6"/>
  <c r="F21" i="6"/>
  <c r="G21" i="6"/>
  <c r="H21" i="6"/>
  <c r="I21" i="6"/>
  <c r="J21" i="6"/>
  <c r="AN21" i="6" s="1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E21" i="6"/>
  <c r="B22" i="6"/>
  <c r="C22" i="6"/>
  <c r="D22" i="6"/>
  <c r="AI22" i="6" s="1"/>
  <c r="E22" i="6"/>
  <c r="F22" i="6"/>
  <c r="G22" i="6"/>
  <c r="H22" i="6"/>
  <c r="I22" i="6"/>
  <c r="J22" i="6"/>
  <c r="K22" i="6"/>
  <c r="L22" i="6"/>
  <c r="AQ22" i="6" s="1"/>
  <c r="M22" i="6"/>
  <c r="N22" i="6"/>
  <c r="AR22" i="6" s="1"/>
  <c r="O22" i="6"/>
  <c r="AT22" i="6" s="1"/>
  <c r="P22" i="6"/>
  <c r="Q22" i="6"/>
  <c r="R22" i="6"/>
  <c r="S22" i="6"/>
  <c r="T22" i="6"/>
  <c r="AY22" i="6" s="1"/>
  <c r="U22" i="6"/>
  <c r="V22" i="6"/>
  <c r="W22" i="6"/>
  <c r="X22" i="6"/>
  <c r="Y22" i="6"/>
  <c r="AE22" i="6"/>
  <c r="B23" i="6"/>
  <c r="C23" i="6"/>
  <c r="D23" i="6"/>
  <c r="AH23" i="6" s="1"/>
  <c r="E23" i="6"/>
  <c r="F23" i="6"/>
  <c r="G23" i="6"/>
  <c r="H23" i="6"/>
  <c r="I23" i="6"/>
  <c r="J23" i="6"/>
  <c r="AO23" i="6" s="1"/>
  <c r="K23" i="6"/>
  <c r="L23" i="6"/>
  <c r="M23" i="6"/>
  <c r="N23" i="6"/>
  <c r="O23" i="6"/>
  <c r="P23" i="6"/>
  <c r="Q23" i="6"/>
  <c r="R23" i="6"/>
  <c r="AW23" i="6" s="1"/>
  <c r="S23" i="6"/>
  <c r="T23" i="6"/>
  <c r="U23" i="6"/>
  <c r="V23" i="6"/>
  <c r="W23" i="6"/>
  <c r="X23" i="6"/>
  <c r="Y23" i="6"/>
  <c r="AE23" i="6"/>
  <c r="AL23" i="6"/>
  <c r="B24" i="6"/>
  <c r="C24" i="6"/>
  <c r="D24" i="6"/>
  <c r="E24" i="6"/>
  <c r="F24" i="6"/>
  <c r="G24" i="6"/>
  <c r="AL24" i="6" s="1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AE24" i="6"/>
  <c r="B25" i="6"/>
  <c r="C25" i="6"/>
  <c r="D25" i="6"/>
  <c r="E25" i="6"/>
  <c r="F25" i="6"/>
  <c r="AK25" i="6" s="1"/>
  <c r="G25" i="6"/>
  <c r="H25" i="6"/>
  <c r="I25" i="6"/>
  <c r="J25" i="6"/>
  <c r="K25" i="6"/>
  <c r="L25" i="6"/>
  <c r="M25" i="6"/>
  <c r="N25" i="6"/>
  <c r="AS25" i="6" s="1"/>
  <c r="O25" i="6"/>
  <c r="P25" i="6"/>
  <c r="AT25" i="6" s="1"/>
  <c r="Q25" i="6"/>
  <c r="R25" i="6"/>
  <c r="S25" i="6"/>
  <c r="T25" i="6"/>
  <c r="U25" i="6"/>
  <c r="V25" i="6"/>
  <c r="BA25" i="6" s="1"/>
  <c r="W25" i="6"/>
  <c r="X25" i="6"/>
  <c r="Y25" i="6"/>
  <c r="AE25" i="6"/>
  <c r="AN25" i="6"/>
  <c r="B26" i="6"/>
  <c r="C26" i="6"/>
  <c r="D26" i="6"/>
  <c r="AI26" i="6" s="1"/>
  <c r="E26" i="6"/>
  <c r="F26" i="6"/>
  <c r="G26" i="6"/>
  <c r="H26" i="6"/>
  <c r="I26" i="6"/>
  <c r="J26" i="6"/>
  <c r="K26" i="6"/>
  <c r="L26" i="6"/>
  <c r="AQ26" i="6" s="1"/>
  <c r="M26" i="6"/>
  <c r="N26" i="6"/>
  <c r="O26" i="6"/>
  <c r="P26" i="6"/>
  <c r="Q26" i="6"/>
  <c r="R26" i="6"/>
  <c r="S26" i="6"/>
  <c r="T26" i="6"/>
  <c r="AY26" i="6" s="1"/>
  <c r="U26" i="6"/>
  <c r="V26" i="6"/>
  <c r="W26" i="6"/>
  <c r="X26" i="6"/>
  <c r="Y26" i="6"/>
  <c r="AE26" i="6"/>
  <c r="B27" i="6"/>
  <c r="C27" i="6"/>
  <c r="D27" i="6"/>
  <c r="E27" i="6"/>
  <c r="F27" i="6"/>
  <c r="G27" i="6"/>
  <c r="H27" i="6"/>
  <c r="I27" i="6"/>
  <c r="J27" i="6"/>
  <c r="K27" i="6"/>
  <c r="AP27" i="6" s="1"/>
  <c r="L27" i="6"/>
  <c r="M27" i="6"/>
  <c r="AQ27" i="6" s="1"/>
  <c r="N27" i="6"/>
  <c r="O27" i="6"/>
  <c r="P27" i="6"/>
  <c r="Q27" i="6"/>
  <c r="R27" i="6"/>
  <c r="S27" i="6"/>
  <c r="AX27" i="6" s="1"/>
  <c r="T27" i="6"/>
  <c r="U27" i="6"/>
  <c r="V27" i="6"/>
  <c r="W27" i="6"/>
  <c r="X27" i="6"/>
  <c r="Y27" i="6"/>
  <c r="AE27" i="6"/>
  <c r="AH27" i="6"/>
  <c r="B28" i="6"/>
  <c r="C28" i="6"/>
  <c r="D28" i="6"/>
  <c r="E28" i="6"/>
  <c r="F28" i="6"/>
  <c r="G28" i="6"/>
  <c r="H28" i="6"/>
  <c r="I28" i="6"/>
  <c r="J28" i="6"/>
  <c r="K28" i="6"/>
  <c r="L28" i="6"/>
  <c r="M28" i="6"/>
  <c r="AR28" i="6" s="1"/>
  <c r="N28" i="6"/>
  <c r="O28" i="6"/>
  <c r="P28" i="6"/>
  <c r="Q28" i="6"/>
  <c r="R28" i="6"/>
  <c r="S28" i="6"/>
  <c r="T28" i="6"/>
  <c r="U28" i="6"/>
  <c r="AZ28" i="6" s="1"/>
  <c r="V28" i="6"/>
  <c r="W28" i="6"/>
  <c r="BB28" i="6" s="1"/>
  <c r="X28" i="6"/>
  <c r="Y28" i="6"/>
  <c r="AE28" i="6"/>
  <c r="A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A29" i="6" s="1"/>
  <c r="W29" i="6"/>
  <c r="X29" i="6"/>
  <c r="Y29" i="6"/>
  <c r="AE29" i="6"/>
  <c r="B30" i="6"/>
  <c r="C30" i="6"/>
  <c r="D30" i="6"/>
  <c r="E30" i="6"/>
  <c r="F30" i="6"/>
  <c r="G30" i="6"/>
  <c r="H30" i="6"/>
  <c r="AM30" i="6" s="1"/>
  <c r="I30" i="6"/>
  <c r="J30" i="6"/>
  <c r="K30" i="6"/>
  <c r="L30" i="6"/>
  <c r="M30" i="6"/>
  <c r="N30" i="6"/>
  <c r="O30" i="6"/>
  <c r="AT30" i="6" s="1"/>
  <c r="P30" i="6"/>
  <c r="AU30" i="6" s="1"/>
  <c r="Q30" i="6"/>
  <c r="R30" i="6"/>
  <c r="S30" i="6"/>
  <c r="T30" i="6"/>
  <c r="U30" i="6"/>
  <c r="V30" i="6"/>
  <c r="W30" i="6"/>
  <c r="X30" i="6"/>
  <c r="Y30" i="6"/>
  <c r="AE30" i="6"/>
  <c r="BC30" i="6"/>
  <c r="B31" i="6"/>
  <c r="C31" i="6"/>
  <c r="D31" i="6"/>
  <c r="AH31" i="6" s="1"/>
  <c r="E31" i="6"/>
  <c r="AI31" i="6" s="1"/>
  <c r="F31" i="6"/>
  <c r="G31" i="6"/>
  <c r="AL31" i="6" s="1"/>
  <c r="H31" i="6"/>
  <c r="I31" i="6"/>
  <c r="J31" i="6"/>
  <c r="K31" i="6"/>
  <c r="L31" i="6"/>
  <c r="M31" i="6"/>
  <c r="N31" i="6"/>
  <c r="O31" i="6"/>
  <c r="P31" i="6"/>
  <c r="Q31" i="6"/>
  <c r="AU31" i="6" s="1"/>
  <c r="R31" i="6"/>
  <c r="S31" i="6"/>
  <c r="T31" i="6"/>
  <c r="U31" i="6"/>
  <c r="AY31" i="6" s="1"/>
  <c r="V31" i="6"/>
  <c r="W31" i="6"/>
  <c r="BB31" i="6" s="1"/>
  <c r="X31" i="6"/>
  <c r="Y31" i="6"/>
  <c r="BC31" i="6" s="1"/>
  <c r="AE31" i="6"/>
  <c r="B32" i="6"/>
  <c r="C32" i="6"/>
  <c r="D32" i="6"/>
  <c r="E32" i="6"/>
  <c r="F32" i="6"/>
  <c r="G32" i="6"/>
  <c r="H32" i="6"/>
  <c r="I32" i="6"/>
  <c r="J32" i="6"/>
  <c r="K32" i="6"/>
  <c r="L32" i="6"/>
  <c r="AQ32" i="6" s="1"/>
  <c r="M32" i="6"/>
  <c r="N32" i="6"/>
  <c r="O32" i="6"/>
  <c r="AT32" i="6" s="1"/>
  <c r="P32" i="6"/>
  <c r="Q32" i="6"/>
  <c r="R32" i="6"/>
  <c r="S32" i="6"/>
  <c r="T32" i="6"/>
  <c r="U32" i="6"/>
  <c r="V32" i="6"/>
  <c r="W32" i="6"/>
  <c r="X32" i="6"/>
  <c r="Y32" i="6"/>
  <c r="AE32" i="6"/>
  <c r="B33" i="6"/>
  <c r="C33" i="6"/>
  <c r="D33" i="6"/>
  <c r="E33" i="6"/>
  <c r="AJ33" i="6" s="1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AE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AT34" i="6" s="1"/>
  <c r="P34" i="6"/>
  <c r="Q34" i="6"/>
  <c r="R34" i="6"/>
  <c r="S34" i="6"/>
  <c r="T34" i="6"/>
  <c r="U34" i="6"/>
  <c r="V34" i="6"/>
  <c r="W34" i="6"/>
  <c r="X34" i="6"/>
  <c r="Y34" i="6"/>
  <c r="AE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BC35" i="6" s="1"/>
  <c r="Y35" i="6"/>
  <c r="AE35" i="6"/>
  <c r="B36" i="6"/>
  <c r="C36" i="6"/>
  <c r="D36" i="6"/>
  <c r="E36" i="6"/>
  <c r="F36" i="6"/>
  <c r="G36" i="6"/>
  <c r="H36" i="6"/>
  <c r="I36" i="6"/>
  <c r="J36" i="6"/>
  <c r="AO36" i="6" s="1"/>
  <c r="K36" i="6"/>
  <c r="L36" i="6"/>
  <c r="M36" i="6"/>
  <c r="N36" i="6"/>
  <c r="O36" i="6"/>
  <c r="P36" i="6"/>
  <c r="Q36" i="6"/>
  <c r="R36" i="6"/>
  <c r="AW36" i="6" s="1"/>
  <c r="S36" i="6"/>
  <c r="T36" i="6"/>
  <c r="U36" i="6"/>
  <c r="V36" i="6"/>
  <c r="W36" i="6"/>
  <c r="X36" i="6"/>
  <c r="Y36" i="6"/>
  <c r="AE36" i="6"/>
  <c r="B37" i="6"/>
  <c r="C37" i="6"/>
  <c r="D37" i="6"/>
  <c r="AH37" i="6" s="1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AX37" i="6" s="1"/>
  <c r="U37" i="6"/>
  <c r="V37" i="6"/>
  <c r="W37" i="6"/>
  <c r="X37" i="6"/>
  <c r="Y37" i="6"/>
  <c r="AE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AT38" i="6" s="1"/>
  <c r="P38" i="6"/>
  <c r="Q38" i="6"/>
  <c r="R38" i="6"/>
  <c r="S38" i="6"/>
  <c r="T38" i="6"/>
  <c r="U38" i="6"/>
  <c r="V38" i="6"/>
  <c r="W38" i="6"/>
  <c r="X38" i="6"/>
  <c r="Y38" i="6"/>
  <c r="AE38" i="6"/>
  <c r="AM38" i="6"/>
  <c r="AV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B39" i="6" s="1"/>
  <c r="X39" i="6"/>
  <c r="Y39" i="6"/>
  <c r="AE39" i="6"/>
  <c r="B40" i="6"/>
  <c r="C40" i="6"/>
  <c r="D40" i="6"/>
  <c r="E40" i="6"/>
  <c r="F40" i="6"/>
  <c r="G40" i="6"/>
  <c r="H40" i="6"/>
  <c r="AM40" i="6" s="1"/>
  <c r="I40" i="6"/>
  <c r="J40" i="6"/>
  <c r="K40" i="6"/>
  <c r="L40" i="6"/>
  <c r="M40" i="6"/>
  <c r="N40" i="6"/>
  <c r="O40" i="6"/>
  <c r="P40" i="6"/>
  <c r="Q40" i="6"/>
  <c r="AV40" i="6" s="1"/>
  <c r="R40" i="6"/>
  <c r="S40" i="6"/>
  <c r="T40" i="6"/>
  <c r="U40" i="6"/>
  <c r="V40" i="6"/>
  <c r="W40" i="6"/>
  <c r="X40" i="6"/>
  <c r="BC40" i="6" s="1"/>
  <c r="Y40" i="6"/>
  <c r="AE40" i="6"/>
  <c r="B41" i="6"/>
  <c r="C41" i="6"/>
  <c r="D41" i="6"/>
  <c r="AI41" i="6" s="1"/>
  <c r="E41" i="6"/>
  <c r="F41" i="6"/>
  <c r="G41" i="6"/>
  <c r="H41" i="6"/>
  <c r="I41" i="6"/>
  <c r="AN41" i="6" s="1"/>
  <c r="J41" i="6"/>
  <c r="K41" i="6"/>
  <c r="L41" i="6"/>
  <c r="AQ41" i="6" s="1"/>
  <c r="M41" i="6"/>
  <c r="N41" i="6"/>
  <c r="AR41" i="6" s="1"/>
  <c r="O41" i="6"/>
  <c r="P41" i="6"/>
  <c r="Q41" i="6"/>
  <c r="AV41" i="6" s="1"/>
  <c r="R41" i="6"/>
  <c r="S41" i="6"/>
  <c r="T41" i="6"/>
  <c r="AY41" i="6" s="1"/>
  <c r="U41" i="6"/>
  <c r="V41" i="6"/>
  <c r="W41" i="6"/>
  <c r="X41" i="6"/>
  <c r="Y41" i="6"/>
  <c r="AE41" i="6"/>
  <c r="AG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AX42" i="6" s="1"/>
  <c r="T42" i="6"/>
  <c r="U42" i="6"/>
  <c r="V42" i="6"/>
  <c r="W42" i="6"/>
  <c r="X42" i="6"/>
  <c r="Y42" i="6"/>
  <c r="AE42" i="6"/>
  <c r="AB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44" i="6"/>
  <c r="C44" i="6"/>
  <c r="D44" i="6"/>
  <c r="AH44" i="6" s="1"/>
  <c r="E44" i="6"/>
  <c r="AJ44" i="6" s="1"/>
  <c r="F44" i="6"/>
  <c r="G44" i="6"/>
  <c r="H44" i="6"/>
  <c r="I44" i="6"/>
  <c r="J44" i="6"/>
  <c r="AO44" i="6" s="1"/>
  <c r="K44" i="6"/>
  <c r="L44" i="6"/>
  <c r="M44" i="6"/>
  <c r="AR44" i="6" s="1"/>
  <c r="N44" i="6"/>
  <c r="O44" i="6"/>
  <c r="P44" i="6"/>
  <c r="Q44" i="6"/>
  <c r="R44" i="6"/>
  <c r="AW44" i="6" s="1"/>
  <c r="S44" i="6"/>
  <c r="T44" i="6"/>
  <c r="U44" i="6"/>
  <c r="AZ44" i="6" s="1"/>
  <c r="V44" i="6"/>
  <c r="W44" i="6"/>
  <c r="X44" i="6"/>
  <c r="Y44" i="6"/>
  <c r="AE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AE45" i="6"/>
  <c r="B46" i="6"/>
  <c r="C46" i="6"/>
  <c r="D46" i="6"/>
  <c r="E46" i="6"/>
  <c r="AJ46" i="6" s="1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AE46" i="6"/>
  <c r="B47" i="6"/>
  <c r="C47" i="6"/>
  <c r="D47" i="6"/>
  <c r="E47" i="6"/>
  <c r="F47" i="6"/>
  <c r="G47" i="6"/>
  <c r="AL47" i="6" s="1"/>
  <c r="H47" i="6"/>
  <c r="I47" i="6"/>
  <c r="J47" i="6"/>
  <c r="K47" i="6"/>
  <c r="AP47" i="6" s="1"/>
  <c r="L47" i="6"/>
  <c r="M47" i="6"/>
  <c r="AR47" i="6" s="1"/>
  <c r="N47" i="6"/>
  <c r="O47" i="6"/>
  <c r="AT47" i="6" s="1"/>
  <c r="P47" i="6"/>
  <c r="Q47" i="6"/>
  <c r="R47" i="6"/>
  <c r="S47" i="6"/>
  <c r="T47" i="6"/>
  <c r="U47" i="6"/>
  <c r="AZ47" i="6" s="1"/>
  <c r="V47" i="6"/>
  <c r="W47" i="6"/>
  <c r="X47" i="6"/>
  <c r="Y47" i="6"/>
  <c r="AE47" i="6"/>
  <c r="AH47" i="6"/>
  <c r="AX47" i="6"/>
  <c r="B48" i="6"/>
  <c r="C48" i="6"/>
  <c r="D48" i="6"/>
  <c r="E48" i="6"/>
  <c r="F48" i="6"/>
  <c r="G48" i="6"/>
  <c r="H48" i="6"/>
  <c r="I48" i="6"/>
  <c r="AN48" i="6" s="1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BB48" i="6" s="1"/>
  <c r="X48" i="6"/>
  <c r="Y48" i="6"/>
  <c r="AE48" i="6"/>
  <c r="AR48" i="6"/>
  <c r="B49" i="6"/>
  <c r="C49" i="6"/>
  <c r="D49" i="6"/>
  <c r="E49" i="6"/>
  <c r="F49" i="6"/>
  <c r="G49" i="6"/>
  <c r="H49" i="6"/>
  <c r="I49" i="6"/>
  <c r="J49" i="6"/>
  <c r="K49" i="6"/>
  <c r="L49" i="6"/>
  <c r="AQ49" i="6" s="1"/>
  <c r="M49" i="6"/>
  <c r="N49" i="6"/>
  <c r="O49" i="6"/>
  <c r="P49" i="6"/>
  <c r="Q49" i="6"/>
  <c r="AV49" i="6" s="1"/>
  <c r="R49" i="6"/>
  <c r="S49" i="6"/>
  <c r="T49" i="6"/>
  <c r="U49" i="6"/>
  <c r="V49" i="6"/>
  <c r="W49" i="6"/>
  <c r="X49" i="6"/>
  <c r="Y49" i="6"/>
  <c r="AE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AE50" i="6"/>
  <c r="B51" i="6"/>
  <c r="C51" i="6"/>
  <c r="D51" i="6"/>
  <c r="E51" i="6"/>
  <c r="F51" i="6"/>
  <c r="AK51" i="6" s="1"/>
  <c r="G51" i="6"/>
  <c r="H51" i="6"/>
  <c r="AL51" i="6" s="1"/>
  <c r="I51" i="6"/>
  <c r="J51" i="6"/>
  <c r="K51" i="6"/>
  <c r="L51" i="6"/>
  <c r="M51" i="6"/>
  <c r="AR51" i="6" s="1"/>
  <c r="N51" i="6"/>
  <c r="AS51" i="6" s="1"/>
  <c r="O51" i="6"/>
  <c r="P51" i="6"/>
  <c r="Q51" i="6"/>
  <c r="R51" i="6"/>
  <c r="S51" i="6"/>
  <c r="T51" i="6"/>
  <c r="U51" i="6"/>
  <c r="V51" i="6"/>
  <c r="BA51" i="6" s="1"/>
  <c r="W51" i="6"/>
  <c r="X51" i="6"/>
  <c r="Y51" i="6"/>
  <c r="AE51" i="6"/>
  <c r="AT51" i="6"/>
  <c r="B52" i="6"/>
  <c r="C52" i="6"/>
  <c r="AH52" i="6" s="1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AU52" i="6" s="1"/>
  <c r="R52" i="6"/>
  <c r="S52" i="6"/>
  <c r="AX52" i="6" s="1"/>
  <c r="T52" i="6"/>
  <c r="U52" i="6"/>
  <c r="V52" i="6"/>
  <c r="W52" i="6"/>
  <c r="X52" i="6"/>
  <c r="Y52" i="6"/>
  <c r="AE52" i="6"/>
  <c r="B53" i="6"/>
  <c r="C53" i="6"/>
  <c r="D53" i="6"/>
  <c r="E53" i="6"/>
  <c r="F53" i="6"/>
  <c r="G53" i="6"/>
  <c r="H53" i="6"/>
  <c r="I53" i="6"/>
  <c r="J53" i="6"/>
  <c r="AO53" i="6" s="1"/>
  <c r="K53" i="6"/>
  <c r="L53" i="6"/>
  <c r="M53" i="6"/>
  <c r="N53" i="6"/>
  <c r="O53" i="6"/>
  <c r="P53" i="6"/>
  <c r="Q53" i="6"/>
  <c r="R53" i="6"/>
  <c r="AW53" i="6" s="1"/>
  <c r="S53" i="6"/>
  <c r="AX53" i="6" s="1"/>
  <c r="T53" i="6"/>
  <c r="U53" i="6"/>
  <c r="V53" i="6"/>
  <c r="W53" i="6"/>
  <c r="X53" i="6"/>
  <c r="Y53" i="6"/>
  <c r="AE53" i="6"/>
  <c r="AP53" i="6"/>
  <c r="B54" i="6"/>
  <c r="C54" i="6"/>
  <c r="D54" i="6"/>
  <c r="AH54" i="6" s="1"/>
  <c r="E54" i="6"/>
  <c r="F54" i="6"/>
  <c r="G54" i="6"/>
  <c r="H54" i="6"/>
  <c r="AL54" i="6" s="1"/>
  <c r="I54" i="6"/>
  <c r="J54" i="6"/>
  <c r="K54" i="6"/>
  <c r="L54" i="6"/>
  <c r="M54" i="6"/>
  <c r="N54" i="6"/>
  <c r="AS54" i="6" s="1"/>
  <c r="O54" i="6"/>
  <c r="P54" i="6"/>
  <c r="Q54" i="6"/>
  <c r="R54" i="6"/>
  <c r="S54" i="6"/>
  <c r="T54" i="6"/>
  <c r="U54" i="6"/>
  <c r="V54" i="6"/>
  <c r="BA54" i="6" s="1"/>
  <c r="W54" i="6"/>
  <c r="X54" i="6"/>
  <c r="BC54" i="6" s="1"/>
  <c r="Y54" i="6"/>
  <c r="AE54" i="6"/>
  <c r="B55" i="6"/>
  <c r="C55" i="6"/>
  <c r="D55" i="6"/>
  <c r="E55" i="6"/>
  <c r="F55" i="6"/>
  <c r="G55" i="6"/>
  <c r="H55" i="6"/>
  <c r="I55" i="6"/>
  <c r="J55" i="6"/>
  <c r="AO55" i="6" s="1"/>
  <c r="K55" i="6"/>
  <c r="L55" i="6"/>
  <c r="AP55" i="6" s="1"/>
  <c r="M55" i="6"/>
  <c r="N55" i="6"/>
  <c r="O55" i="6"/>
  <c r="P55" i="6"/>
  <c r="Q55" i="6"/>
  <c r="R55" i="6"/>
  <c r="AW55" i="6" s="1"/>
  <c r="S55" i="6"/>
  <c r="T55" i="6"/>
  <c r="U55" i="6"/>
  <c r="V55" i="6"/>
  <c r="W55" i="6"/>
  <c r="X55" i="6"/>
  <c r="Y55" i="6"/>
  <c r="AE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W56" i="6" s="1"/>
  <c r="S56" i="6"/>
  <c r="AX56" i="6" s="1"/>
  <c r="T56" i="6"/>
  <c r="U56" i="6"/>
  <c r="V56" i="6"/>
  <c r="W56" i="6"/>
  <c r="X56" i="6"/>
  <c r="Y56" i="6"/>
  <c r="AE56" i="6"/>
  <c r="AH56" i="6"/>
  <c r="B57" i="6"/>
  <c r="C57" i="6"/>
  <c r="AH57" i="6" s="1"/>
  <c r="D57" i="6"/>
  <c r="E57" i="6"/>
  <c r="F57" i="6"/>
  <c r="AK57" i="6" s="1"/>
  <c r="G57" i="6"/>
  <c r="H57" i="6"/>
  <c r="I57" i="6"/>
  <c r="J57" i="6"/>
  <c r="K57" i="6"/>
  <c r="AP57" i="6" s="1"/>
  <c r="L57" i="6"/>
  <c r="M57" i="6"/>
  <c r="N57" i="6"/>
  <c r="O57" i="6"/>
  <c r="P57" i="6"/>
  <c r="Q57" i="6"/>
  <c r="R57" i="6"/>
  <c r="S57" i="6"/>
  <c r="AW57" i="6" s="1"/>
  <c r="T57" i="6"/>
  <c r="U57" i="6"/>
  <c r="V57" i="6"/>
  <c r="W57" i="6"/>
  <c r="X57" i="6"/>
  <c r="BC57" i="6" s="1"/>
  <c r="Y57" i="6"/>
  <c r="AE57" i="6"/>
  <c r="AG57" i="6"/>
  <c r="AY57" i="6"/>
  <c r="B58" i="6"/>
  <c r="C58" i="6"/>
  <c r="AH58" i="6" s="1"/>
  <c r="D58" i="6"/>
  <c r="E58" i="6"/>
  <c r="F58" i="6"/>
  <c r="G58" i="6"/>
  <c r="H58" i="6"/>
  <c r="I58" i="6"/>
  <c r="J58" i="6"/>
  <c r="K58" i="6"/>
  <c r="AP58" i="6" s="1"/>
  <c r="L58" i="6"/>
  <c r="M58" i="6"/>
  <c r="N58" i="6"/>
  <c r="O58" i="6"/>
  <c r="P58" i="6"/>
  <c r="Q58" i="6"/>
  <c r="R58" i="6"/>
  <c r="S58" i="6"/>
  <c r="AX58" i="6" s="1"/>
  <c r="T58" i="6"/>
  <c r="AY58" i="6" s="1"/>
  <c r="U58" i="6"/>
  <c r="V58" i="6"/>
  <c r="W58" i="6"/>
  <c r="X58" i="6"/>
  <c r="Y58" i="6"/>
  <c r="AE58" i="6"/>
  <c r="AI58" i="6"/>
  <c r="B59" i="6"/>
  <c r="AG59" i="6" s="1"/>
  <c r="C59" i="6"/>
  <c r="D59" i="6"/>
  <c r="E59" i="6"/>
  <c r="AI59" i="6" s="1"/>
  <c r="F59" i="6"/>
  <c r="G59" i="6"/>
  <c r="H59" i="6"/>
  <c r="I59" i="6"/>
  <c r="J59" i="6"/>
  <c r="K59" i="6"/>
  <c r="L59" i="6"/>
  <c r="M59" i="6"/>
  <c r="N59" i="6"/>
  <c r="O59" i="6"/>
  <c r="P59" i="6"/>
  <c r="Q59" i="6"/>
  <c r="AU59" i="6" s="1"/>
  <c r="R59" i="6"/>
  <c r="S59" i="6"/>
  <c r="T59" i="6"/>
  <c r="U59" i="6"/>
  <c r="V59" i="6"/>
  <c r="W59" i="6"/>
  <c r="BB59" i="6" s="1"/>
  <c r="X59" i="6"/>
  <c r="Y59" i="6"/>
  <c r="AE59" i="6"/>
  <c r="B60" i="6"/>
  <c r="C60" i="6"/>
  <c r="AH60" i="6" s="1"/>
  <c r="D60" i="6"/>
  <c r="E60" i="6"/>
  <c r="F60" i="6"/>
  <c r="G60" i="6"/>
  <c r="H60" i="6"/>
  <c r="I60" i="6"/>
  <c r="J60" i="6"/>
  <c r="K60" i="6"/>
  <c r="AP60" i="6" s="1"/>
  <c r="L60" i="6"/>
  <c r="M60" i="6"/>
  <c r="AQ60" i="6" s="1"/>
  <c r="N60" i="6"/>
  <c r="AS60" i="6" s="1"/>
  <c r="O60" i="6"/>
  <c r="P60" i="6"/>
  <c r="AT60" i="6" s="1"/>
  <c r="Q60" i="6"/>
  <c r="R60" i="6"/>
  <c r="S60" i="6"/>
  <c r="AX60" i="6" s="1"/>
  <c r="T60" i="6"/>
  <c r="U60" i="6"/>
  <c r="V60" i="6"/>
  <c r="BA60" i="6" s="1"/>
  <c r="AE60" i="6"/>
  <c r="AK60" i="6"/>
  <c r="BB60" i="6"/>
  <c r="BC60" i="6"/>
  <c r="Z7" i="5"/>
  <c r="AC7" i="5" s="1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S46" i="1"/>
  <c r="T46" i="1"/>
  <c r="U46" i="1"/>
  <c r="V46" i="1"/>
  <c r="W46" i="1"/>
  <c r="BB46" i="1" s="1"/>
  <c r="X46" i="1"/>
  <c r="Y46" i="1"/>
  <c r="S47" i="1"/>
  <c r="T47" i="1"/>
  <c r="U47" i="1"/>
  <c r="V47" i="1"/>
  <c r="W47" i="1"/>
  <c r="X47" i="1"/>
  <c r="BC47" i="1" s="1"/>
  <c r="Y47" i="1"/>
  <c r="S48" i="1"/>
  <c r="T48" i="1"/>
  <c r="U48" i="1"/>
  <c r="V48" i="1"/>
  <c r="W48" i="1"/>
  <c r="X48" i="1"/>
  <c r="Y48" i="1"/>
  <c r="S49" i="1"/>
  <c r="T49" i="1"/>
  <c r="U49" i="1"/>
  <c r="V49" i="1"/>
  <c r="W49" i="1"/>
  <c r="X49" i="1"/>
  <c r="Y49" i="1"/>
  <c r="S50" i="1"/>
  <c r="T50" i="1"/>
  <c r="U50" i="1"/>
  <c r="V50" i="1"/>
  <c r="AZ50" i="1" s="1"/>
  <c r="W50" i="1"/>
  <c r="X50" i="1"/>
  <c r="Y50" i="1"/>
  <c r="S51" i="1"/>
  <c r="T51" i="1"/>
  <c r="AY51" i="1" s="1"/>
  <c r="U51" i="1"/>
  <c r="V51" i="1"/>
  <c r="W51" i="1"/>
  <c r="X51" i="1"/>
  <c r="Y51" i="1"/>
  <c r="S52" i="1"/>
  <c r="T52" i="1"/>
  <c r="U52" i="1"/>
  <c r="AZ52" i="1" s="1"/>
  <c r="V52" i="1"/>
  <c r="W52" i="1"/>
  <c r="X52" i="1"/>
  <c r="BB52" i="1" s="1"/>
  <c r="Y52" i="1"/>
  <c r="S53" i="1"/>
  <c r="T53" i="1"/>
  <c r="U53" i="1"/>
  <c r="V53" i="1"/>
  <c r="BA53" i="1" s="1"/>
  <c r="W53" i="1"/>
  <c r="X53" i="1"/>
  <c r="Y53" i="1"/>
  <c r="BC53" i="1" s="1"/>
  <c r="S54" i="1"/>
  <c r="T54" i="1"/>
  <c r="U54" i="1"/>
  <c r="V54" i="1"/>
  <c r="W54" i="1"/>
  <c r="BB54" i="1" s="1"/>
  <c r="X54" i="1"/>
  <c r="Y54" i="1"/>
  <c r="S55" i="1"/>
  <c r="T55" i="1"/>
  <c r="U55" i="1"/>
  <c r="V55" i="1"/>
  <c r="W55" i="1"/>
  <c r="X55" i="1"/>
  <c r="BC55" i="1" s="1"/>
  <c r="Y55" i="1"/>
  <c r="S56" i="1"/>
  <c r="T56" i="1"/>
  <c r="AX56" i="1" s="1"/>
  <c r="U56" i="1"/>
  <c r="V56" i="1"/>
  <c r="W56" i="1"/>
  <c r="X56" i="1"/>
  <c r="Y56" i="1"/>
  <c r="S57" i="1"/>
  <c r="T57" i="1"/>
  <c r="U57" i="1"/>
  <c r="AY57" i="1" s="1"/>
  <c r="V57" i="1"/>
  <c r="W57" i="1"/>
  <c r="X57" i="1"/>
  <c r="Y57" i="1"/>
  <c r="S58" i="1"/>
  <c r="AX58" i="1" s="1"/>
  <c r="T58" i="1"/>
  <c r="U58" i="1"/>
  <c r="AY58" i="1" s="1"/>
  <c r="V58" i="1"/>
  <c r="AZ58" i="1" s="1"/>
  <c r="W58" i="1"/>
  <c r="X58" i="1"/>
  <c r="Y58" i="1"/>
  <c r="S59" i="1"/>
  <c r="T59" i="1"/>
  <c r="U59" i="1"/>
  <c r="V59" i="1"/>
  <c r="W59" i="1"/>
  <c r="BA59" i="1" s="1"/>
  <c r="X59" i="1"/>
  <c r="Y59" i="1"/>
  <c r="S60" i="1"/>
  <c r="T60" i="1"/>
  <c r="U60" i="1"/>
  <c r="AZ60" i="1" s="1"/>
  <c r="V60" i="1"/>
  <c r="W60" i="1"/>
  <c r="X60" i="1"/>
  <c r="Y60" i="1"/>
  <c r="B46" i="1"/>
  <c r="C46" i="1"/>
  <c r="D46" i="1"/>
  <c r="E46" i="1"/>
  <c r="F46" i="1"/>
  <c r="G46" i="1"/>
  <c r="H46" i="1"/>
  <c r="AL46" i="1" s="1"/>
  <c r="I46" i="1"/>
  <c r="J46" i="1"/>
  <c r="K46" i="1"/>
  <c r="L46" i="1"/>
  <c r="M46" i="1"/>
  <c r="N46" i="1"/>
  <c r="O46" i="1"/>
  <c r="AS46" i="1" s="1"/>
  <c r="P46" i="1"/>
  <c r="AT46" i="1" s="1"/>
  <c r="Q46" i="1"/>
  <c r="B47" i="1"/>
  <c r="C47" i="1"/>
  <c r="D47" i="1"/>
  <c r="E47" i="1"/>
  <c r="AJ47" i="1" s="1"/>
  <c r="F47" i="1"/>
  <c r="G47" i="1"/>
  <c r="H47" i="1"/>
  <c r="I47" i="1"/>
  <c r="J47" i="1"/>
  <c r="K47" i="1"/>
  <c r="L47" i="1"/>
  <c r="M47" i="1"/>
  <c r="AR47" i="1" s="1"/>
  <c r="N47" i="1"/>
  <c r="O47" i="1"/>
  <c r="P47" i="1"/>
  <c r="AT47" i="1" s="1"/>
  <c r="Q47" i="1"/>
  <c r="B48" i="1"/>
  <c r="C48" i="1"/>
  <c r="D48" i="1"/>
  <c r="E48" i="1"/>
  <c r="F48" i="1"/>
  <c r="G48" i="1"/>
  <c r="AK48" i="1" s="1"/>
  <c r="H48" i="1"/>
  <c r="AL48" i="1" s="1"/>
  <c r="I48" i="1"/>
  <c r="J48" i="1"/>
  <c r="K48" i="1"/>
  <c r="L48" i="1"/>
  <c r="M48" i="1"/>
  <c r="N48" i="1"/>
  <c r="O48" i="1"/>
  <c r="P48" i="1"/>
  <c r="AT48" i="1" s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T49" i="1" s="1"/>
  <c r="Q49" i="1"/>
  <c r="B50" i="1"/>
  <c r="C50" i="1"/>
  <c r="D50" i="1"/>
  <c r="E50" i="1"/>
  <c r="F50" i="1"/>
  <c r="G50" i="1"/>
  <c r="H50" i="1"/>
  <c r="AL50" i="1" s="1"/>
  <c r="I50" i="1"/>
  <c r="J50" i="1"/>
  <c r="K50" i="1"/>
  <c r="L50" i="1"/>
  <c r="M50" i="1"/>
  <c r="AR50" i="1" s="1"/>
  <c r="N50" i="1"/>
  <c r="O50" i="1"/>
  <c r="P50" i="1"/>
  <c r="Q50" i="1"/>
  <c r="B51" i="1"/>
  <c r="C51" i="1"/>
  <c r="D51" i="1"/>
  <c r="E51" i="1"/>
  <c r="AJ51" i="1" s="1"/>
  <c r="F51" i="1"/>
  <c r="G51" i="1"/>
  <c r="H51" i="1"/>
  <c r="AL51" i="1" s="1"/>
  <c r="I51" i="1"/>
  <c r="J51" i="1"/>
  <c r="K51" i="1"/>
  <c r="L51" i="1"/>
  <c r="M51" i="1"/>
  <c r="AR51" i="1" s="1"/>
  <c r="N51" i="1"/>
  <c r="O51" i="1"/>
  <c r="P51" i="1"/>
  <c r="Q51" i="1"/>
  <c r="AV51" i="1" s="1"/>
  <c r="B52" i="1"/>
  <c r="C52" i="1"/>
  <c r="D52" i="1"/>
  <c r="E52" i="1"/>
  <c r="F52" i="1"/>
  <c r="G52" i="1"/>
  <c r="H52" i="1"/>
  <c r="AL52" i="1" s="1"/>
  <c r="I52" i="1"/>
  <c r="J52" i="1"/>
  <c r="K52" i="1"/>
  <c r="L52" i="1"/>
  <c r="M52" i="1"/>
  <c r="N52" i="1"/>
  <c r="O52" i="1"/>
  <c r="AS52" i="1" s="1"/>
  <c r="P52" i="1"/>
  <c r="AT52" i="1" s="1"/>
  <c r="Q52" i="1"/>
  <c r="B53" i="1"/>
  <c r="C53" i="1"/>
  <c r="D53" i="1"/>
  <c r="E53" i="1"/>
  <c r="F53" i="1"/>
  <c r="G53" i="1"/>
  <c r="H53" i="1"/>
  <c r="AL53" i="1" s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AL54" i="1" s="1"/>
  <c r="I54" i="1"/>
  <c r="J54" i="1"/>
  <c r="K54" i="1"/>
  <c r="L54" i="1"/>
  <c r="M54" i="1"/>
  <c r="AR54" i="1" s="1"/>
  <c r="N54" i="1"/>
  <c r="O54" i="1"/>
  <c r="P54" i="1"/>
  <c r="AT54" i="1" s="1"/>
  <c r="Q54" i="1"/>
  <c r="B55" i="1"/>
  <c r="C55" i="1"/>
  <c r="D55" i="1"/>
  <c r="E55" i="1"/>
  <c r="AJ55" i="1" s="1"/>
  <c r="F55" i="1"/>
  <c r="G55" i="1"/>
  <c r="H55" i="1"/>
  <c r="AL55" i="1" s="1"/>
  <c r="I55" i="1"/>
  <c r="J55" i="1"/>
  <c r="K55" i="1"/>
  <c r="L55" i="1"/>
  <c r="M55" i="1"/>
  <c r="N55" i="1"/>
  <c r="O55" i="1"/>
  <c r="P55" i="1"/>
  <c r="AT55" i="1" s="1"/>
  <c r="Q55" i="1"/>
  <c r="B56" i="1"/>
  <c r="C56" i="1"/>
  <c r="D56" i="1"/>
  <c r="E56" i="1"/>
  <c r="F56" i="1"/>
  <c r="G56" i="1"/>
  <c r="H56" i="1"/>
  <c r="AL56" i="1" s="1"/>
  <c r="I56" i="1"/>
  <c r="J56" i="1"/>
  <c r="K56" i="1"/>
  <c r="L56" i="1"/>
  <c r="M56" i="1"/>
  <c r="N56" i="1"/>
  <c r="O56" i="1"/>
  <c r="AS56" i="1" s="1"/>
  <c r="P56" i="1"/>
  <c r="AT56" i="1" s="1"/>
  <c r="Q56" i="1"/>
  <c r="B57" i="1"/>
  <c r="C57" i="1"/>
  <c r="D57" i="1"/>
  <c r="E57" i="1"/>
  <c r="F57" i="1"/>
  <c r="G57" i="1"/>
  <c r="H57" i="1"/>
  <c r="AL57" i="1" s="1"/>
  <c r="I57" i="1"/>
  <c r="J57" i="1"/>
  <c r="K57" i="1"/>
  <c r="L57" i="1"/>
  <c r="M57" i="1"/>
  <c r="N57" i="1"/>
  <c r="O57" i="1"/>
  <c r="P57" i="1"/>
  <c r="AT57" i="1" s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AR58" i="1" s="1"/>
  <c r="N58" i="1"/>
  <c r="O58" i="1"/>
  <c r="P58" i="1"/>
  <c r="Q58" i="1"/>
  <c r="B59" i="1"/>
  <c r="C59" i="1"/>
  <c r="D59" i="1"/>
  <c r="E59" i="1"/>
  <c r="AJ59" i="1" s="1"/>
  <c r="F59" i="1"/>
  <c r="G59" i="1"/>
  <c r="H59" i="1"/>
  <c r="AL59" i="1" s="1"/>
  <c r="I59" i="1"/>
  <c r="J59" i="1"/>
  <c r="K59" i="1"/>
  <c r="L59" i="1"/>
  <c r="M59" i="1"/>
  <c r="AR59" i="1" s="1"/>
  <c r="N59" i="1"/>
  <c r="O59" i="1"/>
  <c r="P59" i="1"/>
  <c r="Q59" i="1"/>
  <c r="B60" i="1"/>
  <c r="C60" i="1"/>
  <c r="D60" i="1"/>
  <c r="E60" i="1"/>
  <c r="F60" i="1"/>
  <c r="G60" i="1"/>
  <c r="H60" i="1"/>
  <c r="AL60" i="1" s="1"/>
  <c r="I60" i="1"/>
  <c r="J60" i="1"/>
  <c r="K60" i="1"/>
  <c r="L60" i="1"/>
  <c r="M60" i="1"/>
  <c r="N60" i="1"/>
  <c r="O60" i="1"/>
  <c r="P60" i="1"/>
  <c r="AT60" i="1" s="1"/>
  <c r="Q60" i="1"/>
  <c r="B45" i="1"/>
  <c r="C45" i="1"/>
  <c r="D45" i="1"/>
  <c r="E45" i="1"/>
  <c r="AJ45" i="1" s="1"/>
  <c r="F45" i="1"/>
  <c r="G45" i="1"/>
  <c r="H45" i="1"/>
  <c r="AL45" i="1" s="1"/>
  <c r="I45" i="1"/>
  <c r="J45" i="1"/>
  <c r="K45" i="1"/>
  <c r="L45" i="1"/>
  <c r="M45" i="1"/>
  <c r="AR45" i="1" s="1"/>
  <c r="N45" i="1"/>
  <c r="O45" i="1"/>
  <c r="P45" i="1"/>
  <c r="AT45" i="1" s="1"/>
  <c r="Q45" i="1"/>
  <c r="R45" i="1"/>
  <c r="S45" i="1"/>
  <c r="T45" i="1"/>
  <c r="U45" i="1"/>
  <c r="AZ45" i="1" s="1"/>
  <c r="V45" i="1"/>
  <c r="W45" i="1"/>
  <c r="X45" i="1"/>
  <c r="BB45" i="1" s="1"/>
  <c r="Y45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AQ44" i="1" s="1"/>
  <c r="K44" i="1"/>
  <c r="J44" i="1"/>
  <c r="I44" i="1"/>
  <c r="H44" i="1"/>
  <c r="G44" i="1"/>
  <c r="F44" i="1"/>
  <c r="E44" i="1"/>
  <c r="D44" i="1"/>
  <c r="AI44" i="1" s="1"/>
  <c r="C44" i="1"/>
  <c r="B44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U30" i="1"/>
  <c r="V30" i="1"/>
  <c r="W30" i="1"/>
  <c r="X30" i="1"/>
  <c r="BC30" i="1" s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AY36" i="1" s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AY40" i="1" s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AM31" i="1" s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AM35" i="1" s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U40" i="1" s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U16" i="1" s="1"/>
  <c r="Q16" i="1"/>
  <c r="R16" i="1"/>
  <c r="S16" i="1"/>
  <c r="T16" i="1"/>
  <c r="U16" i="1"/>
  <c r="V16" i="1"/>
  <c r="W16" i="1"/>
  <c r="X16" i="1"/>
  <c r="BC16" i="1" s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AM25" i="1" s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M9" i="1"/>
  <c r="AM32" i="1"/>
  <c r="AN32" i="1"/>
  <c r="BA33" i="1"/>
  <c r="AV37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AH44" i="1"/>
  <c r="AX44" i="1"/>
  <c r="AK46" i="1"/>
  <c r="BC46" i="1"/>
  <c r="AL47" i="1"/>
  <c r="AS48" i="1"/>
  <c r="AL49" i="1"/>
  <c r="AX49" i="1"/>
  <c r="AT50" i="1"/>
  <c r="AZ51" i="1"/>
  <c r="AK52" i="1"/>
  <c r="BA52" i="1"/>
  <c r="BB53" i="1"/>
  <c r="BC54" i="1"/>
  <c r="AK56" i="1"/>
  <c r="AX57" i="1"/>
  <c r="AL58" i="1"/>
  <c r="AZ59" i="1"/>
  <c r="AK60" i="1"/>
  <c r="AS60" i="1"/>
  <c r="BA60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Z33" i="6" l="1"/>
  <c r="Z30" i="6"/>
  <c r="Z26" i="6"/>
  <c r="Z23" i="6"/>
  <c r="Z18" i="6"/>
  <c r="U89" i="1"/>
  <c r="M89" i="1"/>
  <c r="E89" i="1"/>
  <c r="AB45" i="1"/>
  <c r="Z45" i="1"/>
  <c r="AB60" i="1"/>
  <c r="Z60" i="1"/>
  <c r="AB59" i="1"/>
  <c r="Z59" i="1"/>
  <c r="AB58" i="1"/>
  <c r="Z58" i="1"/>
  <c r="Z57" i="1"/>
  <c r="AB57" i="1"/>
  <c r="Z56" i="1"/>
  <c r="AB56" i="1"/>
  <c r="Z55" i="1"/>
  <c r="AB55" i="1"/>
  <c r="Z54" i="1"/>
  <c r="AB54" i="1"/>
  <c r="AB53" i="1"/>
  <c r="Z53" i="1"/>
  <c r="AB52" i="1"/>
  <c r="Z52" i="1"/>
  <c r="AB51" i="1"/>
  <c r="Z51" i="1"/>
  <c r="AB50" i="1"/>
  <c r="Z50" i="1"/>
  <c r="Z49" i="1"/>
  <c r="AB49" i="1"/>
  <c r="Z48" i="1"/>
  <c r="AB48" i="1"/>
  <c r="Z47" i="1"/>
  <c r="AB47" i="1"/>
  <c r="Z46" i="1"/>
  <c r="AB46" i="1"/>
  <c r="AG60" i="6"/>
  <c r="BA59" i="6"/>
  <c r="AS59" i="6"/>
  <c r="AK59" i="6"/>
  <c r="AQ57" i="6"/>
  <c r="BB53" i="6"/>
  <c r="AL53" i="6"/>
  <c r="BC52" i="6"/>
  <c r="AL52" i="6"/>
  <c r="Z51" i="6"/>
  <c r="AP50" i="6"/>
  <c r="BA49" i="6"/>
  <c r="AS49" i="6"/>
  <c r="AK49" i="6"/>
  <c r="AQ47" i="6"/>
  <c r="BB45" i="6"/>
  <c r="AL45" i="6"/>
  <c r="Z42" i="6"/>
  <c r="AY38" i="6"/>
  <c r="AQ38" i="6"/>
  <c r="AZ37" i="6"/>
  <c r="AR37" i="6"/>
  <c r="AJ37" i="6"/>
  <c r="AN33" i="6"/>
  <c r="AO29" i="6"/>
  <c r="Z29" i="6"/>
  <c r="BB27" i="6"/>
  <c r="AT27" i="6"/>
  <c r="AL27" i="6"/>
  <c r="AU25" i="6"/>
  <c r="AX22" i="6"/>
  <c r="AP22" i="6"/>
  <c r="AQ21" i="6"/>
  <c r="AZ20" i="6"/>
  <c r="AR20" i="6"/>
  <c r="AJ20" i="6"/>
  <c r="AY17" i="6"/>
  <c r="AH17" i="6"/>
  <c r="Z15" i="6"/>
  <c r="AY14" i="6"/>
  <c r="AQ14" i="6"/>
  <c r="AI14" i="6"/>
  <c r="AS13" i="6"/>
  <c r="Z11" i="6"/>
  <c r="BA8" i="6"/>
  <c r="AS8" i="6"/>
  <c r="AK8" i="6"/>
  <c r="V89" i="1"/>
  <c r="AG55" i="6"/>
  <c r="Z55" i="6"/>
  <c r="D89" i="1"/>
  <c r="AB44" i="1"/>
  <c r="Z44" i="1"/>
  <c r="Z50" i="6"/>
  <c r="Z32" i="6"/>
  <c r="Z22" i="6"/>
  <c r="AG10" i="6"/>
  <c r="Z10" i="6"/>
  <c r="S89" i="1"/>
  <c r="K89" i="1"/>
  <c r="C89" i="1"/>
  <c r="AM60" i="6"/>
  <c r="AQ59" i="6"/>
  <c r="Z57" i="6"/>
  <c r="BB55" i="6"/>
  <c r="AT55" i="6"/>
  <c r="AP54" i="6"/>
  <c r="AW47" i="6"/>
  <c r="AO47" i="6"/>
  <c r="Z47" i="6"/>
  <c r="AQ46" i="6"/>
  <c r="Z38" i="6"/>
  <c r="AZ35" i="6"/>
  <c r="AR35" i="6"/>
  <c r="AJ35" i="6"/>
  <c r="BA34" i="6"/>
  <c r="AS34" i="6"/>
  <c r="AT33" i="6"/>
  <c r="AU29" i="6"/>
  <c r="Z28" i="6"/>
  <c r="AT23" i="6"/>
  <c r="Z21" i="6"/>
  <c r="AP20" i="6"/>
  <c r="AR19" i="6"/>
  <c r="AT18" i="6"/>
  <c r="Z17" i="6"/>
  <c r="Z14" i="6"/>
  <c r="BA12" i="6"/>
  <c r="AS12" i="6"/>
  <c r="AK12" i="6"/>
  <c r="BC11" i="6"/>
  <c r="AU11" i="6"/>
  <c r="AM11" i="6"/>
  <c r="AZ8" i="6"/>
  <c r="AR8" i="6"/>
  <c r="AJ8" i="6"/>
  <c r="F89" i="1"/>
  <c r="Z44" i="6"/>
  <c r="L89" i="1"/>
  <c r="AB29" i="1"/>
  <c r="Z29" i="1"/>
  <c r="AB28" i="1"/>
  <c r="Z28" i="1"/>
  <c r="AB27" i="1"/>
  <c r="Z27" i="1"/>
  <c r="AB26" i="1"/>
  <c r="Z26" i="1"/>
  <c r="Z25" i="1"/>
  <c r="AB25" i="1"/>
  <c r="Z24" i="1"/>
  <c r="AB24" i="1"/>
  <c r="Z23" i="1"/>
  <c r="AB23" i="1"/>
  <c r="Z22" i="1"/>
  <c r="AB22" i="1"/>
  <c r="AB21" i="1"/>
  <c r="Z21" i="1"/>
  <c r="AB20" i="1"/>
  <c r="Z20" i="1"/>
  <c r="Z19" i="1"/>
  <c r="AB19" i="1"/>
  <c r="AB18" i="1"/>
  <c r="Z18" i="1"/>
  <c r="Z17" i="1"/>
  <c r="AB17" i="1"/>
  <c r="Z16" i="1"/>
  <c r="AB16" i="1"/>
  <c r="Z15" i="1"/>
  <c r="AB15" i="1"/>
  <c r="Z14" i="1"/>
  <c r="AB14" i="1"/>
  <c r="AB13" i="1"/>
  <c r="Z13" i="1"/>
  <c r="AB12" i="1"/>
  <c r="Z12" i="1"/>
  <c r="AB11" i="1"/>
  <c r="Z11" i="1"/>
  <c r="AB10" i="1"/>
  <c r="Z10" i="1"/>
  <c r="Z9" i="1"/>
  <c r="AB9" i="1"/>
  <c r="Z8" i="1"/>
  <c r="AB8" i="1"/>
  <c r="R89" i="1"/>
  <c r="J89" i="1"/>
  <c r="AB7" i="1"/>
  <c r="B89" i="1"/>
  <c r="AB42" i="1"/>
  <c r="Z42" i="1"/>
  <c r="Z41" i="1"/>
  <c r="AB41" i="1"/>
  <c r="Z40" i="1"/>
  <c r="AB40" i="1"/>
  <c r="Z39" i="1"/>
  <c r="AB39" i="1"/>
  <c r="Z38" i="1"/>
  <c r="AB38" i="1"/>
  <c r="AB37" i="1"/>
  <c r="Z37" i="1"/>
  <c r="AB36" i="1"/>
  <c r="Z36" i="1"/>
  <c r="AB35" i="1"/>
  <c r="Z35" i="1"/>
  <c r="AB34" i="1"/>
  <c r="Z34" i="1"/>
  <c r="Z33" i="1"/>
  <c r="AB33" i="1"/>
  <c r="Z32" i="1"/>
  <c r="AB32" i="1"/>
  <c r="Z31" i="1"/>
  <c r="AB31" i="1"/>
  <c r="Z30" i="1"/>
  <c r="AB30" i="1"/>
  <c r="AY50" i="1"/>
  <c r="AX59" i="6"/>
  <c r="AP59" i="6"/>
  <c r="AQ58" i="6"/>
  <c r="AY56" i="6"/>
  <c r="AQ56" i="6"/>
  <c r="Z54" i="6"/>
  <c r="AY53" i="6"/>
  <c r="AZ52" i="6"/>
  <c r="AR52" i="6"/>
  <c r="BB50" i="6"/>
  <c r="AL50" i="6"/>
  <c r="AP49" i="6"/>
  <c r="AU47" i="6"/>
  <c r="AP46" i="6"/>
  <c r="AX45" i="6"/>
  <c r="Z41" i="6"/>
  <c r="AN38" i="6"/>
  <c r="AO37" i="6"/>
  <c r="Z37" i="6"/>
  <c r="AQ35" i="6"/>
  <c r="AH35" i="6"/>
  <c r="AX31" i="6"/>
  <c r="AP31" i="6"/>
  <c r="Z25" i="6"/>
  <c r="AM22" i="6"/>
  <c r="Z20" i="6"/>
  <c r="AQ19" i="6"/>
  <c r="BC17" i="6"/>
  <c r="BB15" i="6"/>
  <c r="N89" i="1"/>
  <c r="T89" i="1"/>
  <c r="AU29" i="1"/>
  <c r="AM29" i="1"/>
  <c r="AU28" i="1"/>
  <c r="AM28" i="1"/>
  <c r="AU26" i="1"/>
  <c r="BC25" i="1"/>
  <c r="AU22" i="1"/>
  <c r="AM21" i="1"/>
  <c r="AU20" i="1"/>
  <c r="AU18" i="1"/>
  <c r="AM14" i="1"/>
  <c r="AM13" i="1"/>
  <c r="BC12" i="1"/>
  <c r="BC11" i="1"/>
  <c r="AU10" i="1"/>
  <c r="BC9" i="1"/>
  <c r="AU9" i="1"/>
  <c r="AM8" i="1"/>
  <c r="Y89" i="1"/>
  <c r="Q89" i="1"/>
  <c r="I89" i="1"/>
  <c r="AU42" i="1"/>
  <c r="AM42" i="1"/>
  <c r="AM40" i="1"/>
  <c r="AM39" i="1"/>
  <c r="AU38" i="1"/>
  <c r="AU37" i="1"/>
  <c r="AM37" i="1"/>
  <c r="AU36" i="1"/>
  <c r="AU35" i="1"/>
  <c r="AU34" i="1"/>
  <c r="AU33" i="1"/>
  <c r="AM33" i="1"/>
  <c r="AU32" i="1"/>
  <c r="AU31" i="1"/>
  <c r="Z59" i="6"/>
  <c r="AT57" i="6"/>
  <c r="AL57" i="6"/>
  <c r="AY55" i="6"/>
  <c r="Z49" i="6"/>
  <c r="Z46" i="6"/>
  <c r="AZ42" i="6"/>
  <c r="AR42" i="6"/>
  <c r="AX39" i="6"/>
  <c r="AM37" i="6"/>
  <c r="Z36" i="6"/>
  <c r="AH34" i="6"/>
  <c r="Z31" i="6"/>
  <c r="Z24" i="6"/>
  <c r="AI18" i="6"/>
  <c r="Z13" i="6"/>
  <c r="AL10" i="6"/>
  <c r="Z9" i="6"/>
  <c r="P89" i="1"/>
  <c r="Z45" i="6"/>
  <c r="Z35" i="6"/>
  <c r="Z19" i="6"/>
  <c r="Z16" i="6"/>
  <c r="AR15" i="6"/>
  <c r="BA14" i="6"/>
  <c r="AS14" i="6"/>
  <c r="AK14" i="6"/>
  <c r="AZ11" i="6"/>
  <c r="AR11" i="6"/>
  <c r="AJ11" i="6"/>
  <c r="AS10" i="6"/>
  <c r="AO8" i="6"/>
  <c r="Z8" i="6"/>
  <c r="X89" i="1"/>
  <c r="H89" i="1"/>
  <c r="AG56" i="6"/>
  <c r="Z56" i="6"/>
  <c r="Z53" i="6"/>
  <c r="Z40" i="6"/>
  <c r="Z27" i="6"/>
  <c r="AC8" i="4"/>
  <c r="AC7" i="4"/>
  <c r="BB29" i="1"/>
  <c r="AT29" i="1"/>
  <c r="AL29" i="1"/>
  <c r="BB28" i="1"/>
  <c r="AT28" i="1"/>
  <c r="AL28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AL22" i="1"/>
  <c r="BB21" i="1"/>
  <c r="AT21" i="1"/>
  <c r="AL21" i="1"/>
  <c r="BB20" i="1"/>
  <c r="AT20" i="1"/>
  <c r="AL20" i="1"/>
  <c r="BB19" i="1"/>
  <c r="AT19" i="1"/>
  <c r="AL19" i="1"/>
  <c r="BB18" i="1"/>
  <c r="AT18" i="1"/>
  <c r="BB17" i="1"/>
  <c r="AT17" i="1"/>
  <c r="AL17" i="1"/>
  <c r="BB16" i="1"/>
  <c r="AT16" i="1"/>
  <c r="AL16" i="1"/>
  <c r="BB15" i="1"/>
  <c r="AT15" i="1"/>
  <c r="BB14" i="1"/>
  <c r="AT14" i="1"/>
  <c r="AL14" i="1"/>
  <c r="BB13" i="1"/>
  <c r="AT13" i="1"/>
  <c r="AL13" i="1"/>
  <c r="BB12" i="1"/>
  <c r="AT12" i="1"/>
  <c r="AL12" i="1"/>
  <c r="BB11" i="1"/>
  <c r="AT11" i="1"/>
  <c r="BB10" i="1"/>
  <c r="AL10" i="1"/>
  <c r="BB9" i="1"/>
  <c r="AL9" i="1"/>
  <c r="BB8" i="1"/>
  <c r="AL8" i="1"/>
  <c r="BB7" i="1"/>
  <c r="W89" i="1"/>
  <c r="O89" i="1"/>
  <c r="G89" i="1"/>
  <c r="AT42" i="1"/>
  <c r="AL42" i="1"/>
  <c r="AT41" i="1"/>
  <c r="AT40" i="1"/>
  <c r="AL40" i="1"/>
  <c r="AT39" i="1"/>
  <c r="AL39" i="1"/>
  <c r="AT38" i="1"/>
  <c r="AL38" i="1"/>
  <c r="AT37" i="1"/>
  <c r="AL37" i="1"/>
  <c r="AT36" i="1"/>
  <c r="AL36" i="1"/>
  <c r="AT35" i="1"/>
  <c r="AL35" i="1"/>
  <c r="AT34" i="1"/>
  <c r="AL34" i="1"/>
  <c r="AT33" i="1"/>
  <c r="AL33" i="1"/>
  <c r="AT32" i="1"/>
  <c r="AL32" i="1"/>
  <c r="AT31" i="1"/>
  <c r="AL31" i="1"/>
  <c r="AT30" i="1"/>
  <c r="AL30" i="1"/>
  <c r="AZ37" i="1"/>
  <c r="BB34" i="1"/>
  <c r="AZ33" i="1"/>
  <c r="AY60" i="6"/>
  <c r="AI60" i="6"/>
  <c r="BC59" i="6"/>
  <c r="AT59" i="6"/>
  <c r="Z58" i="6"/>
  <c r="BA57" i="6"/>
  <c r="AS57" i="6"/>
  <c r="BB54" i="6"/>
  <c r="AT54" i="6"/>
  <c r="BC53" i="6"/>
  <c r="Z52" i="6"/>
  <c r="AZ50" i="6"/>
  <c r="AR50" i="6"/>
  <c r="AJ50" i="6"/>
  <c r="AT49" i="6"/>
  <c r="Z48" i="6"/>
  <c r="AU45" i="6"/>
  <c r="BA41" i="6"/>
  <c r="AT41" i="6"/>
  <c r="Z39" i="6"/>
  <c r="BA38" i="6"/>
  <c r="AS38" i="6"/>
  <c r="AK38" i="6"/>
  <c r="BB36" i="6"/>
  <c r="Z34" i="6"/>
  <c r="AZ32" i="6"/>
  <c r="AJ32" i="6"/>
  <c r="BC27" i="6"/>
  <c r="AX26" i="6"/>
  <c r="AS21" i="6"/>
  <c r="AV19" i="6"/>
  <c r="AX18" i="6"/>
  <c r="AP18" i="6"/>
  <c r="AH18" i="6"/>
  <c r="AZ17" i="6"/>
  <c r="Z12" i="6"/>
  <c r="AQ10" i="6"/>
  <c r="BB9" i="6"/>
  <c r="AT9" i="6"/>
  <c r="AT58" i="1"/>
  <c r="AT53" i="1"/>
  <c r="AY29" i="1"/>
  <c r="AI29" i="1"/>
  <c r="AY26" i="1"/>
  <c r="AQ26" i="1"/>
  <c r="AI26" i="1"/>
  <c r="AQ25" i="1"/>
  <c r="AQ22" i="1"/>
  <c r="AQ21" i="1"/>
  <c r="AQ20" i="1"/>
  <c r="AY18" i="1"/>
  <c r="AI18" i="1"/>
  <c r="AQ14" i="1"/>
  <c r="AY10" i="1"/>
  <c r="AI10" i="1"/>
  <c r="AQ9" i="1"/>
  <c r="AQ42" i="1"/>
  <c r="AI42" i="1"/>
  <c r="AQ41" i="1"/>
  <c r="AI41" i="1"/>
  <c r="AQ40" i="1"/>
  <c r="AI40" i="1"/>
  <c r="AQ38" i="1"/>
  <c r="AI38" i="1"/>
  <c r="AQ37" i="1"/>
  <c r="AI37" i="1"/>
  <c r="AQ34" i="1"/>
  <c r="AI34" i="1"/>
  <c r="AQ33" i="1"/>
  <c r="AI33" i="1"/>
  <c r="AQ32" i="1"/>
  <c r="AI32" i="1"/>
  <c r="BC40" i="1"/>
  <c r="BC36" i="1"/>
  <c r="BA31" i="1"/>
  <c r="AW35" i="1"/>
  <c r="AG52" i="1"/>
  <c r="AG46" i="1"/>
  <c r="BB57" i="1"/>
  <c r="AZ55" i="1"/>
  <c r="AY54" i="1"/>
  <c r="AX53" i="1"/>
  <c r="AW52" i="1"/>
  <c r="AZ47" i="1"/>
  <c r="AX41" i="1"/>
  <c r="AX37" i="1"/>
  <c r="AX33" i="1"/>
  <c r="BC8" i="1"/>
  <c r="AV26" i="1"/>
  <c r="AJ54" i="1"/>
  <c r="AJ58" i="1"/>
  <c r="AN36" i="1"/>
  <c r="AT59" i="1"/>
  <c r="AW22" i="1"/>
  <c r="AG22" i="1"/>
  <c r="AO19" i="1"/>
  <c r="AO18" i="1"/>
  <c r="AW15" i="1"/>
  <c r="AW7" i="1"/>
  <c r="AG7" i="1"/>
  <c r="AO41" i="1"/>
  <c r="AO37" i="1"/>
  <c r="AO33" i="1"/>
  <c r="BC41" i="1"/>
  <c r="BC37" i="1"/>
  <c r="BC33" i="1"/>
  <c r="BA32" i="1"/>
  <c r="AW42" i="1"/>
  <c r="AW34" i="1"/>
  <c r="BC45" i="1"/>
  <c r="AU45" i="1"/>
  <c r="AM45" i="1"/>
  <c r="AU59" i="1"/>
  <c r="AU55" i="1"/>
  <c r="AM55" i="1"/>
  <c r="AU54" i="1"/>
  <c r="AV52" i="1"/>
  <c r="AX47" i="1"/>
  <c r="AV28" i="1"/>
  <c r="AN25" i="1"/>
  <c r="AJ50" i="1"/>
  <c r="AT51" i="1"/>
  <c r="AK27" i="1"/>
  <c r="AK11" i="1"/>
  <c r="AK41" i="1"/>
  <c r="BA42" i="1"/>
  <c r="BC35" i="1"/>
  <c r="BC31" i="1"/>
  <c r="BA30" i="1"/>
  <c r="AW40" i="1"/>
  <c r="AW36" i="1"/>
  <c r="AX32" i="1"/>
  <c r="AK44" i="1"/>
  <c r="AS44" i="1"/>
  <c r="BA44" i="1"/>
  <c r="AQ60" i="1"/>
  <c r="AI60" i="1"/>
  <c r="AQ57" i="1"/>
  <c r="AI57" i="1"/>
  <c r="AQ56" i="1"/>
  <c r="AI56" i="1"/>
  <c r="AQ55" i="1"/>
  <c r="AQ53" i="1"/>
  <c r="AI53" i="1"/>
  <c r="AQ52" i="1"/>
  <c r="AI52" i="1"/>
  <c r="AQ49" i="1"/>
  <c r="AI49" i="1"/>
  <c r="AQ48" i="1"/>
  <c r="AI48" i="1"/>
  <c r="AQ46" i="1"/>
  <c r="AI46" i="1"/>
  <c r="AX59" i="1"/>
  <c r="BC56" i="1"/>
  <c r="AW57" i="1"/>
  <c r="AW49" i="1"/>
  <c r="AZ34" i="1"/>
  <c r="AV32" i="1"/>
  <c r="AW56" i="1"/>
  <c r="AW48" i="1"/>
  <c r="AP13" i="1"/>
  <c r="AP32" i="1"/>
  <c r="AU41" i="1"/>
  <c r="BA57" i="1"/>
  <c r="AX34" i="1"/>
  <c r="AP29" i="1"/>
  <c r="AX28" i="1"/>
  <c r="AP27" i="1"/>
  <c r="AX26" i="1"/>
  <c r="AP25" i="1"/>
  <c r="AX24" i="1"/>
  <c r="AH22" i="1"/>
  <c r="AP21" i="1"/>
  <c r="AX20" i="1"/>
  <c r="AP20" i="1"/>
  <c r="AX19" i="1"/>
  <c r="AH19" i="1"/>
  <c r="AX18" i="1"/>
  <c r="AH18" i="1"/>
  <c r="AH17" i="1"/>
  <c r="AX16" i="1"/>
  <c r="AP16" i="1"/>
  <c r="AH16" i="1"/>
  <c r="AX15" i="1"/>
  <c r="AP14" i="1"/>
  <c r="AX13" i="1"/>
  <c r="AH13" i="1"/>
  <c r="AX12" i="1"/>
  <c r="AP12" i="1"/>
  <c r="AX11" i="1"/>
  <c r="AP11" i="1"/>
  <c r="AX10" i="1"/>
  <c r="AP10" i="1"/>
  <c r="AH10" i="1"/>
  <c r="AX9" i="1"/>
  <c r="AH9" i="1"/>
  <c r="AX8" i="1"/>
  <c r="AP8" i="1"/>
  <c r="AX7" i="1"/>
  <c r="AH42" i="1"/>
  <c r="AP41" i="1"/>
  <c r="AP40" i="1"/>
  <c r="AH40" i="1"/>
  <c r="AP39" i="1"/>
  <c r="AH39" i="1"/>
  <c r="AP38" i="1"/>
  <c r="AH38" i="1"/>
  <c r="AP37" i="1"/>
  <c r="AP36" i="1"/>
  <c r="AP35" i="1"/>
  <c r="AP34" i="1"/>
  <c r="AP33" i="1"/>
  <c r="AH31" i="1"/>
  <c r="AP30" i="1"/>
  <c r="AH30" i="1"/>
  <c r="BB40" i="1"/>
  <c r="BB36" i="1"/>
  <c r="AN55" i="1"/>
  <c r="AN47" i="1"/>
  <c r="BC59" i="1"/>
  <c r="BB58" i="1"/>
  <c r="AZ56" i="1"/>
  <c r="AW53" i="1"/>
  <c r="AR55" i="1"/>
  <c r="AV59" i="1"/>
  <c r="AI47" i="1"/>
  <c r="AR28" i="1"/>
  <c r="AR24" i="1"/>
  <c r="AJ19" i="1"/>
  <c r="AR36" i="1"/>
  <c r="AZ42" i="1"/>
  <c r="BB35" i="1"/>
  <c r="AP60" i="1"/>
  <c r="AP58" i="1"/>
  <c r="AH56" i="1"/>
  <c r="AP54" i="1"/>
  <c r="AH50" i="1"/>
  <c r="AP48" i="1"/>
  <c r="AH47" i="1"/>
  <c r="AX60" i="1"/>
  <c r="BB48" i="1"/>
  <c r="AV48" i="1"/>
  <c r="AY41" i="1"/>
  <c r="AP18" i="1"/>
  <c r="AP17" i="1"/>
  <c r="AP15" i="1"/>
  <c r="AX14" i="1"/>
  <c r="AH12" i="1"/>
  <c r="AH11" i="1"/>
  <c r="AP9" i="1"/>
  <c r="AH8" i="1"/>
  <c r="AP42" i="1"/>
  <c r="AP31" i="1"/>
  <c r="AN59" i="1"/>
  <c r="AV56" i="1"/>
  <c r="AZ28" i="1"/>
  <c r="AZ24" i="1"/>
  <c r="AJ13" i="1"/>
  <c r="AR12" i="1"/>
  <c r="AJ36" i="1"/>
  <c r="AJ30" i="1"/>
  <c r="AX45" i="1"/>
  <c r="AH60" i="1"/>
  <c r="AP57" i="1"/>
  <c r="AH55" i="1"/>
  <c r="AH53" i="1"/>
  <c r="AP50" i="1"/>
  <c r="AH48" i="1"/>
  <c r="AZ46" i="1"/>
  <c r="AY59" i="1"/>
  <c r="AJ28" i="1"/>
  <c r="AZ25" i="1"/>
  <c r="AJ24" i="1"/>
  <c r="AJ21" i="1"/>
  <c r="AZ13" i="1"/>
  <c r="AJ12" i="1"/>
  <c r="AR35" i="1"/>
  <c r="AP45" i="1"/>
  <c r="AP59" i="1"/>
  <c r="AH57" i="1"/>
  <c r="AP53" i="1"/>
  <c r="AH51" i="1"/>
  <c r="AH49" i="1"/>
  <c r="BC49" i="1"/>
  <c r="AR29" i="1"/>
  <c r="AJ25" i="1"/>
  <c r="AZ23" i="1"/>
  <c r="AZ21" i="1"/>
  <c r="AR17" i="1"/>
  <c r="AZ12" i="1"/>
  <c r="AJ39" i="1"/>
  <c r="AJ35" i="1"/>
  <c r="AR30" i="1"/>
  <c r="AZ30" i="1"/>
  <c r="AT44" i="1"/>
  <c r="AH45" i="1"/>
  <c r="AH59" i="1"/>
  <c r="AH58" i="1"/>
  <c r="AP56" i="1"/>
  <c r="AP55" i="1"/>
  <c r="AH54" i="1"/>
  <c r="AP52" i="1"/>
  <c r="AP51" i="1"/>
  <c r="AP49" i="1"/>
  <c r="AP47" i="1"/>
  <c r="AP46" i="1"/>
  <c r="AL41" i="1"/>
  <c r="AI54" i="1"/>
  <c r="AQ51" i="1"/>
  <c r="AY33" i="1"/>
  <c r="AQ45" i="1"/>
  <c r="AL27" i="1"/>
  <c r="AP19" i="1"/>
  <c r="AO20" i="1"/>
  <c r="AW19" i="1"/>
  <c r="AW18" i="1"/>
  <c r="AO17" i="1"/>
  <c r="AW16" i="1"/>
  <c r="AO16" i="1"/>
  <c r="AG16" i="1"/>
  <c r="AO15" i="1"/>
  <c r="AW14" i="1"/>
  <c r="AO14" i="1"/>
  <c r="AW13" i="1"/>
  <c r="AO13" i="1"/>
  <c r="AW12" i="1"/>
  <c r="AO12" i="1"/>
  <c r="AG12" i="1"/>
  <c r="AW11" i="1"/>
  <c r="AO11" i="1"/>
  <c r="AG11" i="1"/>
  <c r="AO10" i="1"/>
  <c r="AO9" i="1"/>
  <c r="AW8" i="1"/>
  <c r="AO8" i="1"/>
  <c r="AG8" i="1"/>
  <c r="AO42" i="1"/>
  <c r="AO39" i="1"/>
  <c r="AO38" i="1"/>
  <c r="AO35" i="1"/>
  <c r="AO34" i="1"/>
  <c r="AO32" i="1"/>
  <c r="AO31" i="1"/>
  <c r="AO30" i="1"/>
  <c r="BA40" i="1"/>
  <c r="BA36" i="1"/>
  <c r="AO44" i="1"/>
  <c r="AW44" i="1"/>
  <c r="AU58" i="1"/>
  <c r="AM51" i="1"/>
  <c r="AU50" i="1"/>
  <c r="AM50" i="1"/>
  <c r="AM47" i="1"/>
  <c r="BB51" i="1"/>
  <c r="BA50" i="1"/>
  <c r="AZ49" i="1"/>
  <c r="AY48" i="1"/>
  <c r="AX36" i="1"/>
  <c r="AL11" i="1"/>
  <c r="AV24" i="1"/>
  <c r="AN24" i="1"/>
  <c r="AN20" i="1"/>
  <c r="AN19" i="1"/>
  <c r="AN17" i="1"/>
  <c r="AN16" i="1"/>
  <c r="AV13" i="1"/>
  <c r="AN9" i="1"/>
  <c r="AV8" i="1"/>
  <c r="AN8" i="1"/>
  <c r="AN39" i="1"/>
  <c r="AN35" i="1"/>
  <c r="AN31" i="1"/>
  <c r="AN30" i="1"/>
  <c r="AJ40" i="1"/>
  <c r="BA27" i="1"/>
  <c r="BB27" i="1"/>
  <c r="AW60" i="1"/>
  <c r="BB49" i="1"/>
  <c r="BA34" i="1"/>
  <c r="AI12" i="1"/>
  <c r="AS29" i="1"/>
  <c r="AK29" i="1"/>
  <c r="AS28" i="1"/>
  <c r="AK28" i="1"/>
  <c r="AS27" i="1"/>
  <c r="BA26" i="1"/>
  <c r="AS26" i="1"/>
  <c r="AK26" i="1"/>
  <c r="AS25" i="1"/>
  <c r="AS24" i="1"/>
  <c r="AK24" i="1"/>
  <c r="BA23" i="1"/>
  <c r="AS23" i="1"/>
  <c r="BA22" i="1"/>
  <c r="AS22" i="1"/>
  <c r="AK22" i="1"/>
  <c r="AS21" i="1"/>
  <c r="AS19" i="1"/>
  <c r="AK19" i="1"/>
  <c r="BA18" i="1"/>
  <c r="AS18" i="1"/>
  <c r="AS17" i="1"/>
  <c r="BA16" i="1"/>
  <c r="AS16" i="1"/>
  <c r="AK16" i="1"/>
  <c r="BA15" i="1"/>
  <c r="AS15" i="1"/>
  <c r="AK15" i="1"/>
  <c r="AS14" i="1"/>
  <c r="BA11" i="1"/>
  <c r="BA10" i="1"/>
  <c r="AK10" i="1"/>
  <c r="AS41" i="1"/>
  <c r="AS37" i="1"/>
  <c r="AK37" i="1"/>
  <c r="AS33" i="1"/>
  <c r="AK33" i="1"/>
  <c r="AZ38" i="1"/>
  <c r="AL44" i="1"/>
  <c r="BB44" i="1"/>
  <c r="AY45" i="1"/>
  <c r="AI45" i="1"/>
  <c r="AI59" i="1"/>
  <c r="AI58" i="1"/>
  <c r="AQ54" i="1"/>
  <c r="AI51" i="1"/>
  <c r="AI50" i="1"/>
  <c r="AQ47" i="1"/>
  <c r="AY60" i="1"/>
  <c r="BC57" i="1"/>
  <c r="BB56" i="1"/>
  <c r="BA55" i="1"/>
  <c r="AZ54" i="1"/>
  <c r="AY53" i="1"/>
  <c r="AX52" i="1"/>
  <c r="BA46" i="1"/>
  <c r="AO52" i="1"/>
  <c r="AO48" i="1"/>
  <c r="BC50" i="1"/>
  <c r="BB47" i="1"/>
  <c r="AQ58" i="1"/>
  <c r="BA47" i="1"/>
  <c r="AY46" i="1"/>
  <c r="AR39" i="1"/>
  <c r="AQ39" i="1"/>
  <c r="AG48" i="1"/>
  <c r="AY30" i="1"/>
  <c r="AO60" i="1"/>
  <c r="AO56" i="1"/>
  <c r="AQ50" i="1"/>
  <c r="AI36" i="1"/>
  <c r="AG56" i="1"/>
  <c r="AO46" i="1"/>
  <c r="BA48" i="1"/>
  <c r="AI55" i="1"/>
  <c r="AQ59" i="1"/>
  <c r="AG60" i="1"/>
  <c r="AY34" i="1"/>
  <c r="AG58" i="1"/>
  <c r="AG55" i="1"/>
  <c r="AO49" i="1"/>
  <c r="AG47" i="1"/>
  <c r="AF43" i="1"/>
  <c r="AC43" i="1" s="1"/>
  <c r="AH29" i="1"/>
  <c r="AP28" i="1"/>
  <c r="AH28" i="1"/>
  <c r="AW26" i="1"/>
  <c r="AP26" i="1"/>
  <c r="AG26" i="1"/>
  <c r="AX25" i="1"/>
  <c r="AH25" i="1"/>
  <c r="AP24" i="1"/>
  <c r="AH24" i="1"/>
  <c r="AX23" i="1"/>
  <c r="AO23" i="1"/>
  <c r="AX22" i="1"/>
  <c r="AP22" i="1"/>
  <c r="AH21" i="1"/>
  <c r="AX17" i="1"/>
  <c r="AG15" i="1"/>
  <c r="AG14" i="1"/>
  <c r="AO7" i="1"/>
  <c r="AH7" i="1"/>
  <c r="AH41" i="1"/>
  <c r="AG37" i="1"/>
  <c r="AH36" i="1"/>
  <c r="AH35" i="1"/>
  <c r="AH34" i="1"/>
  <c r="AG33" i="1"/>
  <c r="AZ31" i="1"/>
  <c r="AV45" i="1"/>
  <c r="AN45" i="1"/>
  <c r="AN58" i="1"/>
  <c r="AN54" i="1"/>
  <c r="AN50" i="1"/>
  <c r="AY55" i="1"/>
  <c r="BC51" i="1"/>
  <c r="BB50" i="1"/>
  <c r="BA49" i="1"/>
  <c r="AZ48" i="1"/>
  <c r="AY47" i="1"/>
  <c r="AX46" i="1"/>
  <c r="AO45" i="1"/>
  <c r="AO59" i="1"/>
  <c r="AO57" i="1"/>
  <c r="AG54" i="1"/>
  <c r="AO51" i="1"/>
  <c r="AG50" i="1"/>
  <c r="AO36" i="1"/>
  <c r="AX35" i="1"/>
  <c r="AV60" i="1"/>
  <c r="AW45" i="1"/>
  <c r="AG59" i="1"/>
  <c r="AO54" i="1"/>
  <c r="AO50" i="1"/>
  <c r="AO47" i="1"/>
  <c r="BC58" i="1"/>
  <c r="BA56" i="1"/>
  <c r="AY19" i="1"/>
  <c r="AV40" i="1"/>
  <c r="AV39" i="1"/>
  <c r="AV35" i="1"/>
  <c r="AV31" i="1"/>
  <c r="AW51" i="1"/>
  <c r="AQ24" i="1"/>
  <c r="AW39" i="1"/>
  <c r="AO58" i="1"/>
  <c r="AO55" i="1"/>
  <c r="AO53" i="1"/>
  <c r="AL24" i="1"/>
  <c r="AL15" i="1"/>
  <c r="AT10" i="1"/>
  <c r="AT9" i="1"/>
  <c r="AT8" i="1"/>
  <c r="AL7" i="1"/>
  <c r="AZ41" i="1"/>
  <c r="BB60" i="1"/>
  <c r="AH52" i="1"/>
  <c r="AG51" i="1"/>
  <c r="AH46" i="1"/>
  <c r="AY44" i="1"/>
  <c r="AG44" i="1"/>
  <c r="AM41" i="1"/>
  <c r="AG41" i="1"/>
  <c r="AO40" i="1"/>
  <c r="AG40" i="1"/>
  <c r="BC39" i="1"/>
  <c r="BA39" i="1"/>
  <c r="AZ39" i="1"/>
  <c r="AM38" i="1"/>
  <c r="AH37" i="1"/>
  <c r="AM36" i="1"/>
  <c r="AG36" i="1"/>
  <c r="BA35" i="1"/>
  <c r="AZ35" i="1"/>
  <c r="AG35" i="1"/>
  <c r="AM34" i="1"/>
  <c r="AH33" i="1"/>
  <c r="BB32" i="1"/>
  <c r="AZ32" i="1"/>
  <c r="AY32" i="1"/>
  <c r="AW32" i="1"/>
  <c r="AH32" i="1"/>
  <c r="AG32" i="1"/>
  <c r="AW31" i="1"/>
  <c r="AR31" i="1"/>
  <c r="AJ31" i="1"/>
  <c r="AU30" i="1"/>
  <c r="AG30" i="1"/>
  <c r="BC29" i="1"/>
  <c r="BA29" i="1"/>
  <c r="AX29" i="1"/>
  <c r="BC28" i="1"/>
  <c r="BA28" i="1"/>
  <c r="AN28" i="1"/>
  <c r="BC27" i="1"/>
  <c r="AX27" i="1"/>
  <c r="AH27" i="1"/>
  <c r="BC26" i="1"/>
  <c r="AM26" i="1"/>
  <c r="AH26" i="1"/>
  <c r="BA25" i="1"/>
  <c r="AY25" i="1"/>
  <c r="AU25" i="1"/>
  <c r="AK25" i="1"/>
  <c r="AI25" i="1"/>
  <c r="BC24" i="1"/>
  <c r="BA24" i="1"/>
  <c r="AI24" i="1"/>
  <c r="BC23" i="1"/>
  <c r="AY23" i="1"/>
  <c r="AV23" i="1"/>
  <c r="AK23" i="1"/>
  <c r="AJ23" i="1"/>
  <c r="AI23" i="1"/>
  <c r="AH23" i="1"/>
  <c r="BC22" i="1"/>
  <c r="BC21" i="1"/>
  <c r="BA21" i="1"/>
  <c r="AY21" i="1"/>
  <c r="AX21" i="1"/>
  <c r="AV21" i="1"/>
  <c r="AK21" i="1"/>
  <c r="AI21" i="1"/>
  <c r="BC20" i="1"/>
  <c r="BA20" i="1"/>
  <c r="AW20" i="1"/>
  <c r="AS20" i="1"/>
  <c r="AK20" i="1"/>
  <c r="AH20" i="1"/>
  <c r="AG20" i="1"/>
  <c r="BC19" i="1"/>
  <c r="BA19" i="1"/>
  <c r="AZ19" i="1"/>
  <c r="AG19" i="1"/>
  <c r="BC18" i="1"/>
  <c r="AK18" i="1"/>
  <c r="AL18" i="1"/>
  <c r="BC17" i="1"/>
  <c r="BA17" i="1"/>
  <c r="AW17" i="1"/>
  <c r="AU17" i="1"/>
  <c r="AK17" i="1"/>
  <c r="AV16" i="1"/>
  <c r="BC15" i="1"/>
  <c r="AH15" i="1"/>
  <c r="BC14" i="1"/>
  <c r="BA14" i="1"/>
  <c r="AH14" i="1"/>
  <c r="BC13" i="1"/>
  <c r="BC10" i="1"/>
  <c r="AW10" i="1"/>
  <c r="AW9" i="1"/>
  <c r="AT7" i="1"/>
  <c r="AP7" i="1"/>
  <c r="AQ29" i="1"/>
  <c r="AR40" i="1"/>
  <c r="AQ36" i="1"/>
  <c r="AQ35" i="1"/>
  <c r="AQ31" i="1"/>
  <c r="AN21" i="1"/>
  <c r="AR20" i="1"/>
  <c r="AM58" i="1"/>
  <c r="BA51" i="1"/>
  <c r="BB39" i="1"/>
  <c r="AZ36" i="1"/>
  <c r="AJ32" i="1"/>
  <c r="AV17" i="1"/>
  <c r="AY13" i="1"/>
  <c r="AW29" i="1"/>
  <c r="AO29" i="1"/>
  <c r="AW28" i="1"/>
  <c r="AO28" i="1"/>
  <c r="AG28" i="1"/>
  <c r="AW27" i="1"/>
  <c r="AO27" i="1"/>
  <c r="AG27" i="1"/>
  <c r="AO26" i="1"/>
  <c r="AW25" i="1"/>
  <c r="AO25" i="1"/>
  <c r="AW24" i="1"/>
  <c r="AO24" i="1"/>
  <c r="AG24" i="1"/>
  <c r="AW23" i="1"/>
  <c r="AG23" i="1"/>
  <c r="AO22" i="1"/>
  <c r="AW21" i="1"/>
  <c r="AO21" i="1"/>
  <c r="AY31" i="1"/>
  <c r="AW38" i="1"/>
  <c r="AU60" i="1"/>
  <c r="AM60" i="1"/>
  <c r="AU57" i="1"/>
  <c r="AM57" i="1"/>
  <c r="AU56" i="1"/>
  <c r="AM56" i="1"/>
  <c r="AU53" i="1"/>
  <c r="AM53" i="1"/>
  <c r="AU52" i="1"/>
  <c r="AM52" i="1"/>
  <c r="AU49" i="1"/>
  <c r="AM49" i="1"/>
  <c r="AU48" i="1"/>
  <c r="AM48" i="1"/>
  <c r="AU46" i="1"/>
  <c r="AM46" i="1"/>
  <c r="BB59" i="1"/>
  <c r="BA58" i="1"/>
  <c r="AZ57" i="1"/>
  <c r="AY56" i="1"/>
  <c r="AR25" i="1"/>
  <c r="AZ18" i="1"/>
  <c r="BC60" i="1"/>
  <c r="AY49" i="1"/>
  <c r="AX39" i="1"/>
  <c r="AR32" i="1"/>
  <c r="AQ30" i="1"/>
  <c r="AP23" i="1"/>
  <c r="AQ17" i="1"/>
  <c r="AV10" i="1"/>
  <c r="AC9" i="4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BC42" i="1"/>
  <c r="AZ40" i="1"/>
  <c r="BB33" i="1"/>
  <c r="AI30" i="1"/>
  <c r="AI13" i="1"/>
  <c r="AI39" i="1"/>
  <c r="AJ29" i="1"/>
  <c r="AM54" i="1"/>
  <c r="AU47" i="1"/>
  <c r="AN40" i="1"/>
  <c r="AY35" i="1"/>
  <c r="AR14" i="1"/>
  <c r="AM59" i="1"/>
  <c r="AU51" i="1"/>
  <c r="AX48" i="1"/>
  <c r="AP44" i="1"/>
  <c r="AU39" i="1"/>
  <c r="BA38" i="1"/>
  <c r="AY37" i="1"/>
  <c r="AV36" i="1"/>
  <c r="AI35" i="1"/>
  <c r="AV33" i="1"/>
  <c r="AI31" i="1"/>
  <c r="AV29" i="1"/>
  <c r="AR26" i="1"/>
  <c r="AR22" i="1"/>
  <c r="AI19" i="1"/>
  <c r="BC38" i="1"/>
  <c r="BA37" i="1"/>
  <c r="AY24" i="1"/>
  <c r="AZ29" i="1"/>
  <c r="AM30" i="1"/>
  <c r="AU21" i="1"/>
  <c r="AJ18" i="1"/>
  <c r="AN13" i="1"/>
  <c r="AR9" i="1"/>
  <c r="AK14" i="1"/>
  <c r="BA13" i="1"/>
  <c r="AS13" i="1"/>
  <c r="AK13" i="1"/>
  <c r="BA12" i="1"/>
  <c r="AS12" i="1"/>
  <c r="AK12" i="1"/>
  <c r="AS11" i="1"/>
  <c r="AS10" i="1"/>
  <c r="BA9" i="1"/>
  <c r="AS9" i="1"/>
  <c r="AK9" i="1"/>
  <c r="BA8" i="1"/>
  <c r="AS8" i="1"/>
  <c r="AK8" i="1"/>
  <c r="BA7" i="1"/>
  <c r="AS7" i="1"/>
  <c r="AK7" i="1"/>
  <c r="AS42" i="1"/>
  <c r="AK42" i="1"/>
  <c r="AR41" i="1"/>
  <c r="AJ41" i="1"/>
  <c r="AS40" i="1"/>
  <c r="AK40" i="1"/>
  <c r="AS39" i="1"/>
  <c r="AK39" i="1"/>
  <c r="AS38" i="1"/>
  <c r="AK38" i="1"/>
  <c r="AR37" i="1"/>
  <c r="AJ37" i="1"/>
  <c r="AS36" i="1"/>
  <c r="AK36" i="1"/>
  <c r="AS35" i="1"/>
  <c r="AK35" i="1"/>
  <c r="AS34" i="1"/>
  <c r="AK34" i="1"/>
  <c r="AR33" i="1"/>
  <c r="AJ33" i="1"/>
  <c r="AS32" i="1"/>
  <c r="AK32" i="1"/>
  <c r="AS31" i="1"/>
  <c r="AK31" i="1"/>
  <c r="AS30" i="1"/>
  <c r="AK30" i="1"/>
  <c r="BB38" i="1"/>
  <c r="BC34" i="1"/>
  <c r="AW41" i="1"/>
  <c r="AW37" i="1"/>
  <c r="AW33" i="1"/>
  <c r="AJ44" i="1"/>
  <c r="AR44" i="1"/>
  <c r="AZ44" i="1"/>
  <c r="BA45" i="1"/>
  <c r="AS45" i="1"/>
  <c r="AK45" i="1"/>
  <c r="AR60" i="1"/>
  <c r="AJ60" i="1"/>
  <c r="AS59" i="1"/>
  <c r="AK59" i="1"/>
  <c r="AS58" i="1"/>
  <c r="AK58" i="1"/>
  <c r="AS57" i="1"/>
  <c r="AK57" i="1"/>
  <c r="AR56" i="1"/>
  <c r="AJ56" i="1"/>
  <c r="AS55" i="1"/>
  <c r="AK55" i="1"/>
  <c r="AS54" i="1"/>
  <c r="AK54" i="1"/>
  <c r="AS53" i="1"/>
  <c r="AK53" i="1"/>
  <c r="AR52" i="1"/>
  <c r="AJ52" i="1"/>
  <c r="AS51" i="1"/>
  <c r="AK51" i="1"/>
  <c r="AS50" i="1"/>
  <c r="AK50" i="1"/>
  <c r="AS49" i="1"/>
  <c r="AK49" i="1"/>
  <c r="AR48" i="1"/>
  <c r="AJ48" i="1"/>
  <c r="AS47" i="1"/>
  <c r="AK47" i="1"/>
  <c r="AR46" i="1"/>
  <c r="AJ46" i="1"/>
  <c r="AY42" i="1"/>
  <c r="BB31" i="1"/>
  <c r="AX51" i="1"/>
  <c r="BC48" i="1"/>
  <c r="BC32" i="1"/>
  <c r="AM44" i="1"/>
  <c r="AU44" i="1"/>
  <c r="BC44" i="1"/>
  <c r="AV55" i="1"/>
  <c r="AW47" i="1"/>
  <c r="AN41" i="1"/>
  <c r="AN37" i="1"/>
  <c r="AN33" i="1"/>
  <c r="AN44" i="1"/>
  <c r="AV44" i="1"/>
  <c r="AN60" i="1"/>
  <c r="AN56" i="1"/>
  <c r="AN52" i="1"/>
  <c r="AN48" i="1"/>
  <c r="AN46" i="1"/>
  <c r="AI38" i="6"/>
  <c r="AH38" i="6"/>
  <c r="AO60" i="6"/>
  <c r="AO58" i="6"/>
  <c r="AY51" i="6"/>
  <c r="AQ51" i="6"/>
  <c r="AI51" i="6"/>
  <c r="AH51" i="6"/>
  <c r="BC47" i="6"/>
  <c r="AQ45" i="6"/>
  <c r="BB44" i="6"/>
  <c r="AL44" i="6"/>
  <c r="BC42" i="6"/>
  <c r="AM42" i="6"/>
  <c r="AP41" i="6"/>
  <c r="AS26" i="6"/>
  <c r="AR26" i="6"/>
  <c r="S63" i="6"/>
  <c r="K63" i="6"/>
  <c r="C63" i="6"/>
  <c r="AL59" i="6"/>
  <c r="AM59" i="6"/>
  <c r="AO57" i="6"/>
  <c r="AZ54" i="6"/>
  <c r="AR54" i="6"/>
  <c r="AJ54" i="6"/>
  <c r="AI54" i="6"/>
  <c r="AS53" i="6"/>
  <c r="AT53" i="6"/>
  <c r="BA40" i="6"/>
  <c r="AK40" i="6"/>
  <c r="BA30" i="6"/>
  <c r="AS30" i="6"/>
  <c r="AT26" i="6"/>
  <c r="AU26" i="6"/>
  <c r="AY25" i="6"/>
  <c r="AI25" i="6"/>
  <c r="AH22" i="6"/>
  <c r="AR17" i="6"/>
  <c r="AM16" i="6"/>
  <c r="AK13" i="6"/>
  <c r="AV12" i="6"/>
  <c r="BC8" i="6"/>
  <c r="R63" i="6"/>
  <c r="J63" i="6"/>
  <c r="B63" i="6"/>
  <c r="AG58" i="6"/>
  <c r="AW58" i="6"/>
  <c r="BB52" i="6"/>
  <c r="AP51" i="6"/>
  <c r="AN46" i="6"/>
  <c r="AV56" i="6"/>
  <c r="AN56" i="6"/>
  <c r="AQ55" i="6"/>
  <c r="AI55" i="6"/>
  <c r="AH55" i="6"/>
  <c r="BB34" i="6"/>
  <c r="AL34" i="6"/>
  <c r="AW60" i="6"/>
  <c r="AU42" i="6"/>
  <c r="BB57" i="6"/>
  <c r="BC56" i="6"/>
  <c r="AU56" i="6"/>
  <c r="AJ47" i="6"/>
  <c r="AI47" i="6"/>
  <c r="AK34" i="6"/>
  <c r="AV32" i="6"/>
  <c r="AT29" i="6"/>
  <c r="AX23" i="6"/>
  <c r="AW9" i="6"/>
  <c r="AV58" i="6"/>
  <c r="AU58" i="6"/>
  <c r="BB47" i="6"/>
  <c r="AP45" i="6"/>
  <c r="AW59" i="6"/>
  <c r="AO59" i="6"/>
  <c r="AK54" i="6"/>
  <c r="BA48" i="6"/>
  <c r="AS48" i="6"/>
  <c r="AK48" i="6"/>
  <c r="BB38" i="6"/>
  <c r="AL38" i="6"/>
  <c r="BB30" i="6"/>
  <c r="AN29" i="6"/>
  <c r="AJ28" i="6"/>
  <c r="AJ15" i="6"/>
  <c r="BC16" i="6"/>
  <c r="AV14" i="6"/>
  <c r="AN14" i="6"/>
  <c r="AZ13" i="6"/>
  <c r="AR13" i="6"/>
  <c r="AO9" i="6"/>
  <c r="AG9" i="6"/>
  <c r="Y63" i="6"/>
  <c r="AV7" i="6"/>
  <c r="Q63" i="6"/>
  <c r="AN7" i="6"/>
  <c r="I63" i="6"/>
  <c r="BB58" i="6"/>
  <c r="AT58" i="6"/>
  <c r="AL58" i="6"/>
  <c r="AV57" i="6"/>
  <c r="BB56" i="6"/>
  <c r="AT56" i="6"/>
  <c r="AK56" i="6"/>
  <c r="AX55" i="6"/>
  <c r="AY54" i="6"/>
  <c r="AQ54" i="6"/>
  <c r="AX51" i="6"/>
  <c r="AU49" i="6"/>
  <c r="AN49" i="6"/>
  <c r="AY48" i="6"/>
  <c r="AQ48" i="6"/>
  <c r="AI48" i="6"/>
  <c r="BA47" i="6"/>
  <c r="BB46" i="6"/>
  <c r="AL46" i="6"/>
  <c r="AW45" i="6"/>
  <c r="AO45" i="6"/>
  <c r="AH40" i="6"/>
  <c r="AZ39" i="6"/>
  <c r="AR39" i="6"/>
  <c r="AJ39" i="6"/>
  <c r="AJ34" i="6"/>
  <c r="AR33" i="6"/>
  <c r="AT31" i="6"/>
  <c r="AY30" i="6"/>
  <c r="AR30" i="6"/>
  <c r="AI30" i="6"/>
  <c r="AP25" i="6"/>
  <c r="BC23" i="6"/>
  <c r="AU23" i="6"/>
  <c r="AM23" i="6"/>
  <c r="BC22" i="6"/>
  <c r="AU22" i="6"/>
  <c r="BC19" i="6"/>
  <c r="AP17" i="6"/>
  <c r="AX15" i="6"/>
  <c r="AG15" i="6"/>
  <c r="AT14" i="6"/>
  <c r="AY13" i="6"/>
  <c r="AQ13" i="6"/>
  <c r="AV11" i="6"/>
  <c r="AN11" i="6"/>
  <c r="BC9" i="6"/>
  <c r="AN9" i="6"/>
  <c r="BC7" i="6"/>
  <c r="X63" i="6"/>
  <c r="AU7" i="6"/>
  <c r="P63" i="6"/>
  <c r="AM7" i="6"/>
  <c r="H63" i="6"/>
  <c r="AK7" i="6"/>
  <c r="G63" i="6"/>
  <c r="BA58" i="6"/>
  <c r="AS58" i="6"/>
  <c r="AK58" i="6"/>
  <c r="BC55" i="6"/>
  <c r="AW54" i="6"/>
  <c r="AO54" i="6"/>
  <c r="AG54" i="6"/>
  <c r="AP52" i="6"/>
  <c r="AU51" i="6"/>
  <c r="AN51" i="6"/>
  <c r="BA46" i="6"/>
  <c r="AK46" i="6"/>
  <c r="AX44" i="6"/>
  <c r="AW40" i="6"/>
  <c r="AO40" i="6"/>
  <c r="AX38" i="6"/>
  <c r="AP38" i="6"/>
  <c r="AJ36" i="6"/>
  <c r="BB35" i="6"/>
  <c r="AX34" i="6"/>
  <c r="AP34" i="6"/>
  <c r="AX33" i="6"/>
  <c r="BA31" i="6"/>
  <c r="AK31" i="6"/>
  <c r="AX30" i="6"/>
  <c r="AP30" i="6"/>
  <c r="AW28" i="6"/>
  <c r="AO28" i="6"/>
  <c r="BA27" i="6"/>
  <c r="AK27" i="6"/>
  <c r="AP26" i="6"/>
  <c r="AW24" i="6"/>
  <c r="AO24" i="6"/>
  <c r="BB23" i="6"/>
  <c r="AV21" i="6"/>
  <c r="AO20" i="6"/>
  <c r="V63" i="6"/>
  <c r="N63" i="6"/>
  <c r="F63" i="6"/>
  <c r="O63" i="6"/>
  <c r="AM54" i="6"/>
  <c r="BC48" i="6"/>
  <c r="AU48" i="6"/>
  <c r="AK41" i="6"/>
  <c r="AW39" i="6"/>
  <c r="AO39" i="6"/>
  <c r="AP36" i="6"/>
  <c r="AS29" i="6"/>
  <c r="AK29" i="6"/>
  <c r="AV28" i="6"/>
  <c r="AN28" i="6"/>
  <c r="AR14" i="6"/>
  <c r="AJ14" i="6"/>
  <c r="BC13" i="6"/>
  <c r="AN13" i="6"/>
  <c r="AZ7" i="6"/>
  <c r="U63" i="6"/>
  <c r="AR7" i="6"/>
  <c r="M63" i="6"/>
  <c r="AJ7" i="6"/>
  <c r="E63" i="6"/>
  <c r="W63" i="6"/>
  <c r="AZ60" i="6"/>
  <c r="AR60" i="6"/>
  <c r="AJ60" i="6"/>
  <c r="AO56" i="6"/>
  <c r="AK55" i="6"/>
  <c r="AQ53" i="6"/>
  <c r="AW52" i="6"/>
  <c r="AO52" i="6"/>
  <c r="AT48" i="6"/>
  <c r="AL48" i="6"/>
  <c r="AP42" i="6"/>
  <c r="AZ41" i="6"/>
  <c r="AJ41" i="6"/>
  <c r="BC38" i="6"/>
  <c r="AU38" i="6"/>
  <c r="AM34" i="6"/>
  <c r="AO33" i="6"/>
  <c r="AH32" i="6"/>
  <c r="AQ31" i="6"/>
  <c r="AZ29" i="6"/>
  <c r="AR29" i="6"/>
  <c r="AJ29" i="6"/>
  <c r="AN26" i="6"/>
  <c r="AT20" i="6"/>
  <c r="AH19" i="6"/>
  <c r="AO16" i="6"/>
  <c r="T63" i="6"/>
  <c r="L63" i="6"/>
  <c r="D63" i="6"/>
  <c r="AT37" i="6"/>
  <c r="AT36" i="6"/>
  <c r="AL36" i="6"/>
  <c r="BA35" i="6"/>
  <c r="AS35" i="6"/>
  <c r="AK35" i="6"/>
  <c r="AZ36" i="6"/>
  <c r="AR36" i="6"/>
  <c r="AO34" i="6"/>
  <c r="AI36" i="6"/>
  <c r="AX35" i="6"/>
  <c r="AP35" i="6"/>
  <c r="AW34" i="6"/>
  <c r="AT35" i="6"/>
  <c r="AL35" i="6"/>
  <c r="AU33" i="6"/>
  <c r="BA32" i="6"/>
  <c r="AS32" i="6"/>
  <c r="AK32" i="6"/>
  <c r="AM33" i="6"/>
  <c r="AQ33" i="6"/>
  <c r="AY32" i="6"/>
  <c r="AZ33" i="6"/>
  <c r="AP32" i="6"/>
  <c r="BB32" i="6"/>
  <c r="AB17" i="6"/>
  <c r="AW13" i="6"/>
  <c r="AL7" i="6"/>
  <c r="AJ52" i="6"/>
  <c r="AN58" i="6"/>
  <c r="AM58" i="6"/>
  <c r="BA53" i="6"/>
  <c r="AL60" i="6"/>
  <c r="AN57" i="6"/>
  <c r="AM57" i="6"/>
  <c r="BA55" i="6"/>
  <c r="BC51" i="6"/>
  <c r="AH48" i="6"/>
  <c r="AX48" i="6"/>
  <c r="AP48" i="6"/>
  <c r="AW41" i="6"/>
  <c r="AX41" i="6"/>
  <c r="AH41" i="6"/>
  <c r="BA21" i="6"/>
  <c r="AZ21" i="6"/>
  <c r="AK21" i="6"/>
  <c r="AJ21" i="6"/>
  <c r="AL20" i="6"/>
  <c r="AO22" i="6"/>
  <c r="AN22" i="6"/>
  <c r="AX14" i="6"/>
  <c r="AW14" i="6"/>
  <c r="AU60" i="6"/>
  <c r="AS56" i="6"/>
  <c r="BA56" i="6"/>
  <c r="AT50" i="6"/>
  <c r="AU50" i="6"/>
  <c r="AZ34" i="6"/>
  <c r="AY34" i="6"/>
  <c r="AQ34" i="6"/>
  <c r="AR34" i="6"/>
  <c r="AP28" i="6"/>
  <c r="AQ28" i="6"/>
  <c r="AM19" i="6"/>
  <c r="AL19" i="6"/>
  <c r="AJ42" i="6"/>
  <c r="AK42" i="6"/>
  <c r="AB14" i="6"/>
  <c r="AL56" i="6"/>
  <c r="AL55" i="6"/>
  <c r="AN47" i="6"/>
  <c r="AM47" i="6"/>
  <c r="AZ46" i="6"/>
  <c r="AQ39" i="6"/>
  <c r="BB19" i="6"/>
  <c r="AS55" i="6"/>
  <c r="AS46" i="6"/>
  <c r="AR46" i="6"/>
  <c r="AO14" i="6"/>
  <c r="AP14" i="6"/>
  <c r="AH59" i="6"/>
  <c r="AB57" i="6"/>
  <c r="AI57" i="6"/>
  <c r="AB56" i="6"/>
  <c r="AI56" i="6"/>
  <c r="BC44" i="6"/>
  <c r="AU44" i="6"/>
  <c r="AN44" i="6"/>
  <c r="AM44" i="6"/>
  <c r="BA42" i="6"/>
  <c r="AH42" i="6"/>
  <c r="AU40" i="6"/>
  <c r="AT40" i="6"/>
  <c r="AH30" i="6"/>
  <c r="AO15" i="6"/>
  <c r="AP15" i="6"/>
  <c r="AZ59" i="6"/>
  <c r="AR59" i="6"/>
  <c r="AJ59" i="6"/>
  <c r="AV55" i="6"/>
  <c r="AN55" i="6"/>
  <c r="AB54" i="6"/>
  <c r="AV53" i="6"/>
  <c r="AN53" i="6"/>
  <c r="AY52" i="6"/>
  <c r="AI52" i="6"/>
  <c r="AW50" i="6"/>
  <c r="AO50" i="6"/>
  <c r="BC49" i="6"/>
  <c r="AM49" i="6"/>
  <c r="AN45" i="6"/>
  <c r="AU32" i="6"/>
  <c r="AL32" i="6"/>
  <c r="AM32" i="6"/>
  <c r="AT19" i="6"/>
  <c r="AU17" i="6"/>
  <c r="AV17" i="6"/>
  <c r="AZ16" i="6"/>
  <c r="AR16" i="6"/>
  <c r="AJ16" i="6"/>
  <c r="AW15" i="6"/>
  <c r="AM13" i="6"/>
  <c r="BB11" i="6"/>
  <c r="AV8" i="6"/>
  <c r="AN8" i="6"/>
  <c r="AY7" i="6"/>
  <c r="AQ7" i="6"/>
  <c r="AI7" i="6"/>
  <c r="AV60" i="6"/>
  <c r="AN60" i="6"/>
  <c r="AB59" i="6"/>
  <c r="AZ56" i="6"/>
  <c r="AR56" i="6"/>
  <c r="AJ56" i="6"/>
  <c r="AM55" i="6"/>
  <c r="AU53" i="6"/>
  <c r="AM53" i="6"/>
  <c r="AW51" i="6"/>
  <c r="AO51" i="6"/>
  <c r="BB49" i="6"/>
  <c r="AW48" i="6"/>
  <c r="AO48" i="6"/>
  <c r="AH39" i="6"/>
  <c r="AP39" i="6"/>
  <c r="AQ36" i="6"/>
  <c r="BB33" i="6"/>
  <c r="BC33" i="6"/>
  <c r="AL33" i="6"/>
  <c r="AM31" i="6"/>
  <c r="AZ30" i="6"/>
  <c r="AR25" i="6"/>
  <c r="AJ25" i="6"/>
  <c r="BA24" i="6"/>
  <c r="AS24" i="6"/>
  <c r="AK24" i="6"/>
  <c r="AX21" i="6"/>
  <c r="AX36" i="6"/>
  <c r="AY36" i="6"/>
  <c r="AS17" i="6"/>
  <c r="AT17" i="6"/>
  <c r="AZ58" i="6"/>
  <c r="AX57" i="6"/>
  <c r="AK53" i="6"/>
  <c r="AN52" i="6"/>
  <c r="AJ49" i="6"/>
  <c r="AS45" i="6"/>
  <c r="AB42" i="6"/>
  <c r="AY40" i="6"/>
  <c r="AX40" i="6"/>
  <c r="AS22" i="6"/>
  <c r="AQ11" i="6"/>
  <c r="AV10" i="6"/>
  <c r="AY59" i="6"/>
  <c r="AV59" i="6"/>
  <c r="AN59" i="6"/>
  <c r="BC58" i="6"/>
  <c r="AB58" i="6"/>
  <c r="AP56" i="6"/>
  <c r="AZ55" i="6"/>
  <c r="AR55" i="6"/>
  <c r="AJ55" i="6"/>
  <c r="AX54" i="6"/>
  <c r="AZ53" i="6"/>
  <c r="AR53" i="6"/>
  <c r="AJ53" i="6"/>
  <c r="AQ52" i="6"/>
  <c r="AT52" i="6"/>
  <c r="BB51" i="6"/>
  <c r="AM51" i="6"/>
  <c r="BA50" i="6"/>
  <c r="AS50" i="6"/>
  <c r="AK50" i="6"/>
  <c r="AX49" i="6"/>
  <c r="AY47" i="6"/>
  <c r="AY44" i="6"/>
  <c r="AP44" i="6"/>
  <c r="AQ44" i="6"/>
  <c r="AI44" i="6"/>
  <c r="AS41" i="6"/>
  <c r="AT39" i="6"/>
  <c r="AL39" i="6"/>
  <c r="AQ37" i="6"/>
  <c r="AU35" i="6"/>
  <c r="AX32" i="6"/>
  <c r="AI29" i="6"/>
  <c r="AW25" i="6"/>
  <c r="AV25" i="6"/>
  <c r="AO25" i="6"/>
  <c r="AL13" i="6"/>
  <c r="AT11" i="6"/>
  <c r="BB14" i="6"/>
  <c r="BC14" i="6"/>
  <c r="AN12" i="6"/>
  <c r="AM12" i="6"/>
  <c r="AJ58" i="6"/>
  <c r="AV54" i="6"/>
  <c r="AR49" i="6"/>
  <c r="AK45" i="6"/>
  <c r="AO42" i="6"/>
  <c r="AI40" i="6"/>
  <c r="AY11" i="6"/>
  <c r="AN10" i="6"/>
  <c r="AM9" i="6"/>
  <c r="AU57" i="6"/>
  <c r="AB55" i="6"/>
  <c r="AL49" i="6"/>
  <c r="AM48" i="6"/>
  <c r="AT46" i="6"/>
  <c r="AU46" i="6"/>
  <c r="AV45" i="6"/>
  <c r="AH33" i="6"/>
  <c r="AW29" i="6"/>
  <c r="AV29" i="6"/>
  <c r="AZ25" i="6"/>
  <c r="AW20" i="6"/>
  <c r="AV20" i="6"/>
  <c r="AZ15" i="6"/>
  <c r="AY15" i="6"/>
  <c r="AS27" i="6"/>
  <c r="AR27" i="6"/>
  <c r="AP23" i="6"/>
  <c r="AQ23" i="6"/>
  <c r="AL14" i="6"/>
  <c r="AM14" i="6"/>
  <c r="AR58" i="6"/>
  <c r="AU55" i="6"/>
  <c r="AN54" i="6"/>
  <c r="AZ49" i="6"/>
  <c r="BA45" i="6"/>
  <c r="AW42" i="6"/>
  <c r="AV42" i="6"/>
  <c r="AQ40" i="6"/>
  <c r="AP40" i="6"/>
  <c r="AH26" i="6"/>
  <c r="AI11" i="6"/>
  <c r="AB60" i="6"/>
  <c r="AZ57" i="6"/>
  <c r="AR57" i="6"/>
  <c r="AJ57" i="6"/>
  <c r="AM56" i="6"/>
  <c r="AU54" i="6"/>
  <c r="AM52" i="6"/>
  <c r="BA52" i="6"/>
  <c r="AS52" i="6"/>
  <c r="AK52" i="6"/>
  <c r="AZ51" i="6"/>
  <c r="AJ51" i="6"/>
  <c r="AN50" i="6"/>
  <c r="AY50" i="6"/>
  <c r="AQ50" i="6"/>
  <c r="AI50" i="6"/>
  <c r="AW49" i="6"/>
  <c r="AO49" i="6"/>
  <c r="AZ48" i="6"/>
  <c r="AJ48" i="6"/>
  <c r="BB26" i="6"/>
  <c r="BC26" i="6"/>
  <c r="AL26" i="6"/>
  <c r="AM26" i="6"/>
  <c r="AU24" i="6"/>
  <c r="AV24" i="6"/>
  <c r="AN24" i="6"/>
  <c r="BB18" i="6"/>
  <c r="BC18" i="6"/>
  <c r="AL18" i="6"/>
  <c r="AM18" i="6"/>
  <c r="BA10" i="6"/>
  <c r="AK10" i="6"/>
  <c r="AW46" i="6"/>
  <c r="AO46" i="6"/>
  <c r="BC45" i="6"/>
  <c r="AT45" i="6"/>
  <c r="AM45" i="6"/>
  <c r="AY42" i="6"/>
  <c r="AQ42" i="6"/>
  <c r="AI42" i="6"/>
  <c r="AZ40" i="6"/>
  <c r="AR40" i="6"/>
  <c r="AJ40" i="6"/>
  <c r="BA39" i="6"/>
  <c r="AS39" i="6"/>
  <c r="AK39" i="6"/>
  <c r="BA36" i="6"/>
  <c r="AS36" i="6"/>
  <c r="AK36" i="6"/>
  <c r="AW35" i="6"/>
  <c r="AO35" i="6"/>
  <c r="BA33" i="6"/>
  <c r="AS33" i="6"/>
  <c r="AK33" i="6"/>
  <c r="AW32" i="6"/>
  <c r="AO32" i="6"/>
  <c r="AQ30" i="6"/>
  <c r="AX29" i="6"/>
  <c r="AQ29" i="6"/>
  <c r="AO26" i="6"/>
  <c r="AX25" i="6"/>
  <c r="AQ25" i="6"/>
  <c r="AT24" i="6"/>
  <c r="BB22" i="6"/>
  <c r="AL22" i="6"/>
  <c r="AR21" i="6"/>
  <c r="AU20" i="6"/>
  <c r="AN20" i="6"/>
  <c r="BA19" i="6"/>
  <c r="AS19" i="6"/>
  <c r="AK19" i="6"/>
  <c r="AQ16" i="6"/>
  <c r="BC12" i="6"/>
  <c r="AU12" i="6"/>
  <c r="AP9" i="6"/>
  <c r="AW8" i="6"/>
  <c r="AZ45" i="6"/>
  <c r="AR45" i="6"/>
  <c r="AJ45" i="6"/>
  <c r="AT44" i="6"/>
  <c r="AO41" i="6"/>
  <c r="AW38" i="6"/>
  <c r="AO38" i="6"/>
  <c r="BB37" i="6"/>
  <c r="AU37" i="6"/>
  <c r="AL37" i="6"/>
  <c r="BC34" i="6"/>
  <c r="AU34" i="6"/>
  <c r="AN34" i="6"/>
  <c r="BC28" i="6"/>
  <c r="AT28" i="6"/>
  <c r="AW27" i="6"/>
  <c r="AO27" i="6"/>
  <c r="AZ24" i="6"/>
  <c r="AR24" i="6"/>
  <c r="AJ24" i="6"/>
  <c r="AW21" i="6"/>
  <c r="AO21" i="6"/>
  <c r="BA20" i="6"/>
  <c r="AS20" i="6"/>
  <c r="AK20" i="6"/>
  <c r="AS18" i="6"/>
  <c r="AJ17" i="6"/>
  <c r="AV16" i="6"/>
  <c r="AN16" i="6"/>
  <c r="AN15" i="6"/>
  <c r="AT13" i="6"/>
  <c r="AZ12" i="6"/>
  <c r="AR12" i="6"/>
  <c r="AJ12" i="6"/>
  <c r="AZ10" i="6"/>
  <c r="AR10" i="6"/>
  <c r="AJ10" i="6"/>
  <c r="AU8" i="6"/>
  <c r="AM8" i="6"/>
  <c r="AB40" i="6"/>
  <c r="AL30" i="6"/>
  <c r="AU16" i="6"/>
  <c r="AQ12" i="6"/>
  <c r="AI12" i="6"/>
  <c r="AY10" i="6"/>
  <c r="AP10" i="6"/>
  <c r="BA9" i="6"/>
  <c r="AK9" i="6"/>
  <c r="AT8" i="6"/>
  <c r="AS47" i="6"/>
  <c r="AK47" i="6"/>
  <c r="BA44" i="6"/>
  <c r="AS44" i="6"/>
  <c r="AK44" i="6"/>
  <c r="AF43" i="6"/>
  <c r="AT42" i="6"/>
  <c r="BC41" i="6"/>
  <c r="AU41" i="6"/>
  <c r="AM41" i="6"/>
  <c r="AU39" i="6"/>
  <c r="BA37" i="6"/>
  <c r="AS37" i="6"/>
  <c r="AK37" i="6"/>
  <c r="AV36" i="6"/>
  <c r="AU36" i="6"/>
  <c r="AN36" i="6"/>
  <c r="AW31" i="6"/>
  <c r="AO31" i="6"/>
  <c r="BA28" i="6"/>
  <c r="AS28" i="6"/>
  <c r="AK28" i="6"/>
  <c r="BA23" i="6"/>
  <c r="AS23" i="6"/>
  <c r="AK23" i="6"/>
  <c r="AU21" i="6"/>
  <c r="AU19" i="6"/>
  <c r="AQ18" i="6"/>
  <c r="AO17" i="6"/>
  <c r="AS15" i="6"/>
  <c r="AJ13" i="6"/>
  <c r="AN51" i="1"/>
  <c r="AB48" i="6"/>
  <c r="AG48" i="6"/>
  <c r="AB39" i="6"/>
  <c r="AG39" i="6"/>
  <c r="AL21" i="6"/>
  <c r="AM21" i="6"/>
  <c r="AH21" i="6"/>
  <c r="AB51" i="6"/>
  <c r="AG51" i="6"/>
  <c r="AB47" i="6"/>
  <c r="AG47" i="6"/>
  <c r="AY46" i="6"/>
  <c r="AI46" i="6"/>
  <c r="AV44" i="6"/>
  <c r="BB41" i="6"/>
  <c r="AL41" i="6"/>
  <c r="AB41" i="6"/>
  <c r="AN39" i="6"/>
  <c r="AY37" i="6"/>
  <c r="AB31" i="6"/>
  <c r="AG31" i="6"/>
  <c r="AI21" i="6"/>
  <c r="BA18" i="6"/>
  <c r="AZ18" i="6"/>
  <c r="AW18" i="6"/>
  <c r="AV18" i="6"/>
  <c r="AO18" i="6"/>
  <c r="AN18" i="6"/>
  <c r="AB18" i="6"/>
  <c r="AG18" i="6"/>
  <c r="BB7" i="6"/>
  <c r="AS7" i="6"/>
  <c r="AT7" i="6"/>
  <c r="Z7" i="6"/>
  <c r="AB7" i="6"/>
  <c r="AH7" i="6"/>
  <c r="AI53" i="6"/>
  <c r="AV51" i="6"/>
  <c r="BC50" i="6"/>
  <c r="AX50" i="6"/>
  <c r="AM50" i="6"/>
  <c r="AH50" i="6"/>
  <c r="AB50" i="6"/>
  <c r="AG50" i="6"/>
  <c r="AY49" i="6"/>
  <c r="AI49" i="6"/>
  <c r="AV47" i="6"/>
  <c r="BC46" i="6"/>
  <c r="AX46" i="6"/>
  <c r="AM46" i="6"/>
  <c r="AH46" i="6"/>
  <c r="AB46" i="6"/>
  <c r="AG46" i="6"/>
  <c r="AY45" i="6"/>
  <c r="AI45" i="6"/>
  <c r="AS42" i="6"/>
  <c r="AN42" i="6"/>
  <c r="AS40" i="6"/>
  <c r="AN40" i="6"/>
  <c r="AM39" i="6"/>
  <c r="BC39" i="6"/>
  <c r="AY39" i="6"/>
  <c r="AI39" i="6"/>
  <c r="AB38" i="6"/>
  <c r="AG38" i="6"/>
  <c r="AP37" i="6"/>
  <c r="AI37" i="6"/>
  <c r="AW37" i="6"/>
  <c r="AV37" i="6"/>
  <c r="AB37" i="6"/>
  <c r="AG37" i="6"/>
  <c r="AV35" i="6"/>
  <c r="AN35" i="6"/>
  <c r="AV34" i="6"/>
  <c r="AI34" i="6"/>
  <c r="AY33" i="6"/>
  <c r="AR32" i="6"/>
  <c r="AN32" i="6"/>
  <c r="AV31" i="6"/>
  <c r="AN31" i="6"/>
  <c r="AX28" i="6"/>
  <c r="AY28" i="6"/>
  <c r="AM28" i="6"/>
  <c r="AL28" i="6"/>
  <c r="AH28" i="6"/>
  <c r="AI28" i="6"/>
  <c r="AB27" i="6"/>
  <c r="AG27" i="6"/>
  <c r="BC24" i="6"/>
  <c r="BB24" i="6"/>
  <c r="AX24" i="6"/>
  <c r="AY24" i="6"/>
  <c r="AP24" i="6"/>
  <c r="AQ24" i="6"/>
  <c r="AM24" i="6"/>
  <c r="AH24" i="6"/>
  <c r="AI24" i="6"/>
  <c r="AP21" i="6"/>
  <c r="AP16" i="6"/>
  <c r="AZ9" i="6"/>
  <c r="AY9" i="6"/>
  <c r="AV9" i="6"/>
  <c r="AU9" i="6"/>
  <c r="AR9" i="6"/>
  <c r="AQ9" i="6"/>
  <c r="AJ9" i="6"/>
  <c r="AB9" i="6"/>
  <c r="AI9" i="6"/>
  <c r="AF9" i="6" s="1"/>
  <c r="AC9" i="6" s="1"/>
  <c r="BA7" i="6"/>
  <c r="AB52" i="6"/>
  <c r="AG52" i="6"/>
  <c r="AB44" i="6"/>
  <c r="AG44" i="6"/>
  <c r="AB23" i="6"/>
  <c r="AG23" i="6"/>
  <c r="BB21" i="6"/>
  <c r="BC21" i="6"/>
  <c r="Z63" i="5"/>
  <c r="AA36" i="5" s="1"/>
  <c r="AV52" i="6"/>
  <c r="AV48" i="6"/>
  <c r="AV39" i="6"/>
  <c r="AB35" i="6"/>
  <c r="AG35" i="6"/>
  <c r="AB32" i="6"/>
  <c r="AG32" i="6"/>
  <c r="AS31" i="6"/>
  <c r="AR31" i="6"/>
  <c r="AR23" i="6"/>
  <c r="AT21" i="6"/>
  <c r="AQ20" i="6"/>
  <c r="AK18" i="6"/>
  <c r="AJ18" i="6"/>
  <c r="BB16" i="6"/>
  <c r="BA16" i="6"/>
  <c r="AW16" i="6"/>
  <c r="AX16" i="6"/>
  <c r="AT16" i="6"/>
  <c r="AS16" i="6"/>
  <c r="AL16" i="6"/>
  <c r="AK16" i="6"/>
  <c r="AG16" i="6"/>
  <c r="AH16" i="6"/>
  <c r="AB16" i="6"/>
  <c r="AX7" i="6"/>
  <c r="AW7" i="6"/>
  <c r="AP7" i="6"/>
  <c r="AO7" i="6"/>
  <c r="AH53" i="6"/>
  <c r="AB53" i="6"/>
  <c r="AG53" i="6"/>
  <c r="AV50" i="6"/>
  <c r="AH49" i="6"/>
  <c r="AB49" i="6"/>
  <c r="AG49" i="6"/>
  <c r="AV46" i="6"/>
  <c r="AH45" i="6"/>
  <c r="AB45" i="6"/>
  <c r="AG45" i="6"/>
  <c r="BB42" i="6"/>
  <c r="AL42" i="6"/>
  <c r="AG42" i="6"/>
  <c r="BB40" i="6"/>
  <c r="AL40" i="6"/>
  <c r="AG40" i="6"/>
  <c r="AR38" i="6"/>
  <c r="AZ38" i="6"/>
  <c r="AJ38" i="6"/>
  <c r="BC37" i="6"/>
  <c r="AN37" i="6"/>
  <c r="BC36" i="6"/>
  <c r="AM36" i="6"/>
  <c r="AH36" i="6"/>
  <c r="AM35" i="6"/>
  <c r="AY35" i="6"/>
  <c r="AI35" i="6"/>
  <c r="AB34" i="6"/>
  <c r="AG34" i="6"/>
  <c r="AP33" i="6"/>
  <c r="AI33" i="6"/>
  <c r="AW33" i="6"/>
  <c r="AV33" i="6"/>
  <c r="AB33" i="6"/>
  <c r="AG33" i="6"/>
  <c r="BC32" i="6"/>
  <c r="AI32" i="6"/>
  <c r="AW30" i="6"/>
  <c r="AV30" i="6"/>
  <c r="AO30" i="6"/>
  <c r="AN30" i="6"/>
  <c r="AK30" i="6"/>
  <c r="AJ30" i="6"/>
  <c r="AB30" i="6"/>
  <c r="AG30" i="6"/>
  <c r="AY27" i="6"/>
  <c r="AZ27" i="6"/>
  <c r="AU27" i="6"/>
  <c r="AV27" i="6"/>
  <c r="AN27" i="6"/>
  <c r="AM27" i="6"/>
  <c r="AI27" i="6"/>
  <c r="AJ27" i="6"/>
  <c r="AY21" i="6"/>
  <c r="AR18" i="6"/>
  <c r="AX11" i="6"/>
  <c r="AW11" i="6"/>
  <c r="AO11" i="6"/>
  <c r="AP11" i="6"/>
  <c r="AK11" i="6"/>
  <c r="AL11" i="6"/>
  <c r="AB11" i="6"/>
  <c r="AH11" i="6"/>
  <c r="AG11" i="6"/>
  <c r="AX8" i="6"/>
  <c r="AY8" i="6"/>
  <c r="AQ8" i="6"/>
  <c r="AP8" i="6"/>
  <c r="AB8" i="6"/>
  <c r="AI8" i="6"/>
  <c r="BB29" i="6"/>
  <c r="BC29" i="6"/>
  <c r="AL29" i="6"/>
  <c r="AM29" i="6"/>
  <c r="AH29" i="6"/>
  <c r="BA26" i="6"/>
  <c r="AZ26" i="6"/>
  <c r="AW26" i="6"/>
  <c r="AV26" i="6"/>
  <c r="AK26" i="6"/>
  <c r="AJ26" i="6"/>
  <c r="AB26" i="6"/>
  <c r="AG26" i="6"/>
  <c r="AY23" i="6"/>
  <c r="AZ23" i="6"/>
  <c r="AN23" i="6"/>
  <c r="AI23" i="6"/>
  <c r="AJ23" i="6"/>
  <c r="BC20" i="6"/>
  <c r="AX20" i="6"/>
  <c r="AY20" i="6"/>
  <c r="AM20" i="6"/>
  <c r="AH20" i="6"/>
  <c r="AI20" i="6"/>
  <c r="AB19" i="6"/>
  <c r="AG19" i="6"/>
  <c r="AV15" i="6"/>
  <c r="AU15" i="6"/>
  <c r="BB10" i="6"/>
  <c r="BC10" i="6"/>
  <c r="AT10" i="6"/>
  <c r="AU10" i="6"/>
  <c r="AI10" i="6"/>
  <c r="AH10" i="6"/>
  <c r="AB10" i="6"/>
  <c r="AB36" i="6"/>
  <c r="AG36" i="6"/>
  <c r="AZ31" i="6"/>
  <c r="AJ31" i="6"/>
  <c r="AY29" i="6"/>
  <c r="AP29" i="6"/>
  <c r="BB25" i="6"/>
  <c r="BC25" i="6"/>
  <c r="AL25" i="6"/>
  <c r="AM25" i="6"/>
  <c r="AH25" i="6"/>
  <c r="AV23" i="6"/>
  <c r="BA22" i="6"/>
  <c r="AZ22" i="6"/>
  <c r="AW22" i="6"/>
  <c r="AV22" i="6"/>
  <c r="AK22" i="6"/>
  <c r="AJ22" i="6"/>
  <c r="AB22" i="6"/>
  <c r="AG22" i="6"/>
  <c r="BB20" i="6"/>
  <c r="AY19" i="6"/>
  <c r="AZ19" i="6"/>
  <c r="AN19" i="6"/>
  <c r="AI19" i="6"/>
  <c r="AJ19" i="6"/>
  <c r="BA17" i="6"/>
  <c r="BB17" i="6"/>
  <c r="AW17" i="6"/>
  <c r="AX17" i="6"/>
  <c r="AK17" i="6"/>
  <c r="AL17" i="6"/>
  <c r="AG17" i="6"/>
  <c r="AQ15" i="6"/>
  <c r="AI15" i="6"/>
  <c r="BA13" i="6"/>
  <c r="BB13" i="6"/>
  <c r="AP13" i="6"/>
  <c r="AO13" i="6"/>
  <c r="AG13" i="6"/>
  <c r="AB13" i="6"/>
  <c r="AH13" i="6"/>
  <c r="AT12" i="6"/>
  <c r="BB12" i="6"/>
  <c r="AW12" i="6"/>
  <c r="AX12" i="6"/>
  <c r="AO12" i="6"/>
  <c r="AP12" i="6"/>
  <c r="AL12" i="6"/>
  <c r="AG12" i="6"/>
  <c r="AH12" i="6"/>
  <c r="AB12" i="6"/>
  <c r="AX10" i="6"/>
  <c r="AB29" i="6"/>
  <c r="AG29" i="6"/>
  <c r="AB25" i="6"/>
  <c r="AG25" i="6"/>
  <c r="AB21" i="6"/>
  <c r="AG21" i="6"/>
  <c r="BC15" i="6"/>
  <c r="AM15" i="6"/>
  <c r="AU14" i="6"/>
  <c r="AH14" i="6"/>
  <c r="BB8" i="6"/>
  <c r="AL8" i="6"/>
  <c r="AG8" i="6"/>
  <c r="AB28" i="6"/>
  <c r="AG28" i="6"/>
  <c r="AB24" i="6"/>
  <c r="AG24" i="6"/>
  <c r="AB20" i="6"/>
  <c r="AG20" i="6"/>
  <c r="AB15" i="6"/>
  <c r="AH15" i="6"/>
  <c r="AV13" i="6"/>
  <c r="AU13" i="6"/>
  <c r="AV47" i="1"/>
  <c r="AV58" i="1"/>
  <c r="AV54" i="1"/>
  <c r="AV50" i="1"/>
  <c r="AW58" i="1"/>
  <c r="AW54" i="1"/>
  <c r="AW50" i="1"/>
  <c r="AW59" i="1"/>
  <c r="AW55" i="1"/>
  <c r="AX54" i="1"/>
  <c r="BB55" i="1"/>
  <c r="AX55" i="1"/>
  <c r="BA54" i="1"/>
  <c r="AZ53" i="1"/>
  <c r="BC52" i="1"/>
  <c r="AY52" i="1"/>
  <c r="AX50" i="1"/>
  <c r="AG57" i="1"/>
  <c r="AG49" i="1"/>
  <c r="AV57" i="1"/>
  <c r="AR57" i="1"/>
  <c r="AN57" i="1"/>
  <c r="AJ57" i="1"/>
  <c r="AV53" i="1"/>
  <c r="AR53" i="1"/>
  <c r="AN53" i="1"/>
  <c r="AJ53" i="1"/>
  <c r="AV49" i="1"/>
  <c r="AR49" i="1"/>
  <c r="AN49" i="1"/>
  <c r="AJ49" i="1"/>
  <c r="AG53" i="1"/>
  <c r="AG45" i="1"/>
  <c r="AV41" i="1"/>
  <c r="AX40" i="1"/>
  <c r="AX38" i="1"/>
  <c r="BB42" i="1"/>
  <c r="AX42" i="1"/>
  <c r="BA41" i="1"/>
  <c r="AY38" i="1"/>
  <c r="BB37" i="1"/>
  <c r="AX31" i="1"/>
  <c r="BB41" i="1"/>
  <c r="BB30" i="1"/>
  <c r="AY39" i="1"/>
  <c r="AV42" i="1"/>
  <c r="AR42" i="1"/>
  <c r="AN42" i="1"/>
  <c r="AJ42" i="1"/>
  <c r="AG39" i="1"/>
  <c r="AV38" i="1"/>
  <c r="AR38" i="1"/>
  <c r="AN38" i="1"/>
  <c r="AJ38" i="1"/>
  <c r="AV34" i="1"/>
  <c r="AR34" i="1"/>
  <c r="AN34" i="1"/>
  <c r="AJ34" i="1"/>
  <c r="AG31" i="1"/>
  <c r="AG42" i="1"/>
  <c r="AG38" i="1"/>
  <c r="AG34" i="1"/>
  <c r="AY27" i="1"/>
  <c r="AZ27" i="1"/>
  <c r="AU27" i="1"/>
  <c r="AV27" i="1"/>
  <c r="AQ27" i="1"/>
  <c r="AR27" i="1"/>
  <c r="AM27" i="1"/>
  <c r="AN27" i="1"/>
  <c r="AI27" i="1"/>
  <c r="AJ27" i="1"/>
  <c r="AR23" i="1"/>
  <c r="AQ23" i="1"/>
  <c r="AN23" i="1"/>
  <c r="AM23" i="1"/>
  <c r="AY22" i="1"/>
  <c r="AZ22" i="1"/>
  <c r="AM22" i="1"/>
  <c r="AN22" i="1"/>
  <c r="AI22" i="1"/>
  <c r="AJ22" i="1"/>
  <c r="AY20" i="1"/>
  <c r="AZ20" i="1"/>
  <c r="AI20" i="1"/>
  <c r="AJ20" i="1"/>
  <c r="AV19" i="1"/>
  <c r="AU19" i="1"/>
  <c r="AR19" i="1"/>
  <c r="AQ19" i="1"/>
  <c r="AQ18" i="1"/>
  <c r="AR18" i="1"/>
  <c r="AM18" i="1"/>
  <c r="AN18" i="1"/>
  <c r="AY17" i="1"/>
  <c r="AZ17" i="1"/>
  <c r="AI17" i="1"/>
  <c r="AJ17" i="1"/>
  <c r="AZ16" i="1"/>
  <c r="AY16" i="1"/>
  <c r="AR16" i="1"/>
  <c r="AQ16" i="1"/>
  <c r="AJ16" i="1"/>
  <c r="AI16" i="1"/>
  <c r="AY15" i="1"/>
  <c r="AZ15" i="1"/>
  <c r="AU15" i="1"/>
  <c r="AV15" i="1"/>
  <c r="AQ15" i="1"/>
  <c r="AR15" i="1"/>
  <c r="AM15" i="1"/>
  <c r="AN15" i="1"/>
  <c r="AI15" i="1"/>
  <c r="AJ15" i="1"/>
  <c r="AY14" i="1"/>
  <c r="AZ14" i="1"/>
  <c r="AU14" i="1"/>
  <c r="AV14" i="1"/>
  <c r="AI14" i="1"/>
  <c r="AJ14" i="1"/>
  <c r="AQ13" i="1"/>
  <c r="AR13" i="1"/>
  <c r="AV12" i="1"/>
  <c r="AU12" i="1"/>
  <c r="AN12" i="1"/>
  <c r="AM12" i="1"/>
  <c r="AY11" i="1"/>
  <c r="AZ11" i="1"/>
  <c r="AU11" i="1"/>
  <c r="AV11" i="1"/>
  <c r="AQ11" i="1"/>
  <c r="AR11" i="1"/>
  <c r="AM11" i="1"/>
  <c r="AN11" i="1"/>
  <c r="AI11" i="1"/>
  <c r="AJ11" i="1"/>
  <c r="AQ10" i="1"/>
  <c r="AR10" i="1"/>
  <c r="AM10" i="1"/>
  <c r="AN10" i="1"/>
  <c r="AY9" i="1"/>
  <c r="AZ9" i="1"/>
  <c r="AI9" i="1"/>
  <c r="AJ9" i="1"/>
  <c r="AZ8" i="1"/>
  <c r="AY8" i="1"/>
  <c r="AR8" i="1"/>
  <c r="AQ8" i="1"/>
  <c r="AJ8" i="1"/>
  <c r="AI8" i="1"/>
  <c r="BC7" i="1"/>
  <c r="AY7" i="1"/>
  <c r="AZ7" i="1"/>
  <c r="AU7" i="1"/>
  <c r="AV7" i="1"/>
  <c r="AQ7" i="1"/>
  <c r="AR7" i="1"/>
  <c r="AM7" i="1"/>
  <c r="AN7" i="1"/>
  <c r="AI7" i="1"/>
  <c r="AJ7" i="1"/>
  <c r="Z7" i="1"/>
  <c r="AN29" i="1"/>
  <c r="AY28" i="1"/>
  <c r="AQ28" i="1"/>
  <c r="AI28" i="1"/>
  <c r="AZ26" i="1"/>
  <c r="AJ26" i="1"/>
  <c r="AV25" i="1"/>
  <c r="AU24" i="1"/>
  <c r="AM24" i="1"/>
  <c r="AU23" i="1"/>
  <c r="AV22" i="1"/>
  <c r="AR21" i="1"/>
  <c r="AV20" i="1"/>
  <c r="AM19" i="1"/>
  <c r="AV18" i="1"/>
  <c r="AM17" i="1"/>
  <c r="AN14" i="1"/>
  <c r="AU13" i="1"/>
  <c r="AQ12" i="1"/>
  <c r="AZ10" i="1"/>
  <c r="AJ10" i="1"/>
  <c r="AU8" i="1"/>
  <c r="AN26" i="1"/>
  <c r="AM20" i="1"/>
  <c r="AM16" i="1"/>
  <c r="AY12" i="1"/>
  <c r="AV9" i="1"/>
  <c r="AG29" i="1"/>
  <c r="AG25" i="1"/>
  <c r="AG21" i="1"/>
  <c r="AG18" i="1"/>
  <c r="AG17" i="1"/>
  <c r="AG13" i="1"/>
  <c r="AG10" i="1"/>
  <c r="AG9" i="1"/>
  <c r="Z90" i="4"/>
  <c r="AF58" i="6" l="1"/>
  <c r="AC58" i="6" s="1"/>
  <c r="AB90" i="1"/>
  <c r="AF56" i="6"/>
  <c r="AC56" i="6" s="1"/>
  <c r="AF54" i="6"/>
  <c r="AC54" i="6" s="1"/>
  <c r="AF55" i="6"/>
  <c r="AC55" i="6" s="1"/>
  <c r="AA76" i="4"/>
  <c r="AA71" i="4"/>
  <c r="AA78" i="4"/>
  <c r="AA69" i="4"/>
  <c r="AA83" i="4"/>
  <c r="AA73" i="4"/>
  <c r="AA77" i="4"/>
  <c r="AA81" i="4"/>
  <c r="AA82" i="4"/>
  <c r="AA70" i="4"/>
  <c r="AA86" i="4"/>
  <c r="AA74" i="4"/>
  <c r="AA72" i="4"/>
  <c r="AA85" i="4"/>
  <c r="AA68" i="4"/>
  <c r="AA79" i="4"/>
  <c r="AA75" i="4"/>
  <c r="AA84" i="4"/>
  <c r="AA67" i="4"/>
  <c r="AA80" i="4"/>
  <c r="AA65" i="4"/>
  <c r="AA66" i="4"/>
  <c r="AA63" i="4"/>
  <c r="AA64" i="4"/>
  <c r="AF58" i="1"/>
  <c r="AC58" i="1" s="1"/>
  <c r="AC60" i="4"/>
  <c r="AC62" i="4" s="1"/>
  <c r="AC64" i="4" s="1"/>
  <c r="AC66" i="4" s="1"/>
  <c r="AC68" i="4" s="1"/>
  <c r="AC70" i="4" s="1"/>
  <c r="AC72" i="4" s="1"/>
  <c r="AC74" i="4" s="1"/>
  <c r="AC76" i="4" s="1"/>
  <c r="AC78" i="4" s="1"/>
  <c r="AC80" i="4" s="1"/>
  <c r="AC82" i="4" s="1"/>
  <c r="AC84" i="4" s="1"/>
  <c r="AC86" i="4" s="1"/>
  <c r="AC61" i="4"/>
  <c r="AC63" i="4" s="1"/>
  <c r="AC65" i="4" s="1"/>
  <c r="AC67" i="4" s="1"/>
  <c r="AC69" i="4" s="1"/>
  <c r="AC71" i="4" s="1"/>
  <c r="AC73" i="4" s="1"/>
  <c r="AC75" i="4" s="1"/>
  <c r="AC77" i="4" s="1"/>
  <c r="AC79" i="4" s="1"/>
  <c r="AC81" i="4" s="1"/>
  <c r="AC83" i="4" s="1"/>
  <c r="AC85" i="4" s="1"/>
  <c r="AA61" i="4"/>
  <c r="AA62" i="4"/>
  <c r="AF56" i="1"/>
  <c r="AC56" i="1" s="1"/>
  <c r="AF40" i="1"/>
  <c r="AC40" i="1" s="1"/>
  <c r="AF41" i="1"/>
  <c r="AC41" i="1" s="1"/>
  <c r="AF12" i="1"/>
  <c r="AC12" i="1" s="1"/>
  <c r="AF48" i="1"/>
  <c r="AC48" i="1" s="1"/>
  <c r="AF50" i="1"/>
  <c r="AC50" i="1" s="1"/>
  <c r="AF51" i="1"/>
  <c r="AC51" i="1" s="1"/>
  <c r="AF25" i="1"/>
  <c r="AC25" i="1" s="1"/>
  <c r="AF52" i="1"/>
  <c r="AC52" i="1" s="1"/>
  <c r="AF26" i="1"/>
  <c r="AC26" i="1" s="1"/>
  <c r="AF60" i="1"/>
  <c r="AC60" i="1" s="1"/>
  <c r="AF44" i="1"/>
  <c r="AC44" i="1" s="1"/>
  <c r="AF37" i="1"/>
  <c r="AC37" i="1" s="1"/>
  <c r="AF36" i="1"/>
  <c r="AC36" i="1" s="1"/>
  <c r="AF35" i="1"/>
  <c r="AC35" i="1" s="1"/>
  <c r="AF33" i="1"/>
  <c r="AC33" i="1" s="1"/>
  <c r="AF32" i="1"/>
  <c r="AC32" i="1" s="1"/>
  <c r="AF28" i="1"/>
  <c r="AC28" i="1" s="1"/>
  <c r="AF23" i="1"/>
  <c r="AC23" i="1" s="1"/>
  <c r="AF20" i="1"/>
  <c r="AC20" i="1" s="1"/>
  <c r="AF7" i="1"/>
  <c r="AC7" i="1" s="1"/>
  <c r="AF15" i="1"/>
  <c r="AC15" i="1" s="1"/>
  <c r="AF19" i="1"/>
  <c r="AC19" i="1" s="1"/>
  <c r="AF22" i="1"/>
  <c r="AC22" i="1" s="1"/>
  <c r="AF31" i="1"/>
  <c r="AC31" i="1" s="1"/>
  <c r="AF45" i="1"/>
  <c r="AC45" i="1" s="1"/>
  <c r="AF11" i="1"/>
  <c r="AC11" i="1" s="1"/>
  <c r="AF59" i="1"/>
  <c r="AC59" i="1" s="1"/>
  <c r="AF14" i="1"/>
  <c r="AC14" i="1" s="1"/>
  <c r="AF47" i="1"/>
  <c r="AC47" i="1" s="1"/>
  <c r="AF24" i="1"/>
  <c r="AC24" i="1" s="1"/>
  <c r="AF27" i="1"/>
  <c r="AC27" i="1" s="1"/>
  <c r="AF54" i="1"/>
  <c r="AC54" i="1" s="1"/>
  <c r="AF14" i="6"/>
  <c r="AC14" i="6" s="1"/>
  <c r="AF29" i="6"/>
  <c r="AC29" i="6" s="1"/>
  <c r="AB63" i="6"/>
  <c r="Z63" i="6"/>
  <c r="K64" i="6" s="1"/>
  <c r="AF59" i="6"/>
  <c r="AC59" i="6" s="1"/>
  <c r="AF57" i="6"/>
  <c r="AC57" i="6" s="1"/>
  <c r="AF60" i="6"/>
  <c r="AC60" i="6" s="1"/>
  <c r="AF36" i="6"/>
  <c r="AC36" i="6" s="1"/>
  <c r="AF35" i="6"/>
  <c r="AC35" i="6" s="1"/>
  <c r="AF17" i="6"/>
  <c r="AC17" i="6" s="1"/>
  <c r="AA48" i="5"/>
  <c r="AA56" i="5"/>
  <c r="AA60" i="5"/>
  <c r="G64" i="5"/>
  <c r="K64" i="5"/>
  <c r="J64" i="5"/>
  <c r="R64" i="5"/>
  <c r="V64" i="5"/>
  <c r="AA44" i="5"/>
  <c r="AA16" i="5"/>
  <c r="AA24" i="5"/>
  <c r="AA40" i="5"/>
  <c r="AF40" i="6"/>
  <c r="AC40" i="6" s="1"/>
  <c r="AF41" i="6"/>
  <c r="AC41" i="6" s="1"/>
  <c r="AF21" i="6"/>
  <c r="AC21" i="6" s="1"/>
  <c r="AF12" i="6"/>
  <c r="AC12" i="6" s="1"/>
  <c r="AF30" i="6"/>
  <c r="AC30" i="6" s="1"/>
  <c r="AF33" i="6"/>
  <c r="AC33" i="6" s="1"/>
  <c r="O64" i="5"/>
  <c r="AA12" i="5"/>
  <c r="AF46" i="6"/>
  <c r="AC46" i="6" s="1"/>
  <c r="AF10" i="6"/>
  <c r="AC10" i="6" s="1"/>
  <c r="AF20" i="6"/>
  <c r="AC20" i="6" s="1"/>
  <c r="AF37" i="6"/>
  <c r="AC37" i="6" s="1"/>
  <c r="AF52" i="6"/>
  <c r="AC52" i="6" s="1"/>
  <c r="B64" i="5"/>
  <c r="W64" i="5"/>
  <c r="AA28" i="5"/>
  <c r="AF28" i="6"/>
  <c r="AC28" i="6" s="1"/>
  <c r="AF26" i="6"/>
  <c r="AC26" i="6" s="1"/>
  <c r="AF16" i="6"/>
  <c r="AC16" i="6" s="1"/>
  <c r="AF15" i="6"/>
  <c r="AC15" i="6" s="1"/>
  <c r="AF25" i="6"/>
  <c r="AC25" i="6" s="1"/>
  <c r="AF7" i="6"/>
  <c r="AC7" i="6" s="1"/>
  <c r="AF18" i="6"/>
  <c r="AC18" i="6" s="1"/>
  <c r="F64" i="5"/>
  <c r="AA8" i="5"/>
  <c r="AF8" i="6"/>
  <c r="AC8" i="6" s="1"/>
  <c r="AF13" i="6"/>
  <c r="AC13" i="6" s="1"/>
  <c r="AF22" i="6"/>
  <c r="AC22" i="6" s="1"/>
  <c r="AF11" i="6"/>
  <c r="AC11" i="6" s="1"/>
  <c r="AF50" i="6"/>
  <c r="AC50" i="6" s="1"/>
  <c r="AF19" i="6"/>
  <c r="AC19" i="6" s="1"/>
  <c r="AF39" i="6"/>
  <c r="AC39" i="6" s="1"/>
  <c r="AF38" i="6"/>
  <c r="AC38" i="6" s="1"/>
  <c r="AF24" i="6"/>
  <c r="AC24" i="6" s="1"/>
  <c r="AF45" i="6"/>
  <c r="AC45" i="6" s="1"/>
  <c r="AF49" i="6"/>
  <c r="AC49" i="6" s="1"/>
  <c r="AF53" i="6"/>
  <c r="AC53" i="6" s="1"/>
  <c r="AF32" i="6"/>
  <c r="AC32" i="6" s="1"/>
  <c r="AF51" i="6"/>
  <c r="AC51" i="6" s="1"/>
  <c r="AF48" i="6"/>
  <c r="AC48" i="6" s="1"/>
  <c r="AF31" i="6"/>
  <c r="AC31" i="6" s="1"/>
  <c r="AF34" i="6"/>
  <c r="AC34" i="6" s="1"/>
  <c r="AF42" i="6"/>
  <c r="AC42" i="6" s="1"/>
  <c r="AA7" i="5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A11" i="5"/>
  <c r="AA19" i="5"/>
  <c r="AA31" i="5"/>
  <c r="AA39" i="5"/>
  <c r="AA47" i="5"/>
  <c r="AA55" i="5"/>
  <c r="AA14" i="5"/>
  <c r="AA22" i="5"/>
  <c r="AA34" i="5"/>
  <c r="AA42" i="5"/>
  <c r="AA50" i="5"/>
  <c r="AA58" i="5"/>
  <c r="L64" i="5"/>
  <c r="T64" i="5"/>
  <c r="AA9" i="5"/>
  <c r="AA17" i="5"/>
  <c r="AA25" i="5"/>
  <c r="AA29" i="5"/>
  <c r="AA37" i="5"/>
  <c r="AA45" i="5"/>
  <c r="AA57" i="5"/>
  <c r="M64" i="5"/>
  <c r="U64" i="5"/>
  <c r="AA15" i="5"/>
  <c r="AA23" i="5"/>
  <c r="AA27" i="5"/>
  <c r="AA35" i="5"/>
  <c r="AA43" i="5"/>
  <c r="AA51" i="5"/>
  <c r="AA59" i="5"/>
  <c r="AA10" i="5"/>
  <c r="AA18" i="5"/>
  <c r="AA26" i="5"/>
  <c r="AA30" i="5"/>
  <c r="AA38" i="5"/>
  <c r="AA46" i="5"/>
  <c r="AA54" i="5"/>
  <c r="D64" i="5"/>
  <c r="H64" i="5"/>
  <c r="P64" i="5"/>
  <c r="X64" i="5"/>
  <c r="AA13" i="5"/>
  <c r="AA21" i="5"/>
  <c r="AA33" i="5"/>
  <c r="AA41" i="5"/>
  <c r="AA49" i="5"/>
  <c r="AA53" i="5"/>
  <c r="E64" i="5"/>
  <c r="I64" i="5"/>
  <c r="Q64" i="5"/>
  <c r="Y64" i="5"/>
  <c r="AF23" i="6"/>
  <c r="AC23" i="6" s="1"/>
  <c r="AF44" i="6"/>
  <c r="AC44" i="6" s="1"/>
  <c r="AF27" i="6"/>
  <c r="AC27" i="6" s="1"/>
  <c r="AF47" i="6"/>
  <c r="AC47" i="6" s="1"/>
  <c r="N64" i="5"/>
  <c r="C64" i="5"/>
  <c r="S64" i="5"/>
  <c r="AA32" i="5"/>
  <c r="AA20" i="5"/>
  <c r="AA52" i="5"/>
  <c r="AF55" i="1"/>
  <c r="AC55" i="1" s="1"/>
  <c r="AF49" i="1"/>
  <c r="AC49" i="1" s="1"/>
  <c r="AF57" i="1"/>
  <c r="AC57" i="1" s="1"/>
  <c r="AF53" i="1"/>
  <c r="AC53" i="1" s="1"/>
  <c r="AF38" i="1"/>
  <c r="AC38" i="1" s="1"/>
  <c r="AF39" i="1"/>
  <c r="AC39" i="1" s="1"/>
  <c r="AF42" i="1"/>
  <c r="AC42" i="1" s="1"/>
  <c r="AF34" i="1"/>
  <c r="AC34" i="1" s="1"/>
  <c r="AF16" i="1"/>
  <c r="AC16" i="1" s="1"/>
  <c r="AF10" i="1"/>
  <c r="AC10" i="1" s="1"/>
  <c r="AF18" i="1"/>
  <c r="AC18" i="1" s="1"/>
  <c r="AF21" i="1"/>
  <c r="AC21" i="1" s="1"/>
  <c r="Z89" i="1"/>
  <c r="O90" i="1" s="1"/>
  <c r="AF9" i="1"/>
  <c r="AC9" i="1" s="1"/>
  <c r="AF13" i="1"/>
  <c r="AC13" i="1" s="1"/>
  <c r="AF17" i="1"/>
  <c r="AC17" i="1" s="1"/>
  <c r="AF29" i="1"/>
  <c r="AC29" i="1" s="1"/>
  <c r="AF8" i="1"/>
  <c r="AC8" i="1" s="1"/>
  <c r="AA57" i="4"/>
  <c r="AA53" i="4"/>
  <c r="AA49" i="4"/>
  <c r="AA45" i="4"/>
  <c r="AA41" i="4"/>
  <c r="AA37" i="4"/>
  <c r="AA33" i="4"/>
  <c r="AA29" i="4"/>
  <c r="AA25" i="4"/>
  <c r="AA21" i="4"/>
  <c r="AA17" i="4"/>
  <c r="AA13" i="4"/>
  <c r="AA9" i="4"/>
  <c r="S91" i="4"/>
  <c r="V91" i="4"/>
  <c r="N91" i="4"/>
  <c r="F91" i="4"/>
  <c r="AA52" i="4"/>
  <c r="AA44" i="4"/>
  <c r="AA40" i="4"/>
  <c r="AA36" i="4"/>
  <c r="AA28" i="4"/>
  <c r="AA16" i="4"/>
  <c r="AA12" i="4"/>
  <c r="W91" i="4"/>
  <c r="O91" i="4"/>
  <c r="K91" i="4"/>
  <c r="G91" i="4"/>
  <c r="C91" i="4"/>
  <c r="R91" i="4"/>
  <c r="J91" i="4"/>
  <c r="B91" i="4"/>
  <c r="AA60" i="4"/>
  <c r="AA56" i="4"/>
  <c r="AA48" i="4"/>
  <c r="AA32" i="4"/>
  <c r="AA24" i="4"/>
  <c r="AA20" i="4"/>
  <c r="AA8" i="4"/>
  <c r="AA59" i="4"/>
  <c r="AA27" i="4"/>
  <c r="Y91" i="4"/>
  <c r="AA55" i="4"/>
  <c r="AA23" i="4"/>
  <c r="AA50" i="4"/>
  <c r="AA34" i="4"/>
  <c r="Q91" i="4"/>
  <c r="X91" i="4"/>
  <c r="H91" i="4"/>
  <c r="AA51" i="4"/>
  <c r="AA35" i="4"/>
  <c r="AA19" i="4"/>
  <c r="U91" i="4"/>
  <c r="AA46" i="4"/>
  <c r="AA30" i="4"/>
  <c r="AA14" i="4"/>
  <c r="M91" i="4"/>
  <c r="P91" i="4"/>
  <c r="AA43" i="4"/>
  <c r="AA11" i="4"/>
  <c r="AA54" i="4"/>
  <c r="AA38" i="4"/>
  <c r="AA22" i="4"/>
  <c r="E91" i="4"/>
  <c r="L91" i="4"/>
  <c r="AA39" i="4"/>
  <c r="AA7" i="4"/>
  <c r="AA18" i="4"/>
  <c r="T91" i="4"/>
  <c r="D91" i="4"/>
  <c r="AA47" i="4"/>
  <c r="AA31" i="4"/>
  <c r="AA15" i="4"/>
  <c r="AA58" i="4"/>
  <c r="AA42" i="4"/>
  <c r="AA26" i="4"/>
  <c r="AA10" i="4"/>
  <c r="I91" i="4"/>
  <c r="B92" i="4" l="1"/>
  <c r="C64" i="6"/>
  <c r="J64" i="6"/>
  <c r="X64" i="6"/>
  <c r="G64" i="6"/>
  <c r="N64" i="6"/>
  <c r="V64" i="6"/>
  <c r="F64" i="6"/>
  <c r="R64" i="6"/>
  <c r="Z64" i="5"/>
  <c r="L64" i="6"/>
  <c r="H64" i="6"/>
  <c r="B64" i="6"/>
  <c r="AC43" i="6"/>
  <c r="AC63" i="6" s="1"/>
  <c r="AD63" i="6" s="1"/>
  <c r="AA63" i="5"/>
  <c r="E64" i="6"/>
  <c r="M64" i="6"/>
  <c r="U64" i="6"/>
  <c r="I64" i="6"/>
  <c r="Q64" i="6"/>
  <c r="Y64" i="6"/>
  <c r="D64" i="6"/>
  <c r="T64" i="6"/>
  <c r="S64" i="6"/>
  <c r="P64" i="6"/>
  <c r="W64" i="6"/>
  <c r="O64" i="6"/>
  <c r="V90" i="1"/>
  <c r="P90" i="1"/>
  <c r="R90" i="1"/>
  <c r="U90" i="1"/>
  <c r="E90" i="1"/>
  <c r="K90" i="1"/>
  <c r="N90" i="1"/>
  <c r="L90" i="1"/>
  <c r="J90" i="1"/>
  <c r="Q90" i="1"/>
  <c r="W90" i="1"/>
  <c r="G90" i="1"/>
  <c r="X90" i="1"/>
  <c r="H90" i="1"/>
  <c r="F90" i="1"/>
  <c r="M90" i="1"/>
  <c r="S90" i="1"/>
  <c r="C90" i="1"/>
  <c r="B90" i="1"/>
  <c r="E92" i="1" s="1"/>
  <c r="T90" i="1"/>
  <c r="D90" i="1"/>
  <c r="Y90" i="1"/>
  <c r="I90" i="1"/>
  <c r="Z91" i="4"/>
  <c r="AA90" i="4"/>
  <c r="Z64" i="6" l="1"/>
  <c r="Z90" i="1"/>
  <c r="AX30" i="1"/>
  <c r="AV46" i="1" l="1"/>
  <c r="AV30" i="1"/>
  <c r="AW30" i="1"/>
  <c r="AW46" i="1"/>
  <c r="AF30" i="1" l="1"/>
  <c r="AC30" i="1" s="1"/>
  <c r="AC90" i="1" s="1"/>
  <c r="AF46" i="1"/>
  <c r="AC46" i="1" s="1"/>
  <c r="AD90" i="1" l="1"/>
</calcChain>
</file>

<file path=xl/sharedStrings.xml><?xml version="1.0" encoding="utf-8"?>
<sst xmlns="http://schemas.openxmlformats.org/spreadsheetml/2006/main" count="618" uniqueCount="40">
  <si>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</si>
  <si>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</si>
  <si>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</si>
  <si>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</si>
  <si>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</si>
  <si>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</si>
  <si>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</si>
  <si>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</si>
  <si>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</si>
  <si>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</si>
  <si>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</si>
  <si>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</si>
  <si>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</si>
  <si>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</si>
  <si>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</si>
  <si>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</si>
  <si>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</si>
  <si>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</si>
  <si>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</si>
  <si>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</si>
  <si>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</si>
  <si>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</si>
  <si>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</si>
  <si>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</si>
  <si>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</si>
  <si>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</si>
  <si>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</si>
  <si>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</si>
  <si>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</si>
  <si>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</si>
  <si>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</si>
  <si>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</t>
  </si>
  <si>
    <t>Var (Nhat)</t>
  </si>
  <si>
    <t>SE</t>
  </si>
  <si>
    <t>% of Total</t>
  </si>
  <si>
    <t xml:space="preserve">Table X.  Expanded daily Chinook salmon migration past the Kwiniuk River tower, Norton Sound, 2013. </t>
  </si>
  <si>
    <t xml:space="preserve">Table X.  Expanded daily chum salmon migration past the Kwiniuk River tower, Norton Sound, 2013. </t>
  </si>
  <si>
    <t xml:space="preserve">Table X.  Expanded daily pink salmon migration past the Kwiniuk River tower, Norton Sound, 2013. </t>
  </si>
  <si>
    <t>47qwe 5</t>
  </si>
  <si>
    <t xml:space="preserve">Table X.  Expanded daily coho salmon migration past the Kwiniuk River tower, Norton Sound, 2013.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</si>
</sst>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%"/>
    <numFmt numFmtId="166" formatCode="0_)"/>
  </numFmts>
  <fonts count="5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1" fillId="0" borderId="0" xfId="1" applyFont="1" applyFill="1"/>
    <xf numFmtId="0" fontId="1" fillId="0" borderId="0" xfId="1" applyFont="1" applyBorder="1"/>
    <xf numFmtId="0" fontId="1" fillId="0" borderId="0" xfId="1" applyFont="1"/>
    <xf numFmtId="0" fontId="1" fillId="0" borderId="4" xfId="1" applyFont="1" applyBorder="1"/>
    <xf numFmtId="0" fontId="2" fillId="0" borderId="0" xfId="1" quotePrefix="1" applyFont="1" applyBorder="1"/>
    <xf numFmtId="0" fontId="1" fillId="0" borderId="5" xfId="1" applyFont="1" applyBorder="1"/>
    <xf numFmtId="0" fontId="1" fillId="3" borderId="6" xfId="1" applyFont="1" applyFill="1" applyBorder="1"/>
    <xf numFmtId="0" fontId="1" fillId="3" borderId="4" xfId="1" applyFont="1" applyFill="1" applyBorder="1"/>
    <xf numFmtId="0" fontId="1" fillId="3" borderId="7" xfId="1" applyFont="1" applyFill="1" applyBorder="1"/>
    <xf numFmtId="0" fontId="1" fillId="3" borderId="0" xfId="1" applyFont="1" applyFill="1" applyBorder="1"/>
    <xf numFmtId="0" fontId="1" fillId="0" borderId="8" xfId="1" applyFont="1" applyBorder="1"/>
    <xf numFmtId="0" fontId="2" fillId="0" borderId="8" xfId="1" quotePrefix="1" applyFont="1" applyBorder="1"/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8" xfId="1" applyFont="1" applyBorder="1"/>
    <xf numFmtId="0" fontId="2" fillId="0" borderId="8" xfId="1" quotePrefix="1" applyFont="1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16" fontId="2" fillId="0" borderId="0" xfId="1" applyNumberFormat="1" applyFont="1" applyBorder="1"/>
    <xf numFmtId="0" fontId="3" fillId="0" borderId="0" xfId="1" applyFont="1" applyBorder="1" applyAlignment="1">
      <alignment horizontal="center"/>
    </xf>
    <xf numFmtId="3" fontId="4" fillId="0" borderId="0" xfId="1" applyNumberFormat="1" applyFont="1" applyBorder="1"/>
    <xf numFmtId="165" fontId="4" fillId="0" borderId="0" xfId="1" applyNumberFormat="1" applyFont="1" applyBorder="1" applyProtection="1"/>
    <xf numFmtId="3" fontId="3" fillId="0" borderId="0" xfId="1" applyNumberFormat="1" applyFont="1"/>
    <xf numFmtId="3" fontId="1" fillId="0" borderId="0" xfId="1" applyNumberFormat="1" applyFont="1" applyBorder="1"/>
    <xf numFmtId="0" fontId="2" fillId="2" borderId="0" xfId="1" quotePrefix="1" applyFont="1" applyFill="1" applyBorder="1" applyAlignment="1">
      <alignment horizontal="center"/>
    </xf>
    <xf numFmtId="0" fontId="2" fillId="0" borderId="0" xfId="1" quotePrefix="1" applyFont="1" applyFill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3" fontId="4" fillId="2" borderId="0" xfId="1" applyNumberFormat="1" applyFont="1" applyFill="1" applyBorder="1"/>
    <xf numFmtId="3" fontId="4" fillId="0" borderId="0" xfId="1" applyNumberFormat="1" applyFont="1" applyFill="1" applyBorder="1"/>
    <xf numFmtId="9" fontId="4" fillId="0" borderId="0" xfId="1" applyNumberFormat="1" applyFont="1" applyBorder="1"/>
    <xf numFmtId="166" fontId="3" fillId="0" borderId="0" xfId="1" applyNumberFormat="1" applyFont="1" applyBorder="1" applyProtection="1"/>
    <xf numFmtId="165" fontId="4" fillId="2" borderId="0" xfId="1" applyNumberFormat="1" applyFont="1" applyFill="1" applyBorder="1" applyProtection="1"/>
    <xf numFmtId="165" fontId="4" fillId="0" borderId="0" xfId="1" applyNumberFormat="1" applyFont="1" applyFill="1" applyBorder="1" applyProtection="1"/>
    <xf numFmtId="0" fontId="1" fillId="0" borderId="0" xfId="1" applyFont="1" applyAlignment="1">
      <alignment horizontal="center"/>
    </xf>
    <xf numFmtId="166" fontId="1" fillId="0" borderId="0" xfId="1" applyNumberFormat="1" applyFont="1" applyBorder="1" applyProtection="1"/>
    <xf numFmtId="9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Protection="1"/>
    <xf numFmtId="9" fontId="1" fillId="0" borderId="0" xfId="1" applyNumberFormat="1" applyFont="1" applyBorder="1"/>
    <xf numFmtId="3" fontId="1" fillId="0" borderId="0" xfId="1" applyNumberFormat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quotePrefix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16" fontId="1" fillId="0" borderId="0" xfId="1" applyNumberFormat="1" applyFont="1" applyBorder="1"/>
    <xf numFmtId="165" fontId="3" fillId="0" borderId="0" xfId="1" applyNumberFormat="1" applyFont="1" applyBorder="1" applyProtection="1"/>
    <xf numFmtId="16" fontId="1" fillId="0" borderId="0" xfId="1" applyNumberFormat="1" applyFont="1" applyBorder="1" applyAlignment="1">
      <alignment horizontal="center"/>
    </xf>
    <xf numFmtId="0" fontId="1" fillId="0" borderId="8" xfId="1" applyFont="1" applyBorder="1" applyAlignment="1">
      <alignment horizontal="center" wrapText="1"/>
    </xf>
    <xf numFmtId="0" fontId="1" fillId="0" borderId="8" xfId="1" applyFont="1" applyBorder="1" applyAlignment="1">
      <alignment horizontal="center"/>
    </xf>
    <xf numFmtId="0" fontId="1" fillId="0" borderId="8" xfId="1" quotePrefix="1" applyFont="1" applyBorder="1" applyAlignment="1">
      <alignment horizontal="center"/>
    </xf>
    <xf numFmtId="16" fontId="1" fillId="0" borderId="8" xfId="1" applyNumberFormat="1" applyFont="1" applyBorder="1" applyAlignment="1">
      <alignment horizontal="center"/>
    </xf>
    <xf numFmtId="0" fontId="1" fillId="0" borderId="0" xfId="1" applyFont="1" applyBorder="1" applyAlignment="1">
      <alignment horizontal="center" wrapText="1"/>
    </xf>
    <xf numFmtId="0" fontId="1" fillId="0" borderId="8" xfId="1" quotePrefix="1" applyFont="1" applyBorder="1"/>
    <xf numFmtId="0" fontId="1" fillId="0" borderId="0" xfId="1" quotePrefix="1" applyFont="1" applyBorder="1"/>
    <xf numFmtId="0" fontId="1" fillId="3" borderId="9" xfId="1" applyFont="1" applyFill="1" applyBorder="1"/>
    <xf numFmtId="3" fontId="3" fillId="0" borderId="0" xfId="1" applyNumberFormat="1" applyFont="1" applyBorder="1" applyAlignment="1">
      <alignment horizontal="center"/>
    </xf>
    <xf numFmtId="16" fontId="0" fillId="0" borderId="0" xfId="0" applyNumberFormat="1"/>
    <xf numFmtId="0" fontId="2" fillId="0" borderId="0" xfId="1" applyFont="1" applyBorder="1"/>
    <xf numFmtId="10" fontId="0" fillId="0" borderId="0" xfId="0" applyNumberFormat="1" applyFill="1"/>
    <xf numFmtId="3" fontId="1" fillId="0" borderId="0" xfId="1" applyNumberFormat="1" applyFont="1"/>
    <xf numFmtId="0" fontId="3" fillId="0" borderId="0" xfId="1" applyFont="1" applyBorder="1" applyAlignment="1">
      <alignment horizontal="right"/>
    </xf>
    <xf numFmtId="16" fontId="2" fillId="0" borderId="0" xfId="1" applyNumberFormat="1" applyFont="1" applyBorder="1" applyAlignment="1">
      <alignment horizontal="right"/>
    </xf>
    <xf numFmtId="3" fontId="4" fillId="0" borderId="0" xfId="1" applyNumberFormat="1" applyFont="1" applyBorder="1" applyAlignment="1">
      <alignment horizontal="right"/>
    </xf>
    <xf numFmtId="3" fontId="1" fillId="0" borderId="0" xfId="1" applyNumberFormat="1" applyFont="1" applyBorder="1" applyAlignment="1">
      <alignment horizontal="right"/>
    </xf>
    <xf numFmtId="3" fontId="3" fillId="0" borderId="0" xfId="1" applyNumberFormat="1" applyFont="1" applyAlignment="1">
      <alignment horizontal="right"/>
    </xf>
    <xf numFmtId="165" fontId="0" fillId="0" borderId="0" xfId="0" applyNumberFormat="1"/>
    <xf numFmtId="165" fontId="1" fillId="0" borderId="0" xfId="1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64"/>
  <sheetViews>
    <sheetView zoomScale="75" zoomScaleNormal="75" zoomScaleSheetLayoutView="75" workbookViewId="0">
      <pane ySplit="6" topLeftCell="A7" activePane="bottomLeft" state="frozen"/>
      <selection activeCell="T49" sqref="T49"/>
      <selection pane="bottomLeft" activeCell="T49" sqref="T49"/>
    </sheetView>
  </sheetViews>
  <sheetFormatPr defaultColWidth="9.1640625" defaultRowHeight="12.75" customHeight="1" x14ac:dyDescent="0.2"/>
  <cols>
    <col min="1" max="1" width="8.1640625" style="11" customWidth="1"/>
    <col min="2" max="2" width="6.5" style="11" customWidth="1"/>
    <col min="3" max="7" width="6.33203125" style="11" customWidth="1"/>
    <col min="8" max="8" width="7" style="11" customWidth="1"/>
    <col min="9" max="9" width="6.33203125" style="11" customWidth="1"/>
    <col min="10" max="11" width="5.6640625" style="11" customWidth="1"/>
    <col min="12" max="12" width="6.6640625" style="11" customWidth="1"/>
    <col min="13" max="16" width="5.6640625" style="11" customWidth="1"/>
    <col min="17" max="17" width="6.5" style="11" customWidth="1"/>
    <col min="18" max="19" width="5.6640625" style="11" customWidth="1"/>
    <col min="20" max="25" width="6.33203125" style="11" customWidth="1"/>
    <col min="26" max="26" width="6.6640625" style="44" customWidth="1"/>
    <col min="27" max="27" width="6.6640625" style="11" customWidth="1"/>
    <col min="28" max="16384" width="9.1640625" style="11"/>
  </cols>
  <sheetData>
    <row r="1" spans="1:29" ht="12.75" customHeight="1" x14ac:dyDescent="0.2">
      <c r="A1" s="9" t="s">
        <v>35</v>
      </c>
      <c r="Z1" s="50"/>
      <c r="AA1" s="10"/>
    </row>
    <row r="2" spans="1:29" ht="12.75" customHeight="1" thickBot="1" x14ac:dyDescent="0.25">
      <c r="A2" s="10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Z2" s="50"/>
      <c r="AA2" s="10"/>
    </row>
    <row r="3" spans="1:29" ht="12.75" customHeight="1" thickTop="1" thickBot="1" x14ac:dyDescent="0.25">
      <c r="A3" s="14"/>
      <c r="B3" s="63"/>
      <c r="C3" s="63" t="s">
        <v>0</v>
      </c>
      <c r="D3" s="63"/>
      <c r="E3" s="63"/>
      <c r="F3" s="63"/>
      <c r="G3" s="63"/>
      <c r="H3" s="63"/>
      <c r="I3" s="63"/>
      <c r="J3" s="17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Z3" s="50"/>
      <c r="AA3" s="10"/>
    </row>
    <row r="4" spans="1:29" ht="12.75" customHeight="1" thickTop="1" x14ac:dyDescent="0.2">
      <c r="A4" s="19"/>
      <c r="B4" s="19"/>
      <c r="C4" s="61"/>
      <c r="D4" s="61"/>
      <c r="E4" s="61"/>
      <c r="F4" s="61"/>
      <c r="G4" s="61"/>
      <c r="H4" s="61"/>
      <c r="I4" s="61"/>
      <c r="J4" s="61"/>
      <c r="K4" s="61"/>
      <c r="L4" s="61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57"/>
      <c r="AA4" s="19"/>
    </row>
    <row r="5" spans="1:29" ht="12.75" customHeight="1" x14ac:dyDescent="0.2">
      <c r="A5" s="55" t="s">
        <v>1</v>
      </c>
      <c r="B5" s="51" t="s">
        <v>2</v>
      </c>
      <c r="C5" s="51" t="s">
        <v>3</v>
      </c>
      <c r="D5" s="51" t="s">
        <v>4</v>
      </c>
      <c r="E5" s="51" t="s">
        <v>5</v>
      </c>
      <c r="F5" s="51" t="s">
        <v>6</v>
      </c>
      <c r="G5" s="51" t="s">
        <v>7</v>
      </c>
      <c r="H5" s="51" t="s">
        <v>8</v>
      </c>
      <c r="I5" s="51" t="s">
        <v>9</v>
      </c>
      <c r="J5" s="51" t="s">
        <v>10</v>
      </c>
      <c r="K5" s="51" t="s">
        <v>11</v>
      </c>
      <c r="L5" s="51" t="s">
        <v>12</v>
      </c>
      <c r="M5" s="51" t="s">
        <v>13</v>
      </c>
      <c r="N5" s="51" t="s">
        <v>14</v>
      </c>
      <c r="O5" s="51" t="s">
        <v>15</v>
      </c>
      <c r="P5" s="51" t="s">
        <v>16</v>
      </c>
      <c r="Q5" s="51" t="s">
        <v>17</v>
      </c>
      <c r="R5" s="51" t="s">
        <v>18</v>
      </c>
      <c r="S5" s="51" t="s">
        <v>19</v>
      </c>
      <c r="T5" s="51" t="s">
        <v>20</v>
      </c>
      <c r="U5" s="51" t="s">
        <v>21</v>
      </c>
      <c r="V5" s="51" t="s">
        <v>22</v>
      </c>
      <c r="W5" s="51" t="s">
        <v>23</v>
      </c>
      <c r="X5" s="51" t="s">
        <v>24</v>
      </c>
      <c r="Y5" s="51" t="s">
        <v>25</v>
      </c>
      <c r="Z5" s="50" t="s">
        <v>26</v>
      </c>
      <c r="AA5" s="60" t="s">
        <v>34</v>
      </c>
    </row>
    <row r="6" spans="1:29" ht="12.75" customHeight="1" x14ac:dyDescent="0.2">
      <c r="A6" s="59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7"/>
      <c r="AA6" s="56"/>
    </row>
    <row r="7" spans="1:29" ht="12.75" customHeight="1" x14ac:dyDescent="0.2">
      <c r="A7" s="55">
        <v>42545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49">
        <f t="shared" ref="Z7:Z37" si="0">SUM(B7:Y7)</f>
        <v>0</v>
      </c>
      <c r="AA7" s="54">
        <f t="shared" ref="AA7:AA37" si="1">Z7/Z$63</f>
        <v>0</v>
      </c>
      <c r="AC7" s="33">
        <f>Z7</f>
        <v>0</v>
      </c>
    </row>
    <row r="8" spans="1:29" ht="12.75" customHeight="1" x14ac:dyDescent="0.2">
      <c r="A8" s="55">
        <v>42546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49">
        <f t="shared" si="0"/>
        <v>0</v>
      </c>
      <c r="AA8" s="54">
        <f t="shared" si="1"/>
        <v>0</v>
      </c>
      <c r="AC8" s="33">
        <f t="shared" ref="AC8:AC38" si="2">AC7+Z8</f>
        <v>0</v>
      </c>
    </row>
    <row r="9" spans="1:29" ht="12.75" customHeight="1" x14ac:dyDescent="0.2">
      <c r="A9" s="55">
        <v>42547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49">
        <f t="shared" si="0"/>
        <v>0</v>
      </c>
      <c r="AA9" s="54">
        <f t="shared" si="1"/>
        <v>0</v>
      </c>
      <c r="AC9" s="33">
        <f t="shared" si="2"/>
        <v>0</v>
      </c>
    </row>
    <row r="10" spans="1:29" ht="12.75" customHeight="1" x14ac:dyDescent="0.2">
      <c r="A10" s="55">
        <v>42548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1</v>
      </c>
      <c r="W10" s="50">
        <v>0</v>
      </c>
      <c r="X10" s="50">
        <v>1</v>
      </c>
      <c r="Y10" s="50">
        <v>0</v>
      </c>
      <c r="Z10" s="49">
        <f t="shared" si="0"/>
        <v>2</v>
      </c>
      <c r="AA10" s="54">
        <f t="shared" si="1"/>
        <v>0.4</v>
      </c>
      <c r="AC10" s="33">
        <f t="shared" si="2"/>
        <v>2</v>
      </c>
    </row>
    <row r="11" spans="1:29" ht="12.75" customHeight="1" x14ac:dyDescent="0.2">
      <c r="A11" s="55">
        <v>42549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49">
        <f t="shared" si="0"/>
        <v>0</v>
      </c>
      <c r="AA11" s="54">
        <f t="shared" si="1"/>
        <v>0</v>
      </c>
      <c r="AC11" s="33">
        <f t="shared" si="2"/>
        <v>2</v>
      </c>
    </row>
    <row r="12" spans="1:29" ht="12.75" customHeight="1" x14ac:dyDescent="0.2">
      <c r="A12" s="55">
        <v>42550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49">
        <f t="shared" si="0"/>
        <v>0</v>
      </c>
      <c r="AA12" s="54">
        <f t="shared" si="1"/>
        <v>0</v>
      </c>
      <c r="AC12" s="33">
        <f t="shared" si="2"/>
        <v>2</v>
      </c>
    </row>
    <row r="13" spans="1:29" ht="12.75" customHeight="1" x14ac:dyDescent="0.2">
      <c r="A13" s="55">
        <v>42551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1</v>
      </c>
      <c r="S13" s="50">
        <v>0</v>
      </c>
      <c r="T13" s="50">
        <v>0</v>
      </c>
      <c r="U13" s="50">
        <v>0</v>
      </c>
      <c r="V13" s="50">
        <v>0</v>
      </c>
      <c r="W13" s="50">
        <v>1</v>
      </c>
      <c r="X13" s="50">
        <v>0</v>
      </c>
      <c r="Y13" s="50">
        <v>0</v>
      </c>
      <c r="Z13" s="49">
        <f t="shared" si="0"/>
        <v>2</v>
      </c>
      <c r="AA13" s="54">
        <f t="shared" si="1"/>
        <v>0.4</v>
      </c>
      <c r="AC13" s="33">
        <f t="shared" si="2"/>
        <v>4</v>
      </c>
    </row>
    <row r="14" spans="1:29" ht="12.75" customHeight="1" x14ac:dyDescent="0.2">
      <c r="A14" s="55">
        <v>42552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49">
        <f t="shared" si="0"/>
        <v>0</v>
      </c>
      <c r="AA14" s="54">
        <f t="shared" si="1"/>
        <v>0</v>
      </c>
      <c r="AC14" s="33">
        <f t="shared" si="2"/>
        <v>4</v>
      </c>
    </row>
    <row r="15" spans="1:29" ht="12.75" customHeight="1" x14ac:dyDescent="0.2">
      <c r="A15" s="55">
        <v>42553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49">
        <f t="shared" si="0"/>
        <v>0</v>
      </c>
      <c r="AA15" s="54">
        <f t="shared" si="1"/>
        <v>0</v>
      </c>
      <c r="AC15" s="33">
        <f t="shared" si="2"/>
        <v>4</v>
      </c>
    </row>
    <row r="16" spans="1:29" ht="12.75" customHeight="1" x14ac:dyDescent="0.2">
      <c r="A16" s="55">
        <v>42554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49">
        <f t="shared" si="0"/>
        <v>0</v>
      </c>
      <c r="AA16" s="54">
        <f t="shared" si="1"/>
        <v>0</v>
      </c>
      <c r="AC16" s="33">
        <f t="shared" si="2"/>
        <v>4</v>
      </c>
    </row>
    <row r="17" spans="1:29" ht="12.75" customHeight="1" x14ac:dyDescent="0.2">
      <c r="A17" s="55">
        <v>42555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-1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49">
        <f t="shared" si="0"/>
        <v>-1</v>
      </c>
      <c r="AA17" s="54">
        <f t="shared" si="1"/>
        <v>-0.2</v>
      </c>
      <c r="AC17" s="33">
        <f t="shared" si="2"/>
        <v>3</v>
      </c>
    </row>
    <row r="18" spans="1:29" ht="12.75" customHeight="1" x14ac:dyDescent="0.2">
      <c r="A18" s="55">
        <v>42556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49">
        <f t="shared" si="0"/>
        <v>0</v>
      </c>
      <c r="AA18" s="54">
        <f t="shared" si="1"/>
        <v>0</v>
      </c>
      <c r="AC18" s="33">
        <f t="shared" si="2"/>
        <v>3</v>
      </c>
    </row>
    <row r="19" spans="1:29" ht="12.75" customHeight="1" x14ac:dyDescent="0.2">
      <c r="A19" s="55">
        <v>42557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49">
        <f t="shared" si="0"/>
        <v>0</v>
      </c>
      <c r="AA19" s="54">
        <f t="shared" si="1"/>
        <v>0</v>
      </c>
      <c r="AC19" s="33">
        <f t="shared" si="2"/>
        <v>3</v>
      </c>
    </row>
    <row r="20" spans="1:29" ht="12.75" customHeight="1" x14ac:dyDescent="0.2">
      <c r="A20" s="55">
        <v>42558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49">
        <f t="shared" si="0"/>
        <v>0</v>
      </c>
      <c r="AA20" s="54">
        <f t="shared" si="1"/>
        <v>0</v>
      </c>
      <c r="AC20" s="33">
        <f t="shared" si="2"/>
        <v>3</v>
      </c>
    </row>
    <row r="21" spans="1:29" ht="12.75" customHeight="1" x14ac:dyDescent="0.2">
      <c r="A21" s="55">
        <v>42559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49">
        <f t="shared" si="0"/>
        <v>0</v>
      </c>
      <c r="AA21" s="54">
        <f t="shared" si="1"/>
        <v>0</v>
      </c>
      <c r="AC21" s="33">
        <f t="shared" si="2"/>
        <v>3</v>
      </c>
    </row>
    <row r="22" spans="1:29" ht="12.75" customHeight="1" x14ac:dyDescent="0.2">
      <c r="A22" s="55">
        <v>42560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49">
        <f t="shared" si="0"/>
        <v>0</v>
      </c>
      <c r="AA22" s="54">
        <f t="shared" si="1"/>
        <v>0</v>
      </c>
      <c r="AC22" s="33">
        <f t="shared" si="2"/>
        <v>3</v>
      </c>
    </row>
    <row r="23" spans="1:29" ht="12.75" customHeight="1" x14ac:dyDescent="0.2">
      <c r="A23" s="55">
        <v>42561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49">
        <f t="shared" si="0"/>
        <v>0</v>
      </c>
      <c r="AA23" s="54">
        <f t="shared" si="1"/>
        <v>0</v>
      </c>
      <c r="AC23" s="33">
        <f t="shared" si="2"/>
        <v>3</v>
      </c>
    </row>
    <row r="24" spans="1:29" ht="12.75" customHeight="1" x14ac:dyDescent="0.2">
      <c r="A24" s="55">
        <v>42562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49">
        <f t="shared" si="0"/>
        <v>0</v>
      </c>
      <c r="AA24" s="54">
        <f t="shared" si="1"/>
        <v>0</v>
      </c>
      <c r="AC24" s="33">
        <f t="shared" si="2"/>
        <v>3</v>
      </c>
    </row>
    <row r="25" spans="1:29" ht="12.75" customHeight="1" x14ac:dyDescent="0.2">
      <c r="A25" s="55">
        <v>42563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49">
        <f t="shared" si="0"/>
        <v>0</v>
      </c>
      <c r="AA25" s="54">
        <f t="shared" si="1"/>
        <v>0</v>
      </c>
      <c r="AC25" s="33">
        <f t="shared" si="2"/>
        <v>3</v>
      </c>
    </row>
    <row r="26" spans="1:29" ht="12.75" customHeight="1" x14ac:dyDescent="0.2">
      <c r="A26" s="55">
        <v>42564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49">
        <f t="shared" si="0"/>
        <v>0</v>
      </c>
      <c r="AA26" s="54">
        <f t="shared" si="1"/>
        <v>0</v>
      </c>
      <c r="AC26" s="33">
        <f t="shared" si="2"/>
        <v>3</v>
      </c>
    </row>
    <row r="27" spans="1:29" ht="12.75" customHeight="1" x14ac:dyDescent="0.2">
      <c r="A27" s="55">
        <v>42565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49">
        <f t="shared" si="0"/>
        <v>0</v>
      </c>
      <c r="AA27" s="54">
        <f t="shared" si="1"/>
        <v>0</v>
      </c>
      <c r="AC27" s="33">
        <f t="shared" si="2"/>
        <v>3</v>
      </c>
    </row>
    <row r="28" spans="1:29" ht="12.75" customHeight="1" x14ac:dyDescent="0.2">
      <c r="A28" s="55">
        <v>42566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49">
        <f t="shared" si="0"/>
        <v>0</v>
      </c>
      <c r="AA28" s="54">
        <f t="shared" si="1"/>
        <v>0</v>
      </c>
      <c r="AC28" s="33">
        <f t="shared" si="2"/>
        <v>3</v>
      </c>
    </row>
    <row r="29" spans="1:29" ht="12.75" customHeight="1" x14ac:dyDescent="0.2">
      <c r="A29" s="55">
        <v>42567</v>
      </c>
      <c r="B29" s="50">
        <v>0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49">
        <f t="shared" si="0"/>
        <v>0</v>
      </c>
      <c r="AA29" s="54">
        <f t="shared" si="1"/>
        <v>0</v>
      </c>
      <c r="AC29" s="33">
        <f t="shared" si="2"/>
        <v>3</v>
      </c>
    </row>
    <row r="30" spans="1:29" ht="12.75" customHeight="1" x14ac:dyDescent="0.2">
      <c r="A30" s="55">
        <v>42568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49">
        <f t="shared" si="0"/>
        <v>0</v>
      </c>
      <c r="AA30" s="54">
        <f t="shared" si="1"/>
        <v>0</v>
      </c>
      <c r="AC30" s="33">
        <f t="shared" si="2"/>
        <v>3</v>
      </c>
    </row>
    <row r="31" spans="1:29" ht="12.75" customHeight="1" x14ac:dyDescent="0.2">
      <c r="A31" s="55">
        <v>42569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49">
        <f t="shared" si="0"/>
        <v>0</v>
      </c>
      <c r="AA31" s="54">
        <f t="shared" si="1"/>
        <v>0</v>
      </c>
      <c r="AC31" s="33">
        <f t="shared" si="2"/>
        <v>3</v>
      </c>
    </row>
    <row r="32" spans="1:29" ht="12.75" customHeight="1" x14ac:dyDescent="0.2">
      <c r="A32" s="55">
        <v>42570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49">
        <f t="shared" si="0"/>
        <v>0</v>
      </c>
      <c r="AA32" s="54">
        <f t="shared" si="1"/>
        <v>0</v>
      </c>
      <c r="AC32" s="33">
        <f t="shared" si="2"/>
        <v>3</v>
      </c>
    </row>
    <row r="33" spans="1:29" ht="12.75" customHeight="1" x14ac:dyDescent="0.2">
      <c r="A33" s="55">
        <v>42571</v>
      </c>
      <c r="B33" s="50">
        <v>0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49">
        <f t="shared" si="0"/>
        <v>0</v>
      </c>
      <c r="AA33" s="54">
        <f t="shared" si="1"/>
        <v>0</v>
      </c>
      <c r="AC33" s="33">
        <f t="shared" si="2"/>
        <v>3</v>
      </c>
    </row>
    <row r="34" spans="1:29" ht="12.75" customHeight="1" x14ac:dyDescent="0.2">
      <c r="A34" s="55">
        <v>42572</v>
      </c>
      <c r="B34" s="50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49">
        <f t="shared" si="0"/>
        <v>0</v>
      </c>
      <c r="AA34" s="54">
        <f t="shared" si="1"/>
        <v>0</v>
      </c>
      <c r="AC34" s="33">
        <f t="shared" si="2"/>
        <v>3</v>
      </c>
    </row>
    <row r="35" spans="1:29" ht="12.75" customHeight="1" x14ac:dyDescent="0.2">
      <c r="A35" s="55">
        <v>42573</v>
      </c>
      <c r="B35" s="50">
        <v>0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49">
        <f t="shared" si="0"/>
        <v>0</v>
      </c>
      <c r="AA35" s="54">
        <f t="shared" si="1"/>
        <v>0</v>
      </c>
      <c r="AC35" s="33">
        <f t="shared" si="2"/>
        <v>3</v>
      </c>
    </row>
    <row r="36" spans="1:29" ht="12.75" customHeight="1" x14ac:dyDescent="0.2">
      <c r="A36" s="55">
        <v>42574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49">
        <f t="shared" si="0"/>
        <v>0</v>
      </c>
      <c r="AA36" s="54">
        <f t="shared" si="1"/>
        <v>0</v>
      </c>
      <c r="AC36" s="33">
        <f t="shared" si="2"/>
        <v>3</v>
      </c>
    </row>
    <row r="37" spans="1:29" ht="12.75" customHeight="1" x14ac:dyDescent="0.2">
      <c r="A37" s="55">
        <v>42575</v>
      </c>
      <c r="B37" s="50">
        <v>0</v>
      </c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1</v>
      </c>
      <c r="P37" s="50">
        <v>1</v>
      </c>
      <c r="Q37" s="50">
        <v>0</v>
      </c>
      <c r="R37" s="50">
        <v>0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49">
        <f t="shared" si="0"/>
        <v>2</v>
      </c>
      <c r="AA37" s="54">
        <f t="shared" si="1"/>
        <v>0.4</v>
      </c>
      <c r="AC37" s="33">
        <f t="shared" si="2"/>
        <v>5</v>
      </c>
    </row>
    <row r="38" spans="1:29" ht="12.75" customHeight="1" x14ac:dyDescent="0.2">
      <c r="A38" s="55">
        <v>42576</v>
      </c>
      <c r="B38" s="50">
        <v>0</v>
      </c>
      <c r="C38" s="50">
        <v>0</v>
      </c>
      <c r="D38" s="50">
        <v>0</v>
      </c>
      <c r="E38" s="50">
        <v>0</v>
      </c>
      <c r="F38" s="50">
        <v>0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0">
        <v>0</v>
      </c>
      <c r="R38" s="50">
        <v>0</v>
      </c>
      <c r="S38" s="50">
        <v>0</v>
      </c>
      <c r="T38" s="50">
        <v>0</v>
      </c>
      <c r="U38" s="50">
        <v>0</v>
      </c>
      <c r="V38" s="50">
        <v>0</v>
      </c>
      <c r="W38" s="50">
        <v>0</v>
      </c>
      <c r="X38" s="50">
        <v>0</v>
      </c>
      <c r="Y38" s="50">
        <v>0</v>
      </c>
      <c r="Z38" s="49">
        <f t="shared" ref="Z38:Z60" si="3">SUM(B38:Y38)</f>
        <v>0</v>
      </c>
      <c r="AA38" s="54">
        <f t="shared" ref="AA38:AA60" si="4">Z38/Z$63</f>
        <v>0</v>
      </c>
      <c r="AC38" s="33">
        <f t="shared" si="2"/>
        <v>5</v>
      </c>
    </row>
    <row r="39" spans="1:29" ht="12.75" customHeight="1" x14ac:dyDescent="0.2">
      <c r="A39" s="55">
        <v>42577</v>
      </c>
      <c r="B39" s="50">
        <v>0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49">
        <f t="shared" si="3"/>
        <v>0</v>
      </c>
      <c r="AA39" s="54">
        <f t="shared" si="4"/>
        <v>0</v>
      </c>
      <c r="AC39" s="33">
        <f t="shared" ref="AC39:AC60" si="5">AC38+Z39</f>
        <v>5</v>
      </c>
    </row>
    <row r="40" spans="1:29" ht="12.75" customHeight="1" x14ac:dyDescent="0.2">
      <c r="A40" s="55">
        <v>42578</v>
      </c>
      <c r="B40" s="50">
        <v>0</v>
      </c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49">
        <f t="shared" si="3"/>
        <v>0</v>
      </c>
      <c r="AA40" s="54">
        <f t="shared" si="4"/>
        <v>0</v>
      </c>
      <c r="AC40" s="33">
        <f t="shared" si="5"/>
        <v>5</v>
      </c>
    </row>
    <row r="41" spans="1:29" ht="12.75" customHeight="1" x14ac:dyDescent="0.2">
      <c r="A41" s="55">
        <v>42579</v>
      </c>
      <c r="B41" s="50">
        <v>0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49">
        <f t="shared" si="3"/>
        <v>0</v>
      </c>
      <c r="AA41" s="54">
        <f t="shared" si="4"/>
        <v>0</v>
      </c>
      <c r="AC41" s="33">
        <f t="shared" si="5"/>
        <v>5</v>
      </c>
    </row>
    <row r="42" spans="1:29" ht="12.75" customHeight="1" x14ac:dyDescent="0.2">
      <c r="A42" s="55">
        <v>42580</v>
      </c>
      <c r="B42" s="50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49">
        <f t="shared" si="3"/>
        <v>0</v>
      </c>
      <c r="AA42" s="54">
        <f t="shared" si="4"/>
        <v>0</v>
      </c>
      <c r="AC42" s="33">
        <f t="shared" si="5"/>
        <v>5</v>
      </c>
    </row>
    <row r="43" spans="1:29" ht="12.75" customHeight="1" x14ac:dyDescent="0.2">
      <c r="A43" s="55">
        <v>42581</v>
      </c>
      <c r="B43" s="50">
        <v>0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49">
        <f t="shared" si="3"/>
        <v>0</v>
      </c>
      <c r="AA43" s="54">
        <f t="shared" si="4"/>
        <v>0</v>
      </c>
      <c r="AC43" s="33">
        <f t="shared" si="5"/>
        <v>5</v>
      </c>
    </row>
    <row r="44" spans="1:29" ht="12.75" customHeight="1" x14ac:dyDescent="0.2">
      <c r="A44" s="55">
        <v>42582</v>
      </c>
      <c r="B44" s="50">
        <v>0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49">
        <f t="shared" si="3"/>
        <v>0</v>
      </c>
      <c r="AA44" s="54">
        <f t="shared" si="4"/>
        <v>0</v>
      </c>
      <c r="AC44" s="33">
        <f t="shared" si="5"/>
        <v>5</v>
      </c>
    </row>
    <row r="45" spans="1:29" ht="12.75" customHeight="1" x14ac:dyDescent="0.2">
      <c r="A45" s="55">
        <v>42583</v>
      </c>
      <c r="B45" s="50">
        <v>0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49">
        <f t="shared" si="3"/>
        <v>0</v>
      </c>
      <c r="AA45" s="54">
        <f t="shared" si="4"/>
        <v>0</v>
      </c>
      <c r="AC45" s="33">
        <f t="shared" si="5"/>
        <v>5</v>
      </c>
    </row>
    <row r="46" spans="1:29" ht="12.75" customHeight="1" x14ac:dyDescent="0.2">
      <c r="A46" s="55">
        <v>42584</v>
      </c>
      <c r="B46" s="50">
        <v>0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49">
        <f t="shared" si="3"/>
        <v>0</v>
      </c>
      <c r="AA46" s="54">
        <f t="shared" si="4"/>
        <v>0</v>
      </c>
      <c r="AC46" s="33">
        <f t="shared" si="5"/>
        <v>5</v>
      </c>
    </row>
    <row r="47" spans="1:29" ht="12.75" customHeight="1" x14ac:dyDescent="0.2">
      <c r="A47" s="55">
        <v>42585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49">
        <f t="shared" si="3"/>
        <v>0</v>
      </c>
      <c r="AA47" s="54">
        <f t="shared" si="4"/>
        <v>0</v>
      </c>
      <c r="AC47" s="33">
        <f t="shared" si="5"/>
        <v>5</v>
      </c>
    </row>
    <row r="48" spans="1:29" ht="12.75" customHeight="1" x14ac:dyDescent="0.2">
      <c r="A48" s="55">
        <v>42586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49">
        <f t="shared" si="3"/>
        <v>0</v>
      </c>
      <c r="AA48" s="54">
        <f t="shared" si="4"/>
        <v>0</v>
      </c>
      <c r="AC48" s="33">
        <f t="shared" si="5"/>
        <v>5</v>
      </c>
    </row>
    <row r="49" spans="1:29" ht="12.75" customHeight="1" x14ac:dyDescent="0.2">
      <c r="A49" s="55">
        <v>42587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49">
        <f t="shared" si="3"/>
        <v>0</v>
      </c>
      <c r="AA49" s="54">
        <f t="shared" si="4"/>
        <v>0</v>
      </c>
      <c r="AC49" s="33">
        <f t="shared" si="5"/>
        <v>5</v>
      </c>
    </row>
    <row r="50" spans="1:29" ht="12.75" customHeight="1" x14ac:dyDescent="0.2">
      <c r="A50" s="55">
        <v>42588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49">
        <f t="shared" si="3"/>
        <v>0</v>
      </c>
      <c r="AA50" s="54">
        <f t="shared" si="4"/>
        <v>0</v>
      </c>
      <c r="AC50" s="33">
        <f t="shared" si="5"/>
        <v>5</v>
      </c>
    </row>
    <row r="51" spans="1:29" ht="12.75" customHeight="1" x14ac:dyDescent="0.2">
      <c r="A51" s="55">
        <v>42589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49">
        <f t="shared" si="3"/>
        <v>0</v>
      </c>
      <c r="AA51" s="54">
        <f t="shared" si="4"/>
        <v>0</v>
      </c>
      <c r="AC51" s="33">
        <f t="shared" si="5"/>
        <v>5</v>
      </c>
    </row>
    <row r="52" spans="1:29" ht="12.75" customHeight="1" x14ac:dyDescent="0.2">
      <c r="A52" s="55">
        <v>42590</v>
      </c>
      <c r="B52" s="50">
        <v>0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49">
        <f t="shared" si="3"/>
        <v>0</v>
      </c>
      <c r="AA52" s="54">
        <f t="shared" si="4"/>
        <v>0</v>
      </c>
      <c r="AC52" s="33">
        <f t="shared" si="5"/>
        <v>5</v>
      </c>
    </row>
    <row r="53" spans="1:29" ht="12.75" customHeight="1" x14ac:dyDescent="0.2">
      <c r="A53" s="55">
        <v>42591</v>
      </c>
      <c r="B53" s="50">
        <v>0</v>
      </c>
      <c r="C53" s="50">
        <v>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49">
        <f t="shared" si="3"/>
        <v>0</v>
      </c>
      <c r="AA53" s="54">
        <f t="shared" si="4"/>
        <v>0</v>
      </c>
      <c r="AC53" s="33">
        <f t="shared" si="5"/>
        <v>5</v>
      </c>
    </row>
    <row r="54" spans="1:29" ht="12.75" customHeight="1" x14ac:dyDescent="0.2">
      <c r="A54" s="55">
        <v>42592</v>
      </c>
      <c r="B54" s="50">
        <v>0</v>
      </c>
      <c r="C54" s="50">
        <v>0</v>
      </c>
      <c r="D54" s="50">
        <v>0</v>
      </c>
      <c r="E54" s="50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49">
        <f t="shared" si="3"/>
        <v>0</v>
      </c>
      <c r="AA54" s="54">
        <f t="shared" si="4"/>
        <v>0</v>
      </c>
      <c r="AC54" s="33">
        <f t="shared" si="5"/>
        <v>5</v>
      </c>
    </row>
    <row r="55" spans="1:29" ht="12.75" customHeight="1" x14ac:dyDescent="0.2">
      <c r="A55" s="55">
        <v>42593</v>
      </c>
      <c r="B55" s="50">
        <v>0</v>
      </c>
      <c r="C55" s="50">
        <v>0</v>
      </c>
      <c r="D55" s="50">
        <v>0</v>
      </c>
      <c r="E55" s="50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49">
        <f t="shared" si="3"/>
        <v>0</v>
      </c>
      <c r="AA55" s="54">
        <f t="shared" si="4"/>
        <v>0</v>
      </c>
      <c r="AC55" s="33">
        <f t="shared" si="5"/>
        <v>5</v>
      </c>
    </row>
    <row r="56" spans="1:29" ht="12.75" customHeight="1" x14ac:dyDescent="0.2">
      <c r="A56" s="55">
        <v>42594</v>
      </c>
      <c r="B56" s="50">
        <v>0</v>
      </c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49">
        <f t="shared" si="3"/>
        <v>0</v>
      </c>
      <c r="AA56" s="54">
        <f t="shared" si="4"/>
        <v>0</v>
      </c>
      <c r="AC56" s="33">
        <f t="shared" si="5"/>
        <v>5</v>
      </c>
    </row>
    <row r="57" spans="1:29" ht="12.75" customHeight="1" x14ac:dyDescent="0.2">
      <c r="A57" s="55">
        <v>42595</v>
      </c>
      <c r="B57" s="50">
        <v>0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49">
        <f t="shared" si="3"/>
        <v>0</v>
      </c>
      <c r="AA57" s="54">
        <f t="shared" si="4"/>
        <v>0</v>
      </c>
      <c r="AC57" s="33">
        <f t="shared" si="5"/>
        <v>5</v>
      </c>
    </row>
    <row r="58" spans="1:29" ht="12.75" customHeight="1" x14ac:dyDescent="0.2">
      <c r="A58" s="55">
        <v>42596</v>
      </c>
      <c r="B58" s="50">
        <v>0</v>
      </c>
      <c r="C58" s="50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49">
        <f t="shared" si="3"/>
        <v>0</v>
      </c>
      <c r="AA58" s="54">
        <f t="shared" si="4"/>
        <v>0</v>
      </c>
      <c r="AC58" s="33">
        <f t="shared" si="5"/>
        <v>5</v>
      </c>
    </row>
    <row r="59" spans="1:29" ht="12.75" customHeight="1" x14ac:dyDescent="0.2">
      <c r="A59" s="55">
        <v>42597</v>
      </c>
      <c r="B59" s="50">
        <v>0</v>
      </c>
      <c r="C59" s="50">
        <v>0</v>
      </c>
      <c r="D59" s="50">
        <v>0</v>
      </c>
      <c r="E59" s="50">
        <v>0</v>
      </c>
      <c r="F59" s="50">
        <v>0</v>
      </c>
      <c r="G59" s="50">
        <v>0</v>
      </c>
      <c r="H59" s="50">
        <v>0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50">
        <v>0</v>
      </c>
      <c r="Z59" s="49">
        <f t="shared" si="3"/>
        <v>0</v>
      </c>
      <c r="AA59" s="54">
        <f t="shared" si="4"/>
        <v>0</v>
      </c>
      <c r="AC59" s="33">
        <f t="shared" si="5"/>
        <v>5</v>
      </c>
    </row>
    <row r="60" spans="1:29" ht="12.75" customHeight="1" x14ac:dyDescent="0.2">
      <c r="A60" s="55">
        <v>42598</v>
      </c>
      <c r="B60" s="50">
        <v>0</v>
      </c>
      <c r="C60" s="50">
        <v>0</v>
      </c>
      <c r="D60" s="50">
        <v>0</v>
      </c>
      <c r="E60" s="50">
        <v>0</v>
      </c>
      <c r="F60" s="50">
        <v>0</v>
      </c>
      <c r="G60" s="50">
        <v>0</v>
      </c>
      <c r="H60" s="50">
        <v>0</v>
      </c>
      <c r="I60" s="50"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50">
        <v>0</v>
      </c>
      <c r="V60" s="50">
        <v>0</v>
      </c>
      <c r="W60" s="50"/>
      <c r="X60" s="50"/>
      <c r="Y60" s="50"/>
      <c r="Z60" s="49">
        <f t="shared" si="3"/>
        <v>0</v>
      </c>
      <c r="AA60" s="54">
        <f t="shared" si="4"/>
        <v>0</v>
      </c>
      <c r="AC60" s="33">
        <f t="shared" si="5"/>
        <v>5</v>
      </c>
    </row>
    <row r="61" spans="1:29" ht="25.5" customHeight="1" x14ac:dyDescent="0.2">
      <c r="A61" s="53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0"/>
      <c r="Z61" s="49"/>
      <c r="AA61" s="47"/>
    </row>
    <row r="62" spans="1:29" ht="12.75" customHeight="1" x14ac:dyDescent="0.2">
      <c r="B62" s="51" t="s">
        <v>2</v>
      </c>
      <c r="C62" s="51" t="s">
        <v>3</v>
      </c>
      <c r="D62" s="51" t="s">
        <v>4</v>
      </c>
      <c r="E62" s="51" t="s">
        <v>5</v>
      </c>
      <c r="F62" s="51" t="s">
        <v>6</v>
      </c>
      <c r="G62" s="51" t="s">
        <v>7</v>
      </c>
      <c r="H62" s="51" t="s">
        <v>8</v>
      </c>
      <c r="I62" s="51" t="s">
        <v>9</v>
      </c>
      <c r="J62" s="51" t="s">
        <v>10</v>
      </c>
      <c r="K62" s="51" t="s">
        <v>11</v>
      </c>
      <c r="L62" s="51" t="s">
        <v>12</v>
      </c>
      <c r="M62" s="51" t="s">
        <v>13</v>
      </c>
      <c r="N62" s="51" t="s">
        <v>14</v>
      </c>
      <c r="O62" s="51" t="s">
        <v>15</v>
      </c>
      <c r="P62" s="51" t="s">
        <v>16</v>
      </c>
      <c r="Q62" s="51" t="s">
        <v>17</v>
      </c>
      <c r="R62" s="51" t="s">
        <v>18</v>
      </c>
      <c r="S62" s="51" t="s">
        <v>19</v>
      </c>
      <c r="T62" s="51" t="s">
        <v>20</v>
      </c>
      <c r="U62" s="51" t="s">
        <v>21</v>
      </c>
      <c r="V62" s="51" t="s">
        <v>22</v>
      </c>
      <c r="W62" s="51" t="s">
        <v>23</v>
      </c>
      <c r="X62" s="51" t="s">
        <v>24</v>
      </c>
      <c r="Y62" s="51" t="s">
        <v>25</v>
      </c>
      <c r="Z62" s="50" t="s">
        <v>26</v>
      </c>
    </row>
    <row r="63" spans="1:29" ht="12.75" customHeight="1" x14ac:dyDescent="0.2">
      <c r="A63" s="49" t="s">
        <v>26</v>
      </c>
      <c r="B63" s="49">
        <f t="shared" ref="B63:Y63" si="6">SUM(B44:B60,B7:B42)</f>
        <v>0</v>
      </c>
      <c r="C63" s="49">
        <f t="shared" si="6"/>
        <v>0</v>
      </c>
      <c r="D63" s="49">
        <f t="shared" si="6"/>
        <v>0</v>
      </c>
      <c r="E63" s="49">
        <f t="shared" si="6"/>
        <v>0</v>
      </c>
      <c r="F63" s="49">
        <f t="shared" si="6"/>
        <v>0</v>
      </c>
      <c r="G63" s="49">
        <f t="shared" si="6"/>
        <v>0</v>
      </c>
      <c r="H63" s="49">
        <f t="shared" si="6"/>
        <v>0</v>
      </c>
      <c r="I63" s="49">
        <f t="shared" si="6"/>
        <v>0</v>
      </c>
      <c r="J63" s="49">
        <f t="shared" si="6"/>
        <v>0</v>
      </c>
      <c r="K63" s="49">
        <f t="shared" si="6"/>
        <v>-1</v>
      </c>
      <c r="L63" s="49">
        <f t="shared" si="6"/>
        <v>0</v>
      </c>
      <c r="M63" s="49">
        <f t="shared" si="6"/>
        <v>0</v>
      </c>
      <c r="N63" s="49">
        <f t="shared" si="6"/>
        <v>0</v>
      </c>
      <c r="O63" s="49">
        <f t="shared" si="6"/>
        <v>1</v>
      </c>
      <c r="P63" s="49">
        <f t="shared" si="6"/>
        <v>1</v>
      </c>
      <c r="Q63" s="49">
        <f t="shared" si="6"/>
        <v>0</v>
      </c>
      <c r="R63" s="49">
        <f t="shared" si="6"/>
        <v>1</v>
      </c>
      <c r="S63" s="49">
        <f t="shared" si="6"/>
        <v>0</v>
      </c>
      <c r="T63" s="49">
        <f t="shared" si="6"/>
        <v>0</v>
      </c>
      <c r="U63" s="49">
        <f t="shared" si="6"/>
        <v>0</v>
      </c>
      <c r="V63" s="49">
        <f t="shared" si="6"/>
        <v>1</v>
      </c>
      <c r="W63" s="49">
        <f t="shared" si="6"/>
        <v>1</v>
      </c>
      <c r="X63" s="49">
        <f t="shared" si="6"/>
        <v>1</v>
      </c>
      <c r="Y63" s="49">
        <f t="shared" si="6"/>
        <v>0</v>
      </c>
      <c r="Z63" s="49">
        <f>SUM(Z7:Z60)</f>
        <v>5</v>
      </c>
      <c r="AA63" s="48">
        <f>SUM(AA7:AA60)</f>
        <v>1</v>
      </c>
    </row>
    <row r="64" spans="1:29" ht="12.75" customHeight="1" x14ac:dyDescent="0.2">
      <c r="A64" s="45"/>
      <c r="B64" s="47">
        <f t="shared" ref="B64:Y64" si="7">B63/$Z63</f>
        <v>0</v>
      </c>
      <c r="C64" s="47">
        <f t="shared" si="7"/>
        <v>0</v>
      </c>
      <c r="D64" s="47">
        <f t="shared" si="7"/>
        <v>0</v>
      </c>
      <c r="E64" s="47">
        <f t="shared" si="7"/>
        <v>0</v>
      </c>
      <c r="F64" s="47">
        <f t="shared" si="7"/>
        <v>0</v>
      </c>
      <c r="G64" s="47">
        <f t="shared" si="7"/>
        <v>0</v>
      </c>
      <c r="H64" s="47">
        <f t="shared" si="7"/>
        <v>0</v>
      </c>
      <c r="I64" s="47">
        <f t="shared" si="7"/>
        <v>0</v>
      </c>
      <c r="J64" s="47">
        <f t="shared" si="7"/>
        <v>0</v>
      </c>
      <c r="K64" s="47">
        <f t="shared" si="7"/>
        <v>-0.2</v>
      </c>
      <c r="L64" s="47">
        <f t="shared" si="7"/>
        <v>0</v>
      </c>
      <c r="M64" s="47">
        <f t="shared" si="7"/>
        <v>0</v>
      </c>
      <c r="N64" s="47">
        <f t="shared" si="7"/>
        <v>0</v>
      </c>
      <c r="O64" s="47">
        <f t="shared" si="7"/>
        <v>0.2</v>
      </c>
      <c r="P64" s="47">
        <f t="shared" si="7"/>
        <v>0.2</v>
      </c>
      <c r="Q64" s="47">
        <f t="shared" si="7"/>
        <v>0</v>
      </c>
      <c r="R64" s="47">
        <f t="shared" si="7"/>
        <v>0.2</v>
      </c>
      <c r="S64" s="47">
        <f t="shared" si="7"/>
        <v>0</v>
      </c>
      <c r="T64" s="47">
        <f t="shared" si="7"/>
        <v>0</v>
      </c>
      <c r="U64" s="47">
        <f t="shared" si="7"/>
        <v>0</v>
      </c>
      <c r="V64" s="47">
        <f t="shared" si="7"/>
        <v>0.2</v>
      </c>
      <c r="W64" s="47">
        <f t="shared" si="7"/>
        <v>0.2</v>
      </c>
      <c r="X64" s="47">
        <f t="shared" si="7"/>
        <v>0.2</v>
      </c>
      <c r="Y64" s="47">
        <f t="shared" si="7"/>
        <v>0</v>
      </c>
      <c r="Z64" s="46">
        <f>SUM(B64:Y64)</f>
        <v>1</v>
      </c>
      <c r="AA64" s="45"/>
    </row>
  </sheetData>
  <pageMargins left="0.75" right="0.75" top="1" bottom="1" header="0.5" footer="0.5"/>
  <pageSetup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64"/>
  <sheetViews>
    <sheetView zoomScale="75" zoomScaleNormal="75" zoomScaleSheetLayoutView="75" workbookViewId="0">
      <pane ySplit="6" topLeftCell="A7" activePane="bottomLeft" state="frozen"/>
      <selection activeCell="Y70" sqref="Y70"/>
      <selection pane="bottomLeft" activeCell="Z7" sqref="Z7:Z59"/>
    </sheetView>
  </sheetViews>
  <sheetFormatPr defaultColWidth="9.1640625" defaultRowHeight="12.75" customHeight="1" x14ac:dyDescent="0.2"/>
  <cols>
    <col min="1" max="1" width="8.1640625" style="11" customWidth="1"/>
    <col min="2" max="2" width="6.5" style="11" customWidth="1"/>
    <col min="3" max="7" width="6.33203125" style="11" customWidth="1"/>
    <col min="8" max="8" width="7" style="11" customWidth="1"/>
    <col min="9" max="9" width="6.33203125" style="11" customWidth="1"/>
    <col min="10" max="10" width="5.6640625" style="11" customWidth="1"/>
    <col min="11" max="11" width="6.83203125" style="11" bestFit="1" customWidth="1"/>
    <col min="12" max="12" width="6.6640625" style="11" customWidth="1"/>
    <col min="13" max="16" width="5.6640625" style="11" customWidth="1"/>
    <col min="17" max="17" width="6.5" style="11" customWidth="1"/>
    <col min="18" max="19" width="5.6640625" style="11" customWidth="1"/>
    <col min="20" max="25" width="6.33203125" style="11" customWidth="1"/>
    <col min="26" max="26" width="6.6640625" style="44" customWidth="1"/>
    <col min="27" max="27" width="6.6640625" style="11" customWidth="1"/>
    <col min="28" max="16384" width="9.1640625" style="11"/>
  </cols>
  <sheetData>
    <row r="1" spans="1:55" ht="12.75" customHeight="1" x14ac:dyDescent="0.2">
      <c r="A1" s="9" t="s">
        <v>35</v>
      </c>
      <c r="Z1" s="50"/>
      <c r="AA1" s="10"/>
      <c r="AE1" s="11">
        <v>24</v>
      </c>
    </row>
    <row r="2" spans="1:55" ht="12.75" customHeight="1" thickBot="1" x14ac:dyDescent="0.25">
      <c r="A2" s="10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Z2" s="50"/>
      <c r="AA2" s="10"/>
    </row>
    <row r="3" spans="1:55" ht="12.75" customHeight="1" thickTop="1" thickBot="1" x14ac:dyDescent="0.25">
      <c r="A3" s="14"/>
      <c r="B3" s="63"/>
      <c r="C3" s="63" t="s">
        <v>0</v>
      </c>
      <c r="D3" s="63"/>
      <c r="E3" s="63"/>
      <c r="F3" s="63"/>
      <c r="G3" s="63"/>
      <c r="H3" s="63"/>
      <c r="I3" s="63"/>
      <c r="J3" s="17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Z3" s="50"/>
      <c r="AA3" s="10"/>
    </row>
    <row r="4" spans="1:55" ht="12.75" customHeight="1" thickTop="1" x14ac:dyDescent="0.2">
      <c r="A4" s="19"/>
      <c r="B4" s="19"/>
      <c r="C4" s="61"/>
      <c r="D4" s="61"/>
      <c r="E4" s="61"/>
      <c r="F4" s="61"/>
      <c r="G4" s="61"/>
      <c r="H4" s="61"/>
      <c r="I4" s="61"/>
      <c r="J4" s="61"/>
      <c r="K4" s="61"/>
      <c r="L4" s="61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57"/>
      <c r="AA4" s="19"/>
    </row>
    <row r="5" spans="1:55" ht="12.75" customHeight="1" x14ac:dyDescent="0.2">
      <c r="A5" s="55" t="s">
        <v>1</v>
      </c>
      <c r="B5" s="51" t="s">
        <v>2</v>
      </c>
      <c r="C5" s="51" t="s">
        <v>3</v>
      </c>
      <c r="D5" s="51" t="s">
        <v>4</v>
      </c>
      <c r="E5" s="51" t="s">
        <v>5</v>
      </c>
      <c r="F5" s="51" t="s">
        <v>6</v>
      </c>
      <c r="G5" s="51" t="s">
        <v>7</v>
      </c>
      <c r="H5" s="51" t="s">
        <v>8</v>
      </c>
      <c r="I5" s="51" t="s">
        <v>9</v>
      </c>
      <c r="J5" s="51" t="s">
        <v>10</v>
      </c>
      <c r="K5" s="51" t="s">
        <v>11</v>
      </c>
      <c r="L5" s="51" t="s">
        <v>12</v>
      </c>
      <c r="M5" s="51" t="s">
        <v>13</v>
      </c>
      <c r="N5" s="51" t="s">
        <v>14</v>
      </c>
      <c r="O5" s="51" t="s">
        <v>15</v>
      </c>
      <c r="P5" s="51" t="s">
        <v>16</v>
      </c>
      <c r="Q5" s="51" t="s">
        <v>17</v>
      </c>
      <c r="R5" s="51" t="s">
        <v>18</v>
      </c>
      <c r="S5" s="51" t="s">
        <v>19</v>
      </c>
      <c r="T5" s="51" t="s">
        <v>20</v>
      </c>
      <c r="U5" s="51" t="s">
        <v>21</v>
      </c>
      <c r="V5" s="51" t="s">
        <v>22</v>
      </c>
      <c r="W5" s="51" t="s">
        <v>23</v>
      </c>
      <c r="X5" s="51" t="s">
        <v>24</v>
      </c>
      <c r="Y5" s="51" t="s">
        <v>25</v>
      </c>
      <c r="Z5" s="50" t="s">
        <v>26</v>
      </c>
      <c r="AA5" s="60"/>
      <c r="AG5" s="11" t="s">
        <v>27</v>
      </c>
      <c r="AH5" s="11" t="s">
        <v>27</v>
      </c>
      <c r="AI5" s="11" t="s">
        <v>27</v>
      </c>
      <c r="AJ5" s="11" t="s">
        <v>27</v>
      </c>
      <c r="AK5" s="11" t="s">
        <v>27</v>
      </c>
      <c r="AL5" s="11" t="s">
        <v>27</v>
      </c>
      <c r="AM5" s="11" t="s">
        <v>27</v>
      </c>
      <c r="AN5" s="11" t="s">
        <v>27</v>
      </c>
      <c r="AO5" s="11" t="s">
        <v>27</v>
      </c>
      <c r="AP5" s="11" t="s">
        <v>27</v>
      </c>
      <c r="AQ5" s="11" t="s">
        <v>27</v>
      </c>
      <c r="AR5" s="11" t="s">
        <v>27</v>
      </c>
      <c r="AS5" s="11" t="s">
        <v>27</v>
      </c>
      <c r="AT5" s="11" t="s">
        <v>27</v>
      </c>
      <c r="AU5" s="11" t="s">
        <v>27</v>
      </c>
      <c r="AV5" s="11" t="s">
        <v>27</v>
      </c>
      <c r="AW5" s="11" t="s">
        <v>27</v>
      </c>
      <c r="AX5" s="11" t="s">
        <v>27</v>
      </c>
      <c r="AY5" s="11" t="s">
        <v>27</v>
      </c>
      <c r="AZ5" s="11" t="s">
        <v>27</v>
      </c>
      <c r="BA5" s="11" t="s">
        <v>27</v>
      </c>
      <c r="BB5" s="11" t="s">
        <v>27</v>
      </c>
      <c r="BC5" s="11" t="s">
        <v>27</v>
      </c>
    </row>
    <row r="6" spans="1:55" ht="12.75" customHeight="1" x14ac:dyDescent="0.2">
      <c r="A6" s="59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7"/>
      <c r="AA6" s="56"/>
      <c r="AB6" s="11" t="s">
        <v>28</v>
      </c>
      <c r="AC6" s="11" t="s">
        <v>29</v>
      </c>
      <c r="AE6" s="11" t="s">
        <v>30</v>
      </c>
      <c r="AF6" s="11" t="s">
        <v>27</v>
      </c>
      <c r="AG6" s="11">
        <v>100</v>
      </c>
      <c r="AH6" s="11">
        <f t="shared" ref="AH6:BC6" si="0">AG6+100</f>
        <v>200</v>
      </c>
      <c r="AI6" s="11">
        <f t="shared" si="0"/>
        <v>300</v>
      </c>
      <c r="AJ6" s="11">
        <f t="shared" si="0"/>
        <v>400</v>
      </c>
      <c r="AK6" s="11">
        <f t="shared" si="0"/>
        <v>500</v>
      </c>
      <c r="AL6" s="11">
        <f t="shared" si="0"/>
        <v>600</v>
      </c>
      <c r="AM6" s="11">
        <f t="shared" si="0"/>
        <v>700</v>
      </c>
      <c r="AN6" s="11">
        <f t="shared" si="0"/>
        <v>800</v>
      </c>
      <c r="AO6" s="11">
        <f t="shared" si="0"/>
        <v>900</v>
      </c>
      <c r="AP6" s="11">
        <f t="shared" si="0"/>
        <v>1000</v>
      </c>
      <c r="AQ6" s="11">
        <f t="shared" si="0"/>
        <v>1100</v>
      </c>
      <c r="AR6" s="11">
        <f t="shared" si="0"/>
        <v>1200</v>
      </c>
      <c r="AS6" s="11">
        <f t="shared" si="0"/>
        <v>1300</v>
      </c>
      <c r="AT6" s="11">
        <f t="shared" si="0"/>
        <v>1400</v>
      </c>
      <c r="AU6" s="11">
        <f t="shared" si="0"/>
        <v>1500</v>
      </c>
      <c r="AV6" s="11">
        <f t="shared" si="0"/>
        <v>1600</v>
      </c>
      <c r="AW6" s="11">
        <f t="shared" si="0"/>
        <v>1700</v>
      </c>
      <c r="AX6" s="11">
        <f t="shared" si="0"/>
        <v>1800</v>
      </c>
      <c r="AY6" s="11">
        <f t="shared" si="0"/>
        <v>1900</v>
      </c>
      <c r="AZ6" s="11">
        <f t="shared" si="0"/>
        <v>2000</v>
      </c>
      <c r="BA6" s="11">
        <f t="shared" si="0"/>
        <v>2100</v>
      </c>
      <c r="BB6" s="11">
        <f t="shared" si="0"/>
        <v>2200</v>
      </c>
      <c r="BC6" s="11">
        <f t="shared" si="0"/>
        <v>2300</v>
      </c>
    </row>
    <row r="7" spans="1:55" ht="12.75" customHeight="1" x14ac:dyDescent="0.2">
      <c r="A7" s="55">
        <v>42545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>
        <f>3*'King hourly counts 2013'!S7</f>
        <v>0</v>
      </c>
      <c r="T7" s="50">
        <f>3*'King hourly counts 2013'!T7</f>
        <v>0</v>
      </c>
      <c r="U7" s="50">
        <f>3*'King hourly counts 2013'!U7</f>
        <v>0</v>
      </c>
      <c r="V7" s="50">
        <f>3*'King hourly counts 2013'!V7</f>
        <v>0</v>
      </c>
      <c r="W7" s="50">
        <f>3*'King hourly counts 2013'!W7</f>
        <v>0</v>
      </c>
      <c r="X7" s="50">
        <f>3*'King hourly counts 2013'!X7</f>
        <v>0</v>
      </c>
      <c r="Y7" s="50">
        <f>3*'King hourly counts 2013'!Y7</f>
        <v>0</v>
      </c>
      <c r="Z7" s="49">
        <f t="shared" ref="Z7:Z59" si="1">SUM(B7:Y7)</f>
        <v>0</v>
      </c>
      <c r="AA7" s="54"/>
      <c r="AB7" s="11">
        <f t="shared" ref="AB7:AB37" si="2">SUM(B7:Y7)</f>
        <v>0</v>
      </c>
      <c r="AC7" s="33">
        <f t="shared" ref="AC7:AC42" si="3">(1-AE7/72)*72^2*(AF7/AE7)</f>
        <v>0</v>
      </c>
      <c r="AD7" s="64"/>
      <c r="AE7" s="11">
        <v>7</v>
      </c>
      <c r="AF7" s="11">
        <f t="shared" ref="AF7:AF37" si="4">SUM(AG7:BC7)/(2*(AE7-1))</f>
        <v>0</v>
      </c>
      <c r="AG7" s="11">
        <f t="shared" ref="AG7:AG37" si="5">(B7/3 - C7/3)^2</f>
        <v>0</v>
      </c>
      <c r="AH7" s="11">
        <f t="shared" ref="AH7:AH37" si="6">(C7/3 - D7/3)^2</f>
        <v>0</v>
      </c>
      <c r="AI7" s="11">
        <f t="shared" ref="AI7:AI37" si="7">(D7/3 - E7/3)^2</f>
        <v>0</v>
      </c>
      <c r="AJ7" s="11">
        <f t="shared" ref="AJ7:AJ37" si="8">(E7/3 - F7/3)^2</f>
        <v>0</v>
      </c>
      <c r="AK7" s="11">
        <f t="shared" ref="AK7:AK37" si="9">(F7/3 - G7/3)^2</f>
        <v>0</v>
      </c>
      <c r="AL7" s="11">
        <f t="shared" ref="AL7:AL37" si="10">(G7/3 - H7/3)^2</f>
        <v>0</v>
      </c>
      <c r="AM7" s="11">
        <f t="shared" ref="AM7:AM37" si="11">(H7/3 - I7/3)^2</f>
        <v>0</v>
      </c>
      <c r="AN7" s="11">
        <f t="shared" ref="AN7:AN37" si="12">(I7/3 - J7/3)^2</f>
        <v>0</v>
      </c>
      <c r="AO7" s="11">
        <f t="shared" ref="AO7:AO37" si="13">(J7/3 - K7/3)^2</f>
        <v>0</v>
      </c>
      <c r="AP7" s="11">
        <f t="shared" ref="AP7:AP37" si="14">(K7/3 - L7/3)^2</f>
        <v>0</v>
      </c>
      <c r="AQ7" s="11">
        <f t="shared" ref="AQ7:AQ37" si="15">(L7/3 - M7/3)^2</f>
        <v>0</v>
      </c>
      <c r="AR7" s="11">
        <f t="shared" ref="AR7:AR37" si="16">(M7/3 - N7/3)^2</f>
        <v>0</v>
      </c>
      <c r="AS7" s="11">
        <f t="shared" ref="AS7:AS37" si="17">(N7/3 - O7/3)^2</f>
        <v>0</v>
      </c>
      <c r="AT7" s="11">
        <f t="shared" ref="AT7:AT37" si="18">(O7/3 - P7/3)^2</f>
        <v>0</v>
      </c>
      <c r="AU7" s="11">
        <f t="shared" ref="AU7:AU37" si="19">(P7/3 - Q7/3)^2</f>
        <v>0</v>
      </c>
      <c r="AV7" s="11">
        <f t="shared" ref="AV7:AV37" si="20">(Q7/3 - R7/3)^2</f>
        <v>0</v>
      </c>
      <c r="AW7" s="11">
        <f t="shared" ref="AW7:AW37" si="21">(R7/3 - S7/3)^2</f>
        <v>0</v>
      </c>
      <c r="AX7" s="11">
        <f t="shared" ref="AX7:AX37" si="22">(S7/3 - T7/3)^2</f>
        <v>0</v>
      </c>
      <c r="AY7" s="11">
        <f t="shared" ref="AY7:AY37" si="23">(T7/3 - U7/3)^2</f>
        <v>0</v>
      </c>
      <c r="AZ7" s="11">
        <f t="shared" ref="AZ7:AZ37" si="24">(U7/3 - V7/3)^2</f>
        <v>0</v>
      </c>
      <c r="BA7" s="11">
        <f t="shared" ref="BA7:BA37" si="25">(V7/3 - W7/3)^2</f>
        <v>0</v>
      </c>
      <c r="BB7" s="11">
        <f t="shared" ref="BB7:BB37" si="26">(W7/3 - X7/3)^2</f>
        <v>0</v>
      </c>
      <c r="BC7" s="11">
        <f t="shared" ref="BC7:BC37" si="27">(X7/3 - Y7/3)^2</f>
        <v>0</v>
      </c>
    </row>
    <row r="8" spans="1:55" ht="12.75" customHeight="1" x14ac:dyDescent="0.2">
      <c r="A8" s="55">
        <v>42546</v>
      </c>
      <c r="B8" s="50">
        <f>3*'King hourly counts 2013'!B8</f>
        <v>0</v>
      </c>
      <c r="C8" s="50">
        <f>3*'King hourly counts 2013'!C8</f>
        <v>0</v>
      </c>
      <c r="D8" s="50">
        <f>3*'King hourly counts 2013'!D8</f>
        <v>0</v>
      </c>
      <c r="E8" s="50">
        <f>3*'King hourly counts 2013'!E8</f>
        <v>0</v>
      </c>
      <c r="F8" s="50">
        <f>3*'King hourly counts 2013'!F8</f>
        <v>0</v>
      </c>
      <c r="G8" s="50">
        <f>3*'King hourly counts 2013'!G8</f>
        <v>0</v>
      </c>
      <c r="H8" s="50">
        <f>3*'King hourly counts 2013'!H8</f>
        <v>0</v>
      </c>
      <c r="I8" s="50">
        <f>3*'King hourly counts 2013'!I8</f>
        <v>0</v>
      </c>
      <c r="J8" s="50">
        <f>3*'King hourly counts 2013'!J8</f>
        <v>0</v>
      </c>
      <c r="K8" s="50">
        <f>3*'King hourly counts 2013'!K8</f>
        <v>0</v>
      </c>
      <c r="L8" s="50">
        <f>3*'King hourly counts 2013'!L8</f>
        <v>0</v>
      </c>
      <c r="M8" s="50">
        <f>3*'King hourly counts 2013'!M8</f>
        <v>0</v>
      </c>
      <c r="N8" s="50">
        <f>3*'King hourly counts 2013'!N8</f>
        <v>0</v>
      </c>
      <c r="O8" s="50">
        <f>3*'King hourly counts 2013'!O8</f>
        <v>0</v>
      </c>
      <c r="P8" s="50">
        <f>3*'King hourly counts 2013'!P8</f>
        <v>0</v>
      </c>
      <c r="Q8" s="50">
        <f>3*'King hourly counts 2013'!Q8</f>
        <v>0</v>
      </c>
      <c r="R8" s="50">
        <f>3*'King hourly counts 2013'!R8</f>
        <v>0</v>
      </c>
      <c r="S8" s="50">
        <f>3*'King hourly counts 2013'!S8</f>
        <v>0</v>
      </c>
      <c r="T8" s="50">
        <f>3*'King hourly counts 2013'!T8</f>
        <v>0</v>
      </c>
      <c r="U8" s="50">
        <f>3*'King hourly counts 2013'!U8</f>
        <v>0</v>
      </c>
      <c r="V8" s="50">
        <f>3*'King hourly counts 2013'!V8</f>
        <v>0</v>
      </c>
      <c r="W8" s="50">
        <f>3*'King hourly counts 2013'!W8</f>
        <v>0</v>
      </c>
      <c r="X8" s="50">
        <f>3*'King hourly counts 2013'!X8</f>
        <v>0</v>
      </c>
      <c r="Y8" s="50">
        <f>3*'King hourly counts 2013'!Y8</f>
        <v>0</v>
      </c>
      <c r="Z8" s="49">
        <f t="shared" si="1"/>
        <v>0</v>
      </c>
      <c r="AA8" s="54"/>
      <c r="AB8" s="11">
        <f t="shared" si="2"/>
        <v>0</v>
      </c>
      <c r="AC8" s="33">
        <f t="shared" si="3"/>
        <v>0</v>
      </c>
      <c r="AD8" s="64"/>
      <c r="AE8" s="11">
        <f t="shared" ref="AE8:AE43" si="28">AE$1</f>
        <v>24</v>
      </c>
      <c r="AF8" s="11">
        <f t="shared" si="4"/>
        <v>0</v>
      </c>
      <c r="AG8" s="11">
        <f t="shared" si="5"/>
        <v>0</v>
      </c>
      <c r="AH8" s="11">
        <f t="shared" si="6"/>
        <v>0</v>
      </c>
      <c r="AI8" s="11">
        <f t="shared" si="7"/>
        <v>0</v>
      </c>
      <c r="AJ8" s="11">
        <f t="shared" si="8"/>
        <v>0</v>
      </c>
      <c r="AK8" s="11">
        <f t="shared" si="9"/>
        <v>0</v>
      </c>
      <c r="AL8" s="11">
        <f t="shared" si="10"/>
        <v>0</v>
      </c>
      <c r="AM8" s="11">
        <f t="shared" si="11"/>
        <v>0</v>
      </c>
      <c r="AN8" s="11">
        <f t="shared" si="12"/>
        <v>0</v>
      </c>
      <c r="AO8" s="11">
        <f t="shared" si="13"/>
        <v>0</v>
      </c>
      <c r="AP8" s="11">
        <f t="shared" si="14"/>
        <v>0</v>
      </c>
      <c r="AQ8" s="11">
        <f t="shared" si="15"/>
        <v>0</v>
      </c>
      <c r="AR8" s="11">
        <f t="shared" si="16"/>
        <v>0</v>
      </c>
      <c r="AS8" s="11">
        <f t="shared" si="17"/>
        <v>0</v>
      </c>
      <c r="AT8" s="11">
        <f t="shared" si="18"/>
        <v>0</v>
      </c>
      <c r="AU8" s="11">
        <f t="shared" si="19"/>
        <v>0</v>
      </c>
      <c r="AV8" s="11">
        <f t="shared" si="20"/>
        <v>0</v>
      </c>
      <c r="AW8" s="11">
        <f t="shared" si="21"/>
        <v>0</v>
      </c>
      <c r="AX8" s="11">
        <f t="shared" si="22"/>
        <v>0</v>
      </c>
      <c r="AY8" s="11">
        <f t="shared" si="23"/>
        <v>0</v>
      </c>
      <c r="AZ8" s="11">
        <f t="shared" si="24"/>
        <v>0</v>
      </c>
      <c r="BA8" s="11">
        <f t="shared" si="25"/>
        <v>0</v>
      </c>
      <c r="BB8" s="11">
        <f t="shared" si="26"/>
        <v>0</v>
      </c>
      <c r="BC8" s="11">
        <f t="shared" si="27"/>
        <v>0</v>
      </c>
    </row>
    <row r="9" spans="1:55" ht="12.75" customHeight="1" x14ac:dyDescent="0.2">
      <c r="A9" s="55">
        <v>42547</v>
      </c>
      <c r="B9" s="50">
        <f>3*'King hourly counts 2013'!B9</f>
        <v>0</v>
      </c>
      <c r="C9" s="50">
        <f>3*'King hourly counts 2013'!C9</f>
        <v>0</v>
      </c>
      <c r="D9" s="50">
        <f>3*'King hourly counts 2013'!D9</f>
        <v>0</v>
      </c>
      <c r="E9" s="50">
        <f>3*'King hourly counts 2013'!E9</f>
        <v>0</v>
      </c>
      <c r="F9" s="50">
        <f>3*'King hourly counts 2013'!F9</f>
        <v>0</v>
      </c>
      <c r="G9" s="50">
        <f>3*'King hourly counts 2013'!G9</f>
        <v>0</v>
      </c>
      <c r="H9" s="50">
        <f>3*'King hourly counts 2013'!H9</f>
        <v>0</v>
      </c>
      <c r="I9" s="50">
        <f>3*'King hourly counts 2013'!I9</f>
        <v>0</v>
      </c>
      <c r="J9" s="50">
        <f>3*'King hourly counts 2013'!J9</f>
        <v>0</v>
      </c>
      <c r="K9" s="50">
        <f>3*'King hourly counts 2013'!K9</f>
        <v>0</v>
      </c>
      <c r="L9" s="50">
        <f>3*'King hourly counts 2013'!L9</f>
        <v>0</v>
      </c>
      <c r="M9" s="50">
        <f>3*'King hourly counts 2013'!M9</f>
        <v>0</v>
      </c>
      <c r="N9" s="50">
        <f>3*'King hourly counts 2013'!N9</f>
        <v>0</v>
      </c>
      <c r="O9" s="50">
        <f>3*'King hourly counts 2013'!O9</f>
        <v>0</v>
      </c>
      <c r="P9" s="50">
        <f>3*'King hourly counts 2013'!P9</f>
        <v>0</v>
      </c>
      <c r="Q9" s="50">
        <f>3*'King hourly counts 2013'!Q9</f>
        <v>0</v>
      </c>
      <c r="R9" s="50">
        <f>3*'King hourly counts 2013'!R9</f>
        <v>0</v>
      </c>
      <c r="S9" s="50">
        <f>3*'King hourly counts 2013'!S9</f>
        <v>0</v>
      </c>
      <c r="T9" s="50">
        <f>3*'King hourly counts 2013'!T9</f>
        <v>0</v>
      </c>
      <c r="U9" s="50">
        <f>3*'King hourly counts 2013'!U9</f>
        <v>0</v>
      </c>
      <c r="V9" s="50">
        <f>3*'King hourly counts 2013'!V9</f>
        <v>0</v>
      </c>
      <c r="W9" s="50">
        <f>3*'King hourly counts 2013'!W9</f>
        <v>0</v>
      </c>
      <c r="X9" s="50">
        <f>3*'King hourly counts 2013'!X9</f>
        <v>0</v>
      </c>
      <c r="Y9" s="50">
        <f>3*'King hourly counts 2013'!Y9</f>
        <v>0</v>
      </c>
      <c r="Z9" s="49">
        <f t="shared" si="1"/>
        <v>0</v>
      </c>
      <c r="AA9" s="54"/>
      <c r="AB9" s="11">
        <f t="shared" si="2"/>
        <v>0</v>
      </c>
      <c r="AC9" s="33">
        <f t="shared" si="3"/>
        <v>0</v>
      </c>
      <c r="AD9" s="64"/>
      <c r="AE9" s="11">
        <f t="shared" si="28"/>
        <v>24</v>
      </c>
      <c r="AF9" s="11">
        <f t="shared" si="4"/>
        <v>0</v>
      </c>
      <c r="AG9" s="11">
        <f t="shared" si="5"/>
        <v>0</v>
      </c>
      <c r="AH9" s="11">
        <f t="shared" si="6"/>
        <v>0</v>
      </c>
      <c r="AI9" s="11">
        <f t="shared" si="7"/>
        <v>0</v>
      </c>
      <c r="AJ9" s="11">
        <f t="shared" si="8"/>
        <v>0</v>
      </c>
      <c r="AK9" s="11">
        <f t="shared" si="9"/>
        <v>0</v>
      </c>
      <c r="AL9" s="11">
        <f t="shared" si="10"/>
        <v>0</v>
      </c>
      <c r="AM9" s="11">
        <f t="shared" si="11"/>
        <v>0</v>
      </c>
      <c r="AN9" s="11">
        <f t="shared" si="12"/>
        <v>0</v>
      </c>
      <c r="AO9" s="11">
        <f t="shared" si="13"/>
        <v>0</v>
      </c>
      <c r="AP9" s="11">
        <f t="shared" si="14"/>
        <v>0</v>
      </c>
      <c r="AQ9" s="11">
        <f t="shared" si="15"/>
        <v>0</v>
      </c>
      <c r="AR9" s="11">
        <f t="shared" si="16"/>
        <v>0</v>
      </c>
      <c r="AS9" s="11">
        <f t="shared" si="17"/>
        <v>0</v>
      </c>
      <c r="AT9" s="11">
        <f t="shared" si="18"/>
        <v>0</v>
      </c>
      <c r="AU9" s="11">
        <f t="shared" si="19"/>
        <v>0</v>
      </c>
      <c r="AV9" s="11">
        <f t="shared" si="20"/>
        <v>0</v>
      </c>
      <c r="AW9" s="11">
        <f t="shared" si="21"/>
        <v>0</v>
      </c>
      <c r="AX9" s="11">
        <f t="shared" si="22"/>
        <v>0</v>
      </c>
      <c r="AY9" s="11">
        <f t="shared" si="23"/>
        <v>0</v>
      </c>
      <c r="AZ9" s="11">
        <f t="shared" si="24"/>
        <v>0</v>
      </c>
      <c r="BA9" s="11">
        <f t="shared" si="25"/>
        <v>0</v>
      </c>
      <c r="BB9" s="11">
        <f t="shared" si="26"/>
        <v>0</v>
      </c>
      <c r="BC9" s="11">
        <f t="shared" si="27"/>
        <v>0</v>
      </c>
    </row>
    <row r="10" spans="1:55" ht="12.75" customHeight="1" x14ac:dyDescent="0.2">
      <c r="A10" s="55">
        <v>42548</v>
      </c>
      <c r="B10" s="50">
        <f>3*'King hourly counts 2013'!B10</f>
        <v>0</v>
      </c>
      <c r="C10" s="50">
        <f>3*'King hourly counts 2013'!C10</f>
        <v>0</v>
      </c>
      <c r="D10" s="50">
        <f>3*'King hourly counts 2013'!D10</f>
        <v>0</v>
      </c>
      <c r="E10" s="50">
        <f>3*'King hourly counts 2013'!E10</f>
        <v>0</v>
      </c>
      <c r="F10" s="50">
        <f>3*'King hourly counts 2013'!F10</f>
        <v>0</v>
      </c>
      <c r="G10" s="50">
        <f>3*'King hourly counts 2013'!G10</f>
        <v>0</v>
      </c>
      <c r="H10" s="50">
        <f>3*'King hourly counts 2013'!H10</f>
        <v>0</v>
      </c>
      <c r="I10" s="50">
        <f>3*'King hourly counts 2013'!I10</f>
        <v>0</v>
      </c>
      <c r="J10" s="50">
        <f>3*'King hourly counts 2013'!J10</f>
        <v>0</v>
      </c>
      <c r="K10" s="50">
        <f>3*'King hourly counts 2013'!K10</f>
        <v>0</v>
      </c>
      <c r="L10" s="50">
        <f>3*'King hourly counts 2013'!L10</f>
        <v>0</v>
      </c>
      <c r="M10" s="50">
        <f>3*'King hourly counts 2013'!M10</f>
        <v>0</v>
      </c>
      <c r="N10" s="50">
        <f>3*'King hourly counts 2013'!N10</f>
        <v>0</v>
      </c>
      <c r="O10" s="50">
        <f>3*'King hourly counts 2013'!O10</f>
        <v>0</v>
      </c>
      <c r="P10" s="50">
        <f>3*'King hourly counts 2013'!P10</f>
        <v>0</v>
      </c>
      <c r="Q10" s="50">
        <f>3*'King hourly counts 2013'!Q10</f>
        <v>0</v>
      </c>
      <c r="R10" s="50">
        <f>3*'King hourly counts 2013'!R10</f>
        <v>0</v>
      </c>
      <c r="S10" s="50">
        <f>3*'King hourly counts 2013'!S10</f>
        <v>0</v>
      </c>
      <c r="T10" s="50">
        <f>3*'King hourly counts 2013'!T10</f>
        <v>0</v>
      </c>
      <c r="U10" s="50">
        <f>3*'King hourly counts 2013'!U10</f>
        <v>0</v>
      </c>
      <c r="V10" s="50">
        <f>3*'King hourly counts 2013'!V10</f>
        <v>3</v>
      </c>
      <c r="W10" s="50">
        <f>3*'King hourly counts 2013'!W10</f>
        <v>0</v>
      </c>
      <c r="X10" s="50">
        <f>3*'King hourly counts 2013'!X10</f>
        <v>3</v>
      </c>
      <c r="Y10" s="50">
        <f>3*'King hourly counts 2013'!Y10</f>
        <v>0</v>
      </c>
      <c r="Z10" s="49">
        <f t="shared" si="1"/>
        <v>6</v>
      </c>
      <c r="AA10" s="54"/>
      <c r="AB10" s="11">
        <f t="shared" si="2"/>
        <v>6</v>
      </c>
      <c r="AC10" s="33">
        <f t="shared" si="3"/>
        <v>12.521739130434785</v>
      </c>
      <c r="AD10" s="64"/>
      <c r="AE10" s="11">
        <f t="shared" si="28"/>
        <v>24</v>
      </c>
      <c r="AF10" s="11">
        <f t="shared" si="4"/>
        <v>8.6956521739130432E-2</v>
      </c>
      <c r="AG10" s="11">
        <f t="shared" si="5"/>
        <v>0</v>
      </c>
      <c r="AH10" s="11">
        <f t="shared" si="6"/>
        <v>0</v>
      </c>
      <c r="AI10" s="11">
        <f t="shared" si="7"/>
        <v>0</v>
      </c>
      <c r="AJ10" s="11">
        <f t="shared" si="8"/>
        <v>0</v>
      </c>
      <c r="AK10" s="11">
        <f t="shared" si="9"/>
        <v>0</v>
      </c>
      <c r="AL10" s="11">
        <f t="shared" si="10"/>
        <v>0</v>
      </c>
      <c r="AM10" s="11">
        <f t="shared" si="11"/>
        <v>0</v>
      </c>
      <c r="AN10" s="11">
        <f t="shared" si="12"/>
        <v>0</v>
      </c>
      <c r="AO10" s="11">
        <f t="shared" si="13"/>
        <v>0</v>
      </c>
      <c r="AP10" s="11">
        <f t="shared" si="14"/>
        <v>0</v>
      </c>
      <c r="AQ10" s="11">
        <f t="shared" si="15"/>
        <v>0</v>
      </c>
      <c r="AR10" s="11">
        <f t="shared" si="16"/>
        <v>0</v>
      </c>
      <c r="AS10" s="11">
        <f t="shared" si="17"/>
        <v>0</v>
      </c>
      <c r="AT10" s="11">
        <f t="shared" si="18"/>
        <v>0</v>
      </c>
      <c r="AU10" s="11">
        <f t="shared" si="19"/>
        <v>0</v>
      </c>
      <c r="AV10" s="11">
        <f t="shared" si="20"/>
        <v>0</v>
      </c>
      <c r="AW10" s="11">
        <f t="shared" si="21"/>
        <v>0</v>
      </c>
      <c r="AX10" s="11">
        <f t="shared" si="22"/>
        <v>0</v>
      </c>
      <c r="AY10" s="11">
        <f t="shared" si="23"/>
        <v>0</v>
      </c>
      <c r="AZ10" s="11">
        <f t="shared" si="24"/>
        <v>1</v>
      </c>
      <c r="BA10" s="11">
        <f t="shared" si="25"/>
        <v>1</v>
      </c>
      <c r="BB10" s="11">
        <f t="shared" si="26"/>
        <v>1</v>
      </c>
      <c r="BC10" s="11">
        <f t="shared" si="27"/>
        <v>1</v>
      </c>
    </row>
    <row r="11" spans="1:55" ht="12.75" customHeight="1" x14ac:dyDescent="0.2">
      <c r="A11" s="55">
        <v>42549</v>
      </c>
      <c r="B11" s="50">
        <f>3*'King hourly counts 2013'!B11</f>
        <v>0</v>
      </c>
      <c r="C11" s="50">
        <f>3*'King hourly counts 2013'!C11</f>
        <v>0</v>
      </c>
      <c r="D11" s="50">
        <f>3*'King hourly counts 2013'!D11</f>
        <v>0</v>
      </c>
      <c r="E11" s="50">
        <f>3*'King hourly counts 2013'!E11</f>
        <v>0</v>
      </c>
      <c r="F11" s="50">
        <f>3*'King hourly counts 2013'!F11</f>
        <v>0</v>
      </c>
      <c r="G11" s="50">
        <f>3*'King hourly counts 2013'!G11</f>
        <v>0</v>
      </c>
      <c r="H11" s="50">
        <f>3*'King hourly counts 2013'!H11</f>
        <v>0</v>
      </c>
      <c r="I11" s="50">
        <f>3*'King hourly counts 2013'!I11</f>
        <v>0</v>
      </c>
      <c r="J11" s="50">
        <f>3*'King hourly counts 2013'!J11</f>
        <v>0</v>
      </c>
      <c r="K11" s="50">
        <f>3*'King hourly counts 2013'!K11</f>
        <v>0</v>
      </c>
      <c r="L11" s="50">
        <f>3*'King hourly counts 2013'!L11</f>
        <v>0</v>
      </c>
      <c r="M11" s="50">
        <f>3*'King hourly counts 2013'!M11</f>
        <v>0</v>
      </c>
      <c r="N11" s="50">
        <f>3*'King hourly counts 2013'!N11</f>
        <v>0</v>
      </c>
      <c r="O11" s="50">
        <f>3*'King hourly counts 2013'!O11</f>
        <v>0</v>
      </c>
      <c r="P11" s="50">
        <f>3*'King hourly counts 2013'!P11</f>
        <v>0</v>
      </c>
      <c r="Q11" s="50">
        <f>3*'King hourly counts 2013'!Q11</f>
        <v>0</v>
      </c>
      <c r="R11" s="50">
        <f>3*'King hourly counts 2013'!R11</f>
        <v>0</v>
      </c>
      <c r="S11" s="50">
        <f>3*'King hourly counts 2013'!S11</f>
        <v>0</v>
      </c>
      <c r="T11" s="50">
        <f>3*'King hourly counts 2013'!T11</f>
        <v>0</v>
      </c>
      <c r="U11" s="50">
        <f>3*'King hourly counts 2013'!U11</f>
        <v>0</v>
      </c>
      <c r="V11" s="50">
        <f>3*'King hourly counts 2013'!V11</f>
        <v>0</v>
      </c>
      <c r="W11" s="50">
        <f>3*'King hourly counts 2013'!W11</f>
        <v>0</v>
      </c>
      <c r="X11" s="50">
        <f>3*'King hourly counts 2013'!X11</f>
        <v>0</v>
      </c>
      <c r="Y11" s="50">
        <f>3*'King hourly counts 2013'!Y11</f>
        <v>0</v>
      </c>
      <c r="Z11" s="49">
        <f t="shared" si="1"/>
        <v>0</v>
      </c>
      <c r="AA11" s="54"/>
      <c r="AB11" s="11">
        <f t="shared" si="2"/>
        <v>0</v>
      </c>
      <c r="AC11" s="33">
        <f t="shared" si="3"/>
        <v>0</v>
      </c>
      <c r="AD11" s="64"/>
      <c r="AE11" s="11">
        <f t="shared" si="28"/>
        <v>24</v>
      </c>
      <c r="AF11" s="11">
        <f t="shared" si="4"/>
        <v>0</v>
      </c>
      <c r="AG11" s="11">
        <f t="shared" si="5"/>
        <v>0</v>
      </c>
      <c r="AH11" s="11">
        <f t="shared" si="6"/>
        <v>0</v>
      </c>
      <c r="AI11" s="11">
        <f t="shared" si="7"/>
        <v>0</v>
      </c>
      <c r="AJ11" s="11">
        <f t="shared" si="8"/>
        <v>0</v>
      </c>
      <c r="AK11" s="11">
        <f t="shared" si="9"/>
        <v>0</v>
      </c>
      <c r="AL11" s="11">
        <f t="shared" si="10"/>
        <v>0</v>
      </c>
      <c r="AM11" s="11">
        <f t="shared" si="11"/>
        <v>0</v>
      </c>
      <c r="AN11" s="11">
        <f t="shared" si="12"/>
        <v>0</v>
      </c>
      <c r="AO11" s="11">
        <f t="shared" si="13"/>
        <v>0</v>
      </c>
      <c r="AP11" s="11">
        <f t="shared" si="14"/>
        <v>0</v>
      </c>
      <c r="AQ11" s="11">
        <f t="shared" si="15"/>
        <v>0</v>
      </c>
      <c r="AR11" s="11">
        <f t="shared" si="16"/>
        <v>0</v>
      </c>
      <c r="AS11" s="11">
        <f t="shared" si="17"/>
        <v>0</v>
      </c>
      <c r="AT11" s="11">
        <f t="shared" si="18"/>
        <v>0</v>
      </c>
      <c r="AU11" s="11">
        <f t="shared" si="19"/>
        <v>0</v>
      </c>
      <c r="AV11" s="11">
        <f t="shared" si="20"/>
        <v>0</v>
      </c>
      <c r="AW11" s="11">
        <f t="shared" si="21"/>
        <v>0</v>
      </c>
      <c r="AX11" s="11">
        <f t="shared" si="22"/>
        <v>0</v>
      </c>
      <c r="AY11" s="11">
        <f t="shared" si="23"/>
        <v>0</v>
      </c>
      <c r="AZ11" s="11">
        <f t="shared" si="24"/>
        <v>0</v>
      </c>
      <c r="BA11" s="11">
        <f t="shared" si="25"/>
        <v>0</v>
      </c>
      <c r="BB11" s="11">
        <f t="shared" si="26"/>
        <v>0</v>
      </c>
      <c r="BC11" s="11">
        <f t="shared" si="27"/>
        <v>0</v>
      </c>
    </row>
    <row r="12" spans="1:55" ht="12.75" customHeight="1" x14ac:dyDescent="0.2">
      <c r="A12" s="55">
        <v>42550</v>
      </c>
      <c r="B12" s="50">
        <f>3*'King hourly counts 2013'!B12</f>
        <v>0</v>
      </c>
      <c r="C12" s="50">
        <f>3*'King hourly counts 2013'!C12</f>
        <v>0</v>
      </c>
      <c r="D12" s="50">
        <f>3*'King hourly counts 2013'!D12</f>
        <v>0</v>
      </c>
      <c r="E12" s="50">
        <f>3*'King hourly counts 2013'!E12</f>
        <v>0</v>
      </c>
      <c r="F12" s="50">
        <f>3*'King hourly counts 2013'!F12</f>
        <v>0</v>
      </c>
      <c r="G12" s="50">
        <f>3*'King hourly counts 2013'!G12</f>
        <v>0</v>
      </c>
      <c r="H12" s="50">
        <f>3*'King hourly counts 2013'!H12</f>
        <v>0</v>
      </c>
      <c r="I12" s="50">
        <f>3*'King hourly counts 2013'!I12</f>
        <v>0</v>
      </c>
      <c r="J12" s="50">
        <f>3*'King hourly counts 2013'!J12</f>
        <v>0</v>
      </c>
      <c r="K12" s="50">
        <f>3*'King hourly counts 2013'!K12</f>
        <v>0</v>
      </c>
      <c r="L12" s="50">
        <f>3*'King hourly counts 2013'!L12</f>
        <v>0</v>
      </c>
      <c r="M12" s="50">
        <f>3*'King hourly counts 2013'!M12</f>
        <v>0</v>
      </c>
      <c r="N12" s="50">
        <f>3*'King hourly counts 2013'!N12</f>
        <v>0</v>
      </c>
      <c r="O12" s="50">
        <f>3*'King hourly counts 2013'!O12</f>
        <v>0</v>
      </c>
      <c r="P12" s="50">
        <f>3*'King hourly counts 2013'!P12</f>
        <v>0</v>
      </c>
      <c r="Q12" s="50">
        <f>3*'King hourly counts 2013'!Q12</f>
        <v>0</v>
      </c>
      <c r="R12" s="50">
        <f>3*'King hourly counts 2013'!R12</f>
        <v>0</v>
      </c>
      <c r="S12" s="50">
        <f>3*'King hourly counts 2013'!S12</f>
        <v>0</v>
      </c>
      <c r="T12" s="50">
        <f>3*'King hourly counts 2013'!T12</f>
        <v>0</v>
      </c>
      <c r="U12" s="50">
        <f>3*'King hourly counts 2013'!U12</f>
        <v>0</v>
      </c>
      <c r="V12" s="50">
        <f>3*'King hourly counts 2013'!V12</f>
        <v>0</v>
      </c>
      <c r="W12" s="50">
        <f>3*'King hourly counts 2013'!W12</f>
        <v>0</v>
      </c>
      <c r="X12" s="50">
        <f>3*'King hourly counts 2013'!X12</f>
        <v>0</v>
      </c>
      <c r="Y12" s="50">
        <f>3*'King hourly counts 2013'!Y12</f>
        <v>0</v>
      </c>
      <c r="Z12" s="49">
        <f t="shared" si="1"/>
        <v>0</v>
      </c>
      <c r="AA12" s="54"/>
      <c r="AB12" s="11">
        <f t="shared" si="2"/>
        <v>0</v>
      </c>
      <c r="AC12" s="33">
        <f t="shared" si="3"/>
        <v>0</v>
      </c>
      <c r="AD12" s="64"/>
      <c r="AE12" s="11">
        <f t="shared" si="28"/>
        <v>24</v>
      </c>
      <c r="AF12" s="11">
        <f t="shared" si="4"/>
        <v>0</v>
      </c>
      <c r="AG12" s="11">
        <f t="shared" si="5"/>
        <v>0</v>
      </c>
      <c r="AH12" s="11">
        <f t="shared" si="6"/>
        <v>0</v>
      </c>
      <c r="AI12" s="11">
        <f t="shared" si="7"/>
        <v>0</v>
      </c>
      <c r="AJ12" s="11">
        <f t="shared" si="8"/>
        <v>0</v>
      </c>
      <c r="AK12" s="11">
        <f t="shared" si="9"/>
        <v>0</v>
      </c>
      <c r="AL12" s="11">
        <f t="shared" si="10"/>
        <v>0</v>
      </c>
      <c r="AM12" s="11">
        <f t="shared" si="11"/>
        <v>0</v>
      </c>
      <c r="AN12" s="11">
        <f t="shared" si="12"/>
        <v>0</v>
      </c>
      <c r="AO12" s="11">
        <f t="shared" si="13"/>
        <v>0</v>
      </c>
      <c r="AP12" s="11">
        <f t="shared" si="14"/>
        <v>0</v>
      </c>
      <c r="AQ12" s="11">
        <f t="shared" si="15"/>
        <v>0</v>
      </c>
      <c r="AR12" s="11">
        <f t="shared" si="16"/>
        <v>0</v>
      </c>
      <c r="AS12" s="11">
        <f t="shared" si="17"/>
        <v>0</v>
      </c>
      <c r="AT12" s="11">
        <f t="shared" si="18"/>
        <v>0</v>
      </c>
      <c r="AU12" s="11">
        <f t="shared" si="19"/>
        <v>0</v>
      </c>
      <c r="AV12" s="11">
        <f t="shared" si="20"/>
        <v>0</v>
      </c>
      <c r="AW12" s="11">
        <f t="shared" si="21"/>
        <v>0</v>
      </c>
      <c r="AX12" s="11">
        <f t="shared" si="22"/>
        <v>0</v>
      </c>
      <c r="AY12" s="11">
        <f t="shared" si="23"/>
        <v>0</v>
      </c>
      <c r="AZ12" s="11">
        <f t="shared" si="24"/>
        <v>0</v>
      </c>
      <c r="BA12" s="11">
        <f t="shared" si="25"/>
        <v>0</v>
      </c>
      <c r="BB12" s="11">
        <f t="shared" si="26"/>
        <v>0</v>
      </c>
      <c r="BC12" s="11">
        <f t="shared" si="27"/>
        <v>0</v>
      </c>
    </row>
    <row r="13" spans="1:55" ht="12.75" customHeight="1" x14ac:dyDescent="0.2">
      <c r="A13" s="55">
        <v>42551</v>
      </c>
      <c r="B13" s="50">
        <f>3*'King hourly counts 2013'!B13</f>
        <v>0</v>
      </c>
      <c r="C13" s="50">
        <f>3*'King hourly counts 2013'!C13</f>
        <v>0</v>
      </c>
      <c r="D13" s="50">
        <f>3*'King hourly counts 2013'!D13</f>
        <v>0</v>
      </c>
      <c r="E13" s="50">
        <f>3*'King hourly counts 2013'!E13</f>
        <v>0</v>
      </c>
      <c r="F13" s="50">
        <f>3*'King hourly counts 2013'!F13</f>
        <v>0</v>
      </c>
      <c r="G13" s="50">
        <f>3*'King hourly counts 2013'!G13</f>
        <v>0</v>
      </c>
      <c r="H13" s="50">
        <f>3*'King hourly counts 2013'!H13</f>
        <v>0</v>
      </c>
      <c r="I13" s="50">
        <f>3*'King hourly counts 2013'!I13</f>
        <v>0</v>
      </c>
      <c r="J13" s="50">
        <f>3*'King hourly counts 2013'!J13</f>
        <v>0</v>
      </c>
      <c r="K13" s="50">
        <f>3*'King hourly counts 2013'!K13</f>
        <v>0</v>
      </c>
      <c r="L13" s="50">
        <f>3*'King hourly counts 2013'!L13</f>
        <v>0</v>
      </c>
      <c r="M13" s="50">
        <f>3*'King hourly counts 2013'!M13</f>
        <v>0</v>
      </c>
      <c r="N13" s="50">
        <f>3*'King hourly counts 2013'!N13</f>
        <v>0</v>
      </c>
      <c r="O13" s="50">
        <f>3*'King hourly counts 2013'!O13</f>
        <v>0</v>
      </c>
      <c r="P13" s="50">
        <f>3*'King hourly counts 2013'!P13</f>
        <v>0</v>
      </c>
      <c r="Q13" s="50">
        <f>3*'King hourly counts 2013'!Q13</f>
        <v>0</v>
      </c>
      <c r="R13" s="50">
        <f>3*'King hourly counts 2013'!R13</f>
        <v>3</v>
      </c>
      <c r="S13" s="50">
        <f>3*'King hourly counts 2013'!S13</f>
        <v>0</v>
      </c>
      <c r="T13" s="50">
        <f>3*'King hourly counts 2013'!T13</f>
        <v>0</v>
      </c>
      <c r="U13" s="50">
        <f>3*'King hourly counts 2013'!U13</f>
        <v>0</v>
      </c>
      <c r="V13" s="50">
        <f>3*'King hourly counts 2013'!V13</f>
        <v>0</v>
      </c>
      <c r="W13" s="50">
        <f>3*'King hourly counts 2013'!W13</f>
        <v>3</v>
      </c>
      <c r="X13" s="50">
        <f>3*'King hourly counts 2013'!X13</f>
        <v>0</v>
      </c>
      <c r="Y13" s="50">
        <f>3*'King hourly counts 2013'!Y13</f>
        <v>0</v>
      </c>
      <c r="Z13" s="49">
        <f t="shared" si="1"/>
        <v>6</v>
      </c>
      <c r="AA13" s="54"/>
      <c r="AB13" s="11">
        <f t="shared" si="2"/>
        <v>6</v>
      </c>
      <c r="AC13" s="33">
        <f t="shared" si="3"/>
        <v>12.521739130434785</v>
      </c>
      <c r="AD13" s="64"/>
      <c r="AE13" s="11">
        <f t="shared" si="28"/>
        <v>24</v>
      </c>
      <c r="AF13" s="11">
        <f t="shared" si="4"/>
        <v>8.6956521739130432E-2</v>
      </c>
      <c r="AG13" s="11">
        <f t="shared" si="5"/>
        <v>0</v>
      </c>
      <c r="AH13" s="11">
        <f t="shared" si="6"/>
        <v>0</v>
      </c>
      <c r="AI13" s="11">
        <f t="shared" si="7"/>
        <v>0</v>
      </c>
      <c r="AJ13" s="11">
        <f t="shared" si="8"/>
        <v>0</v>
      </c>
      <c r="AK13" s="11">
        <f t="shared" si="9"/>
        <v>0</v>
      </c>
      <c r="AL13" s="11">
        <f t="shared" si="10"/>
        <v>0</v>
      </c>
      <c r="AM13" s="11">
        <f t="shared" si="11"/>
        <v>0</v>
      </c>
      <c r="AN13" s="11">
        <f t="shared" si="12"/>
        <v>0</v>
      </c>
      <c r="AO13" s="11">
        <f t="shared" si="13"/>
        <v>0</v>
      </c>
      <c r="AP13" s="11">
        <f t="shared" si="14"/>
        <v>0</v>
      </c>
      <c r="AQ13" s="11">
        <f t="shared" si="15"/>
        <v>0</v>
      </c>
      <c r="AR13" s="11">
        <f t="shared" si="16"/>
        <v>0</v>
      </c>
      <c r="AS13" s="11">
        <f t="shared" si="17"/>
        <v>0</v>
      </c>
      <c r="AT13" s="11">
        <f t="shared" si="18"/>
        <v>0</v>
      </c>
      <c r="AU13" s="11">
        <f t="shared" si="19"/>
        <v>0</v>
      </c>
      <c r="AV13" s="11">
        <f t="shared" si="20"/>
        <v>1</v>
      </c>
      <c r="AW13" s="11">
        <f t="shared" si="21"/>
        <v>1</v>
      </c>
      <c r="AX13" s="11">
        <f t="shared" si="22"/>
        <v>0</v>
      </c>
      <c r="AY13" s="11">
        <f t="shared" si="23"/>
        <v>0</v>
      </c>
      <c r="AZ13" s="11">
        <f t="shared" si="24"/>
        <v>0</v>
      </c>
      <c r="BA13" s="11">
        <f t="shared" si="25"/>
        <v>1</v>
      </c>
      <c r="BB13" s="11">
        <f t="shared" si="26"/>
        <v>1</v>
      </c>
      <c r="BC13" s="11">
        <f t="shared" si="27"/>
        <v>0</v>
      </c>
    </row>
    <row r="14" spans="1:55" ht="12.75" customHeight="1" x14ac:dyDescent="0.2">
      <c r="A14" s="55">
        <v>42552</v>
      </c>
      <c r="B14" s="50">
        <f>3*'King hourly counts 2013'!B14</f>
        <v>0</v>
      </c>
      <c r="C14" s="50">
        <f>3*'King hourly counts 2013'!C14</f>
        <v>0</v>
      </c>
      <c r="D14" s="50">
        <f>3*'King hourly counts 2013'!D14</f>
        <v>0</v>
      </c>
      <c r="E14" s="50">
        <f>3*'King hourly counts 2013'!E14</f>
        <v>0</v>
      </c>
      <c r="F14" s="50">
        <f>3*'King hourly counts 2013'!F14</f>
        <v>0</v>
      </c>
      <c r="G14" s="50">
        <f>3*'King hourly counts 2013'!G14</f>
        <v>0</v>
      </c>
      <c r="H14" s="50">
        <f>3*'King hourly counts 2013'!H14</f>
        <v>0</v>
      </c>
      <c r="I14" s="50">
        <f>3*'King hourly counts 2013'!I14</f>
        <v>0</v>
      </c>
      <c r="J14" s="50">
        <f>3*'King hourly counts 2013'!J14</f>
        <v>0</v>
      </c>
      <c r="K14" s="50">
        <f>3*'King hourly counts 2013'!K14</f>
        <v>0</v>
      </c>
      <c r="L14" s="50">
        <f>3*'King hourly counts 2013'!L14</f>
        <v>0</v>
      </c>
      <c r="M14" s="50">
        <f>3*'King hourly counts 2013'!M14</f>
        <v>0</v>
      </c>
      <c r="N14" s="50">
        <f>3*'King hourly counts 2013'!N14</f>
        <v>0</v>
      </c>
      <c r="O14" s="50">
        <f>3*'King hourly counts 2013'!O14</f>
        <v>0</v>
      </c>
      <c r="P14" s="50">
        <f>3*'King hourly counts 2013'!P14</f>
        <v>0</v>
      </c>
      <c r="Q14" s="50">
        <f>3*'King hourly counts 2013'!Q14</f>
        <v>0</v>
      </c>
      <c r="R14" s="50">
        <f>3*'King hourly counts 2013'!R14</f>
        <v>0</v>
      </c>
      <c r="S14" s="50">
        <f>3*'King hourly counts 2013'!S14</f>
        <v>0</v>
      </c>
      <c r="T14" s="50">
        <f>3*'King hourly counts 2013'!T14</f>
        <v>0</v>
      </c>
      <c r="U14" s="50">
        <f>3*'King hourly counts 2013'!U14</f>
        <v>0</v>
      </c>
      <c r="V14" s="50">
        <f>3*'King hourly counts 2013'!V14</f>
        <v>0</v>
      </c>
      <c r="W14" s="50">
        <f>3*'King hourly counts 2013'!W14</f>
        <v>0</v>
      </c>
      <c r="X14" s="50">
        <f>3*'King hourly counts 2013'!X14</f>
        <v>0</v>
      </c>
      <c r="Y14" s="50">
        <f>3*'King hourly counts 2013'!Y14</f>
        <v>0</v>
      </c>
      <c r="Z14" s="49">
        <f t="shared" si="1"/>
        <v>0</v>
      </c>
      <c r="AA14" s="54"/>
      <c r="AB14" s="11">
        <f t="shared" si="2"/>
        <v>0</v>
      </c>
      <c r="AC14" s="33">
        <f t="shared" si="3"/>
        <v>0</v>
      </c>
      <c r="AD14" s="64"/>
      <c r="AE14" s="11">
        <f t="shared" si="28"/>
        <v>24</v>
      </c>
      <c r="AF14" s="11">
        <f t="shared" si="4"/>
        <v>0</v>
      </c>
      <c r="AG14" s="11">
        <f t="shared" si="5"/>
        <v>0</v>
      </c>
      <c r="AH14" s="11">
        <f t="shared" si="6"/>
        <v>0</v>
      </c>
      <c r="AI14" s="11">
        <f t="shared" si="7"/>
        <v>0</v>
      </c>
      <c r="AJ14" s="11">
        <f t="shared" si="8"/>
        <v>0</v>
      </c>
      <c r="AK14" s="11">
        <f t="shared" si="9"/>
        <v>0</v>
      </c>
      <c r="AL14" s="11">
        <f t="shared" si="10"/>
        <v>0</v>
      </c>
      <c r="AM14" s="11">
        <f t="shared" si="11"/>
        <v>0</v>
      </c>
      <c r="AN14" s="11">
        <f t="shared" si="12"/>
        <v>0</v>
      </c>
      <c r="AO14" s="11">
        <f t="shared" si="13"/>
        <v>0</v>
      </c>
      <c r="AP14" s="11">
        <f t="shared" si="14"/>
        <v>0</v>
      </c>
      <c r="AQ14" s="11">
        <f t="shared" si="15"/>
        <v>0</v>
      </c>
      <c r="AR14" s="11">
        <f t="shared" si="16"/>
        <v>0</v>
      </c>
      <c r="AS14" s="11">
        <f t="shared" si="17"/>
        <v>0</v>
      </c>
      <c r="AT14" s="11">
        <f t="shared" si="18"/>
        <v>0</v>
      </c>
      <c r="AU14" s="11">
        <f t="shared" si="19"/>
        <v>0</v>
      </c>
      <c r="AV14" s="11">
        <f t="shared" si="20"/>
        <v>0</v>
      </c>
      <c r="AW14" s="11">
        <f t="shared" si="21"/>
        <v>0</v>
      </c>
      <c r="AX14" s="11">
        <f t="shared" si="22"/>
        <v>0</v>
      </c>
      <c r="AY14" s="11">
        <f t="shared" si="23"/>
        <v>0</v>
      </c>
      <c r="AZ14" s="11">
        <f t="shared" si="24"/>
        <v>0</v>
      </c>
      <c r="BA14" s="11">
        <f t="shared" si="25"/>
        <v>0</v>
      </c>
      <c r="BB14" s="11">
        <f t="shared" si="26"/>
        <v>0</v>
      </c>
      <c r="BC14" s="11">
        <f t="shared" si="27"/>
        <v>0</v>
      </c>
    </row>
    <row r="15" spans="1:55" ht="12.75" customHeight="1" x14ac:dyDescent="0.2">
      <c r="A15" s="55">
        <v>42553</v>
      </c>
      <c r="B15" s="50">
        <f>3*'King hourly counts 2013'!B15</f>
        <v>0</v>
      </c>
      <c r="C15" s="50">
        <f>3*'King hourly counts 2013'!C15</f>
        <v>0</v>
      </c>
      <c r="D15" s="50">
        <f>3*'King hourly counts 2013'!D15</f>
        <v>0</v>
      </c>
      <c r="E15" s="50">
        <f>3*'King hourly counts 2013'!E15</f>
        <v>0</v>
      </c>
      <c r="F15" s="50">
        <f>3*'King hourly counts 2013'!F15</f>
        <v>0</v>
      </c>
      <c r="G15" s="50">
        <f>3*'King hourly counts 2013'!G15</f>
        <v>0</v>
      </c>
      <c r="H15" s="50">
        <f>3*'King hourly counts 2013'!H15</f>
        <v>0</v>
      </c>
      <c r="I15" s="50">
        <f>3*'King hourly counts 2013'!I15</f>
        <v>0</v>
      </c>
      <c r="J15" s="50">
        <f>3*'King hourly counts 2013'!J15</f>
        <v>0</v>
      </c>
      <c r="K15" s="50">
        <f>3*'King hourly counts 2013'!K15</f>
        <v>0</v>
      </c>
      <c r="L15" s="50">
        <f>3*'King hourly counts 2013'!L15</f>
        <v>0</v>
      </c>
      <c r="M15" s="50">
        <f>3*'King hourly counts 2013'!M15</f>
        <v>0</v>
      </c>
      <c r="N15" s="50">
        <f>3*'King hourly counts 2013'!N15</f>
        <v>0</v>
      </c>
      <c r="O15" s="50">
        <f>3*'King hourly counts 2013'!O15</f>
        <v>0</v>
      </c>
      <c r="P15" s="50">
        <f>3*'King hourly counts 2013'!P15</f>
        <v>0</v>
      </c>
      <c r="Q15" s="50">
        <f>3*'King hourly counts 2013'!Q15</f>
        <v>0</v>
      </c>
      <c r="R15" s="50">
        <f>3*'King hourly counts 2013'!R15</f>
        <v>0</v>
      </c>
      <c r="S15" s="50">
        <f>3*'King hourly counts 2013'!S15</f>
        <v>0</v>
      </c>
      <c r="T15" s="50">
        <f>3*'King hourly counts 2013'!T15</f>
        <v>0</v>
      </c>
      <c r="U15" s="50">
        <f>3*'King hourly counts 2013'!U15</f>
        <v>0</v>
      </c>
      <c r="V15" s="50">
        <f>3*'King hourly counts 2013'!V15</f>
        <v>0</v>
      </c>
      <c r="W15" s="50">
        <f>3*'King hourly counts 2013'!W15</f>
        <v>0</v>
      </c>
      <c r="X15" s="50">
        <f>3*'King hourly counts 2013'!X15</f>
        <v>0</v>
      </c>
      <c r="Y15" s="50">
        <f>3*'King hourly counts 2013'!Y15</f>
        <v>0</v>
      </c>
      <c r="Z15" s="49">
        <f t="shared" si="1"/>
        <v>0</v>
      </c>
      <c r="AA15" s="54"/>
      <c r="AB15" s="11">
        <f t="shared" si="2"/>
        <v>0</v>
      </c>
      <c r="AC15" s="33">
        <f t="shared" si="3"/>
        <v>0</v>
      </c>
      <c r="AD15" s="64"/>
      <c r="AE15" s="11">
        <f t="shared" si="28"/>
        <v>24</v>
      </c>
      <c r="AF15" s="11">
        <f t="shared" si="4"/>
        <v>0</v>
      </c>
      <c r="AG15" s="11">
        <f t="shared" si="5"/>
        <v>0</v>
      </c>
      <c r="AH15" s="11">
        <f t="shared" si="6"/>
        <v>0</v>
      </c>
      <c r="AI15" s="11">
        <f t="shared" si="7"/>
        <v>0</v>
      </c>
      <c r="AJ15" s="11">
        <f t="shared" si="8"/>
        <v>0</v>
      </c>
      <c r="AK15" s="11">
        <f t="shared" si="9"/>
        <v>0</v>
      </c>
      <c r="AL15" s="11">
        <f t="shared" si="10"/>
        <v>0</v>
      </c>
      <c r="AM15" s="11">
        <f t="shared" si="11"/>
        <v>0</v>
      </c>
      <c r="AN15" s="11">
        <f t="shared" si="12"/>
        <v>0</v>
      </c>
      <c r="AO15" s="11">
        <f t="shared" si="13"/>
        <v>0</v>
      </c>
      <c r="AP15" s="11">
        <f t="shared" si="14"/>
        <v>0</v>
      </c>
      <c r="AQ15" s="11">
        <f t="shared" si="15"/>
        <v>0</v>
      </c>
      <c r="AR15" s="11">
        <f t="shared" si="16"/>
        <v>0</v>
      </c>
      <c r="AS15" s="11">
        <f t="shared" si="17"/>
        <v>0</v>
      </c>
      <c r="AT15" s="11">
        <f t="shared" si="18"/>
        <v>0</v>
      </c>
      <c r="AU15" s="11">
        <f t="shared" si="19"/>
        <v>0</v>
      </c>
      <c r="AV15" s="11">
        <f t="shared" si="20"/>
        <v>0</v>
      </c>
      <c r="AW15" s="11">
        <f t="shared" si="21"/>
        <v>0</v>
      </c>
      <c r="AX15" s="11">
        <f t="shared" si="22"/>
        <v>0</v>
      </c>
      <c r="AY15" s="11">
        <f t="shared" si="23"/>
        <v>0</v>
      </c>
      <c r="AZ15" s="11">
        <f t="shared" si="24"/>
        <v>0</v>
      </c>
      <c r="BA15" s="11">
        <f t="shared" si="25"/>
        <v>0</v>
      </c>
      <c r="BB15" s="11">
        <f t="shared" si="26"/>
        <v>0</v>
      </c>
      <c r="BC15" s="11">
        <f t="shared" si="27"/>
        <v>0</v>
      </c>
    </row>
    <row r="16" spans="1:55" ht="12.75" customHeight="1" x14ac:dyDescent="0.2">
      <c r="A16" s="55">
        <v>42554</v>
      </c>
      <c r="B16" s="50">
        <f>3*'King hourly counts 2013'!B16</f>
        <v>0</v>
      </c>
      <c r="C16" s="50">
        <f>3*'King hourly counts 2013'!C16</f>
        <v>0</v>
      </c>
      <c r="D16" s="50">
        <f>3*'King hourly counts 2013'!D16</f>
        <v>0</v>
      </c>
      <c r="E16" s="50">
        <f>3*'King hourly counts 2013'!E16</f>
        <v>0</v>
      </c>
      <c r="F16" s="50">
        <f>3*'King hourly counts 2013'!F16</f>
        <v>0</v>
      </c>
      <c r="G16" s="50">
        <f>3*'King hourly counts 2013'!G16</f>
        <v>0</v>
      </c>
      <c r="H16" s="50">
        <f>3*'King hourly counts 2013'!H16</f>
        <v>0</v>
      </c>
      <c r="I16" s="50">
        <f>3*'King hourly counts 2013'!I16</f>
        <v>0</v>
      </c>
      <c r="J16" s="50">
        <f>3*'King hourly counts 2013'!J16</f>
        <v>0</v>
      </c>
      <c r="K16" s="50">
        <f>3*'King hourly counts 2013'!K16</f>
        <v>0</v>
      </c>
      <c r="L16" s="50">
        <f>3*'King hourly counts 2013'!L16</f>
        <v>0</v>
      </c>
      <c r="M16" s="50">
        <f>3*'King hourly counts 2013'!M16</f>
        <v>0</v>
      </c>
      <c r="N16" s="50">
        <f>3*'King hourly counts 2013'!N16</f>
        <v>0</v>
      </c>
      <c r="O16" s="50">
        <f>3*'King hourly counts 2013'!O16</f>
        <v>0</v>
      </c>
      <c r="P16" s="50">
        <f>3*'King hourly counts 2013'!P16</f>
        <v>0</v>
      </c>
      <c r="Q16" s="50">
        <f>3*'King hourly counts 2013'!Q16</f>
        <v>0</v>
      </c>
      <c r="R16" s="50">
        <f>3*'King hourly counts 2013'!R16</f>
        <v>0</v>
      </c>
      <c r="S16" s="50">
        <f>3*'King hourly counts 2013'!S16</f>
        <v>0</v>
      </c>
      <c r="T16" s="50">
        <f>3*'King hourly counts 2013'!T16</f>
        <v>0</v>
      </c>
      <c r="U16" s="50">
        <f>3*'King hourly counts 2013'!U16</f>
        <v>0</v>
      </c>
      <c r="V16" s="50">
        <f>3*'King hourly counts 2013'!V16</f>
        <v>0</v>
      </c>
      <c r="W16" s="50">
        <f>3*'King hourly counts 2013'!W16</f>
        <v>0</v>
      </c>
      <c r="X16" s="50">
        <f>3*'King hourly counts 2013'!X16</f>
        <v>0</v>
      </c>
      <c r="Y16" s="50">
        <f>3*'King hourly counts 2013'!Y16</f>
        <v>0</v>
      </c>
      <c r="Z16" s="49">
        <f t="shared" si="1"/>
        <v>0</v>
      </c>
      <c r="AA16" s="54"/>
      <c r="AB16" s="11">
        <f t="shared" si="2"/>
        <v>0</v>
      </c>
      <c r="AC16" s="33">
        <f t="shared" si="3"/>
        <v>0</v>
      </c>
      <c r="AD16" s="64"/>
      <c r="AE16" s="11">
        <f t="shared" si="28"/>
        <v>24</v>
      </c>
      <c r="AF16" s="11">
        <f t="shared" si="4"/>
        <v>0</v>
      </c>
      <c r="AG16" s="11">
        <f t="shared" si="5"/>
        <v>0</v>
      </c>
      <c r="AH16" s="11">
        <f t="shared" si="6"/>
        <v>0</v>
      </c>
      <c r="AI16" s="11">
        <f t="shared" si="7"/>
        <v>0</v>
      </c>
      <c r="AJ16" s="11">
        <f t="shared" si="8"/>
        <v>0</v>
      </c>
      <c r="AK16" s="11">
        <f t="shared" si="9"/>
        <v>0</v>
      </c>
      <c r="AL16" s="11">
        <f t="shared" si="10"/>
        <v>0</v>
      </c>
      <c r="AM16" s="11">
        <f t="shared" si="11"/>
        <v>0</v>
      </c>
      <c r="AN16" s="11">
        <f t="shared" si="12"/>
        <v>0</v>
      </c>
      <c r="AO16" s="11">
        <f t="shared" si="13"/>
        <v>0</v>
      </c>
      <c r="AP16" s="11">
        <f t="shared" si="14"/>
        <v>0</v>
      </c>
      <c r="AQ16" s="11">
        <f t="shared" si="15"/>
        <v>0</v>
      </c>
      <c r="AR16" s="11">
        <f t="shared" si="16"/>
        <v>0</v>
      </c>
      <c r="AS16" s="11">
        <f t="shared" si="17"/>
        <v>0</v>
      </c>
      <c r="AT16" s="11">
        <f t="shared" si="18"/>
        <v>0</v>
      </c>
      <c r="AU16" s="11">
        <f t="shared" si="19"/>
        <v>0</v>
      </c>
      <c r="AV16" s="11">
        <f t="shared" si="20"/>
        <v>0</v>
      </c>
      <c r="AW16" s="11">
        <f t="shared" si="21"/>
        <v>0</v>
      </c>
      <c r="AX16" s="11">
        <f t="shared" si="22"/>
        <v>0</v>
      </c>
      <c r="AY16" s="11">
        <f t="shared" si="23"/>
        <v>0</v>
      </c>
      <c r="AZ16" s="11">
        <f t="shared" si="24"/>
        <v>0</v>
      </c>
      <c r="BA16" s="11">
        <f t="shared" si="25"/>
        <v>0</v>
      </c>
      <c r="BB16" s="11">
        <f t="shared" si="26"/>
        <v>0</v>
      </c>
      <c r="BC16" s="11">
        <f t="shared" si="27"/>
        <v>0</v>
      </c>
    </row>
    <row r="17" spans="1:55" ht="12.75" customHeight="1" x14ac:dyDescent="0.2">
      <c r="A17" s="55">
        <v>42555</v>
      </c>
      <c r="B17" s="50">
        <f>3*'King hourly counts 2013'!B17</f>
        <v>0</v>
      </c>
      <c r="C17" s="50">
        <f>3*'King hourly counts 2013'!C17</f>
        <v>0</v>
      </c>
      <c r="D17" s="50">
        <f>3*'King hourly counts 2013'!D17</f>
        <v>0</v>
      </c>
      <c r="E17" s="50">
        <f>3*'King hourly counts 2013'!E17</f>
        <v>0</v>
      </c>
      <c r="F17" s="50">
        <f>3*'King hourly counts 2013'!F17</f>
        <v>0</v>
      </c>
      <c r="G17" s="50">
        <f>3*'King hourly counts 2013'!G17</f>
        <v>0</v>
      </c>
      <c r="H17" s="50">
        <f>3*'King hourly counts 2013'!H17</f>
        <v>0</v>
      </c>
      <c r="I17" s="50">
        <f>3*'King hourly counts 2013'!I17</f>
        <v>0</v>
      </c>
      <c r="J17" s="50">
        <f>3*'King hourly counts 2013'!J17</f>
        <v>0</v>
      </c>
      <c r="K17" s="50">
        <f>3*'King hourly counts 2013'!K17</f>
        <v>-3</v>
      </c>
      <c r="L17" s="50">
        <f>3*'King hourly counts 2013'!L17</f>
        <v>0</v>
      </c>
      <c r="M17" s="50">
        <f>3*'King hourly counts 2013'!M17</f>
        <v>0</v>
      </c>
      <c r="N17" s="50">
        <f>3*'King hourly counts 2013'!N17</f>
        <v>0</v>
      </c>
      <c r="O17" s="50">
        <f>3*'King hourly counts 2013'!O17</f>
        <v>0</v>
      </c>
      <c r="P17" s="50">
        <f>3*'King hourly counts 2013'!P17</f>
        <v>0</v>
      </c>
      <c r="Q17" s="50">
        <f>3*'King hourly counts 2013'!Q17</f>
        <v>0</v>
      </c>
      <c r="R17" s="50">
        <f>3*'King hourly counts 2013'!R17</f>
        <v>0</v>
      </c>
      <c r="S17" s="50">
        <f>3*'King hourly counts 2013'!S17</f>
        <v>0</v>
      </c>
      <c r="T17" s="50">
        <f>3*'King hourly counts 2013'!T17</f>
        <v>0</v>
      </c>
      <c r="U17" s="50">
        <f>3*'King hourly counts 2013'!U17</f>
        <v>0</v>
      </c>
      <c r="V17" s="50">
        <f>3*'King hourly counts 2013'!V17</f>
        <v>0</v>
      </c>
      <c r="W17" s="50">
        <f>3*'King hourly counts 2013'!W17</f>
        <v>0</v>
      </c>
      <c r="X17" s="50">
        <f>3*'King hourly counts 2013'!X17</f>
        <v>0</v>
      </c>
      <c r="Y17" s="50">
        <f>3*'King hourly counts 2013'!Y17</f>
        <v>0</v>
      </c>
      <c r="Z17" s="49">
        <f t="shared" si="1"/>
        <v>-3</v>
      </c>
      <c r="AA17" s="54"/>
      <c r="AB17" s="11">
        <f t="shared" si="2"/>
        <v>-3</v>
      </c>
      <c r="AC17" s="33">
        <f t="shared" si="3"/>
        <v>6.2608695652173925</v>
      </c>
      <c r="AD17" s="64"/>
      <c r="AE17" s="11">
        <f t="shared" si="28"/>
        <v>24</v>
      </c>
      <c r="AF17" s="11">
        <f t="shared" si="4"/>
        <v>4.3478260869565216E-2</v>
      </c>
      <c r="AG17" s="11">
        <f t="shared" si="5"/>
        <v>0</v>
      </c>
      <c r="AH17" s="11">
        <f t="shared" si="6"/>
        <v>0</v>
      </c>
      <c r="AI17" s="11">
        <f t="shared" si="7"/>
        <v>0</v>
      </c>
      <c r="AJ17" s="11">
        <f t="shared" si="8"/>
        <v>0</v>
      </c>
      <c r="AK17" s="11">
        <f t="shared" si="9"/>
        <v>0</v>
      </c>
      <c r="AL17" s="11">
        <f t="shared" si="10"/>
        <v>0</v>
      </c>
      <c r="AM17" s="11">
        <f t="shared" si="11"/>
        <v>0</v>
      </c>
      <c r="AN17" s="11">
        <f t="shared" si="12"/>
        <v>0</v>
      </c>
      <c r="AO17" s="11">
        <f t="shared" si="13"/>
        <v>1</v>
      </c>
      <c r="AP17" s="11">
        <f t="shared" si="14"/>
        <v>1</v>
      </c>
      <c r="AQ17" s="11">
        <f t="shared" si="15"/>
        <v>0</v>
      </c>
      <c r="AR17" s="11">
        <f t="shared" si="16"/>
        <v>0</v>
      </c>
      <c r="AS17" s="11">
        <f t="shared" si="17"/>
        <v>0</v>
      </c>
      <c r="AT17" s="11">
        <f t="shared" si="18"/>
        <v>0</v>
      </c>
      <c r="AU17" s="11">
        <f t="shared" si="19"/>
        <v>0</v>
      </c>
      <c r="AV17" s="11">
        <f t="shared" si="20"/>
        <v>0</v>
      </c>
      <c r="AW17" s="11">
        <f t="shared" si="21"/>
        <v>0</v>
      </c>
      <c r="AX17" s="11">
        <f t="shared" si="22"/>
        <v>0</v>
      </c>
      <c r="AY17" s="11">
        <f t="shared" si="23"/>
        <v>0</v>
      </c>
      <c r="AZ17" s="11">
        <f t="shared" si="24"/>
        <v>0</v>
      </c>
      <c r="BA17" s="11">
        <f t="shared" si="25"/>
        <v>0</v>
      </c>
      <c r="BB17" s="11">
        <f t="shared" si="26"/>
        <v>0</v>
      </c>
      <c r="BC17" s="11">
        <f t="shared" si="27"/>
        <v>0</v>
      </c>
    </row>
    <row r="18" spans="1:55" ht="12.75" customHeight="1" x14ac:dyDescent="0.2">
      <c r="A18" s="55">
        <v>42556</v>
      </c>
      <c r="B18" s="50">
        <f>3*'King hourly counts 2013'!B18</f>
        <v>0</v>
      </c>
      <c r="C18" s="50">
        <f>3*'King hourly counts 2013'!C18</f>
        <v>0</v>
      </c>
      <c r="D18" s="50">
        <f>3*'King hourly counts 2013'!D18</f>
        <v>0</v>
      </c>
      <c r="E18" s="50">
        <f>3*'King hourly counts 2013'!E18</f>
        <v>0</v>
      </c>
      <c r="F18" s="50">
        <f>3*'King hourly counts 2013'!F18</f>
        <v>0</v>
      </c>
      <c r="G18" s="50">
        <f>3*'King hourly counts 2013'!G18</f>
        <v>0</v>
      </c>
      <c r="H18" s="50">
        <f>3*'King hourly counts 2013'!H18</f>
        <v>0</v>
      </c>
      <c r="I18" s="50">
        <f>3*'King hourly counts 2013'!I18</f>
        <v>0</v>
      </c>
      <c r="J18" s="50">
        <f>3*'King hourly counts 2013'!J18</f>
        <v>0</v>
      </c>
      <c r="K18" s="50">
        <f>3*'King hourly counts 2013'!K18</f>
        <v>0</v>
      </c>
      <c r="L18" s="50">
        <f>3*'King hourly counts 2013'!L18</f>
        <v>0</v>
      </c>
      <c r="M18" s="50">
        <f>3*'King hourly counts 2013'!M18</f>
        <v>0</v>
      </c>
      <c r="N18" s="50">
        <f>3*'King hourly counts 2013'!N18</f>
        <v>0</v>
      </c>
      <c r="O18" s="50">
        <f>3*'King hourly counts 2013'!O18</f>
        <v>0</v>
      </c>
      <c r="P18" s="50">
        <f>3*'King hourly counts 2013'!P18</f>
        <v>0</v>
      </c>
      <c r="Q18" s="50">
        <f>3*'King hourly counts 2013'!Q18</f>
        <v>0</v>
      </c>
      <c r="R18" s="50">
        <f>3*'King hourly counts 2013'!R18</f>
        <v>0</v>
      </c>
      <c r="S18" s="50">
        <f>3*'King hourly counts 2013'!S18</f>
        <v>0</v>
      </c>
      <c r="T18" s="50">
        <f>3*'King hourly counts 2013'!T18</f>
        <v>0</v>
      </c>
      <c r="U18" s="50">
        <f>3*'King hourly counts 2013'!U18</f>
        <v>0</v>
      </c>
      <c r="V18" s="50">
        <f>3*'King hourly counts 2013'!V18</f>
        <v>0</v>
      </c>
      <c r="W18" s="50">
        <f>3*'King hourly counts 2013'!W18</f>
        <v>0</v>
      </c>
      <c r="X18" s="50">
        <f>3*'King hourly counts 2013'!X18</f>
        <v>0</v>
      </c>
      <c r="Y18" s="50">
        <f>3*'King hourly counts 2013'!Y18</f>
        <v>0</v>
      </c>
      <c r="Z18" s="49">
        <f t="shared" si="1"/>
        <v>0</v>
      </c>
      <c r="AA18" s="54"/>
      <c r="AB18" s="11">
        <f t="shared" si="2"/>
        <v>0</v>
      </c>
      <c r="AC18" s="33">
        <f t="shared" si="3"/>
        <v>0</v>
      </c>
      <c r="AD18" s="64"/>
      <c r="AE18" s="11">
        <f t="shared" si="28"/>
        <v>24</v>
      </c>
      <c r="AF18" s="11">
        <f t="shared" si="4"/>
        <v>0</v>
      </c>
      <c r="AG18" s="11">
        <f t="shared" si="5"/>
        <v>0</v>
      </c>
      <c r="AH18" s="11">
        <f t="shared" si="6"/>
        <v>0</v>
      </c>
      <c r="AI18" s="11">
        <f t="shared" si="7"/>
        <v>0</v>
      </c>
      <c r="AJ18" s="11">
        <f t="shared" si="8"/>
        <v>0</v>
      </c>
      <c r="AK18" s="11">
        <f t="shared" si="9"/>
        <v>0</v>
      </c>
      <c r="AL18" s="11">
        <f t="shared" si="10"/>
        <v>0</v>
      </c>
      <c r="AM18" s="11">
        <f t="shared" si="11"/>
        <v>0</v>
      </c>
      <c r="AN18" s="11">
        <f t="shared" si="12"/>
        <v>0</v>
      </c>
      <c r="AO18" s="11">
        <f t="shared" si="13"/>
        <v>0</v>
      </c>
      <c r="AP18" s="11">
        <f t="shared" si="14"/>
        <v>0</v>
      </c>
      <c r="AQ18" s="11">
        <f t="shared" si="15"/>
        <v>0</v>
      </c>
      <c r="AR18" s="11">
        <f t="shared" si="16"/>
        <v>0</v>
      </c>
      <c r="AS18" s="11">
        <f t="shared" si="17"/>
        <v>0</v>
      </c>
      <c r="AT18" s="11">
        <f t="shared" si="18"/>
        <v>0</v>
      </c>
      <c r="AU18" s="11">
        <f t="shared" si="19"/>
        <v>0</v>
      </c>
      <c r="AV18" s="11">
        <f t="shared" si="20"/>
        <v>0</v>
      </c>
      <c r="AW18" s="11">
        <f t="shared" si="21"/>
        <v>0</v>
      </c>
      <c r="AX18" s="11">
        <f t="shared" si="22"/>
        <v>0</v>
      </c>
      <c r="AY18" s="11">
        <f t="shared" si="23"/>
        <v>0</v>
      </c>
      <c r="AZ18" s="11">
        <f t="shared" si="24"/>
        <v>0</v>
      </c>
      <c r="BA18" s="11">
        <f t="shared" si="25"/>
        <v>0</v>
      </c>
      <c r="BB18" s="11">
        <f t="shared" si="26"/>
        <v>0</v>
      </c>
      <c r="BC18" s="11">
        <f t="shared" si="27"/>
        <v>0</v>
      </c>
    </row>
    <row r="19" spans="1:55" ht="12.75" customHeight="1" x14ac:dyDescent="0.2">
      <c r="A19" s="55">
        <v>42557</v>
      </c>
      <c r="B19" s="50">
        <f>3*'King hourly counts 2013'!B19</f>
        <v>0</v>
      </c>
      <c r="C19" s="50">
        <f>3*'King hourly counts 2013'!C19</f>
        <v>0</v>
      </c>
      <c r="D19" s="50">
        <f>3*'King hourly counts 2013'!D19</f>
        <v>0</v>
      </c>
      <c r="E19" s="50">
        <f>3*'King hourly counts 2013'!E19</f>
        <v>0</v>
      </c>
      <c r="F19" s="50">
        <f>3*'King hourly counts 2013'!F19</f>
        <v>0</v>
      </c>
      <c r="G19" s="50">
        <f>3*'King hourly counts 2013'!G19</f>
        <v>0</v>
      </c>
      <c r="H19" s="50">
        <f>3*'King hourly counts 2013'!H19</f>
        <v>0</v>
      </c>
      <c r="I19" s="50">
        <f>3*'King hourly counts 2013'!I19</f>
        <v>0</v>
      </c>
      <c r="J19" s="50">
        <f>3*'King hourly counts 2013'!J19</f>
        <v>0</v>
      </c>
      <c r="K19" s="50">
        <f>3*'King hourly counts 2013'!K19</f>
        <v>0</v>
      </c>
      <c r="L19" s="50">
        <f>3*'King hourly counts 2013'!L19</f>
        <v>0</v>
      </c>
      <c r="M19" s="50">
        <f>3*'King hourly counts 2013'!M19</f>
        <v>0</v>
      </c>
      <c r="N19" s="50">
        <f>3*'King hourly counts 2013'!N19</f>
        <v>0</v>
      </c>
      <c r="O19" s="50">
        <f>3*'King hourly counts 2013'!O19</f>
        <v>0</v>
      </c>
      <c r="P19" s="50">
        <f>3*'King hourly counts 2013'!P19</f>
        <v>0</v>
      </c>
      <c r="Q19" s="50">
        <f>3*'King hourly counts 2013'!Q19</f>
        <v>0</v>
      </c>
      <c r="R19" s="50">
        <f>3*'King hourly counts 2013'!R19</f>
        <v>0</v>
      </c>
      <c r="S19" s="50">
        <f>3*'King hourly counts 2013'!S19</f>
        <v>0</v>
      </c>
      <c r="T19" s="50">
        <f>3*'King hourly counts 2013'!T19</f>
        <v>0</v>
      </c>
      <c r="U19" s="50">
        <f>3*'King hourly counts 2013'!U19</f>
        <v>0</v>
      </c>
      <c r="V19" s="50">
        <f>3*'King hourly counts 2013'!V19</f>
        <v>0</v>
      </c>
      <c r="W19" s="50">
        <f>3*'King hourly counts 2013'!W19</f>
        <v>0</v>
      </c>
      <c r="X19" s="50">
        <f>3*'King hourly counts 2013'!X19</f>
        <v>0</v>
      </c>
      <c r="Y19" s="50">
        <f>3*'King hourly counts 2013'!Y19</f>
        <v>0</v>
      </c>
      <c r="Z19" s="49">
        <f t="shared" si="1"/>
        <v>0</v>
      </c>
      <c r="AA19" s="54"/>
      <c r="AB19" s="11">
        <f t="shared" si="2"/>
        <v>0</v>
      </c>
      <c r="AC19" s="33">
        <f t="shared" si="3"/>
        <v>0</v>
      </c>
      <c r="AD19" s="64"/>
      <c r="AE19" s="11">
        <f t="shared" si="28"/>
        <v>24</v>
      </c>
      <c r="AF19" s="11">
        <f t="shared" si="4"/>
        <v>0</v>
      </c>
      <c r="AG19" s="11">
        <f t="shared" si="5"/>
        <v>0</v>
      </c>
      <c r="AH19" s="11">
        <f t="shared" si="6"/>
        <v>0</v>
      </c>
      <c r="AI19" s="11">
        <f t="shared" si="7"/>
        <v>0</v>
      </c>
      <c r="AJ19" s="11">
        <f t="shared" si="8"/>
        <v>0</v>
      </c>
      <c r="AK19" s="11">
        <f t="shared" si="9"/>
        <v>0</v>
      </c>
      <c r="AL19" s="11">
        <f t="shared" si="10"/>
        <v>0</v>
      </c>
      <c r="AM19" s="11">
        <f t="shared" si="11"/>
        <v>0</v>
      </c>
      <c r="AN19" s="11">
        <f t="shared" si="12"/>
        <v>0</v>
      </c>
      <c r="AO19" s="11">
        <f t="shared" si="13"/>
        <v>0</v>
      </c>
      <c r="AP19" s="11">
        <f t="shared" si="14"/>
        <v>0</v>
      </c>
      <c r="AQ19" s="11">
        <f t="shared" si="15"/>
        <v>0</v>
      </c>
      <c r="AR19" s="11">
        <f t="shared" si="16"/>
        <v>0</v>
      </c>
      <c r="AS19" s="11">
        <f t="shared" si="17"/>
        <v>0</v>
      </c>
      <c r="AT19" s="11">
        <f t="shared" si="18"/>
        <v>0</v>
      </c>
      <c r="AU19" s="11">
        <f t="shared" si="19"/>
        <v>0</v>
      </c>
      <c r="AV19" s="11">
        <f t="shared" si="20"/>
        <v>0</v>
      </c>
      <c r="AW19" s="11">
        <f t="shared" si="21"/>
        <v>0</v>
      </c>
      <c r="AX19" s="11">
        <f t="shared" si="22"/>
        <v>0</v>
      </c>
      <c r="AY19" s="11">
        <f t="shared" si="23"/>
        <v>0</v>
      </c>
      <c r="AZ19" s="11">
        <f t="shared" si="24"/>
        <v>0</v>
      </c>
      <c r="BA19" s="11">
        <f t="shared" si="25"/>
        <v>0</v>
      </c>
      <c r="BB19" s="11">
        <f t="shared" si="26"/>
        <v>0</v>
      </c>
      <c r="BC19" s="11">
        <f t="shared" si="27"/>
        <v>0</v>
      </c>
    </row>
    <row r="20" spans="1:55" ht="12.75" customHeight="1" x14ac:dyDescent="0.2">
      <c r="A20" s="55">
        <v>42558</v>
      </c>
      <c r="B20" s="50">
        <f>3*'King hourly counts 2013'!B20</f>
        <v>0</v>
      </c>
      <c r="C20" s="50">
        <f>3*'King hourly counts 2013'!C20</f>
        <v>0</v>
      </c>
      <c r="D20" s="50">
        <f>3*'King hourly counts 2013'!D20</f>
        <v>0</v>
      </c>
      <c r="E20" s="50">
        <f>3*'King hourly counts 2013'!E20</f>
        <v>0</v>
      </c>
      <c r="F20" s="50">
        <f>3*'King hourly counts 2013'!F20</f>
        <v>0</v>
      </c>
      <c r="G20" s="50">
        <f>3*'King hourly counts 2013'!G20</f>
        <v>0</v>
      </c>
      <c r="H20" s="50">
        <f>3*'King hourly counts 2013'!H20</f>
        <v>0</v>
      </c>
      <c r="I20" s="50">
        <f>3*'King hourly counts 2013'!I20</f>
        <v>0</v>
      </c>
      <c r="J20" s="50">
        <f>3*'King hourly counts 2013'!J20</f>
        <v>0</v>
      </c>
      <c r="K20" s="50">
        <f>3*'King hourly counts 2013'!K20</f>
        <v>0</v>
      </c>
      <c r="L20" s="50">
        <f>3*'King hourly counts 2013'!L20</f>
        <v>0</v>
      </c>
      <c r="M20" s="50">
        <f>3*'King hourly counts 2013'!M20</f>
        <v>0</v>
      </c>
      <c r="N20" s="50">
        <f>3*'King hourly counts 2013'!N20</f>
        <v>0</v>
      </c>
      <c r="O20" s="50">
        <f>3*'King hourly counts 2013'!O20</f>
        <v>0</v>
      </c>
      <c r="P20" s="50">
        <f>3*'King hourly counts 2013'!P20</f>
        <v>0</v>
      </c>
      <c r="Q20" s="50">
        <f>3*'King hourly counts 2013'!Q20</f>
        <v>0</v>
      </c>
      <c r="R20" s="50">
        <f>3*'King hourly counts 2013'!R20</f>
        <v>0</v>
      </c>
      <c r="S20" s="50">
        <f>3*'King hourly counts 2013'!S20</f>
        <v>0</v>
      </c>
      <c r="T20" s="50">
        <f>3*'King hourly counts 2013'!T20</f>
        <v>0</v>
      </c>
      <c r="U20" s="50">
        <f>3*'King hourly counts 2013'!U20</f>
        <v>0</v>
      </c>
      <c r="V20" s="50">
        <f>3*'King hourly counts 2013'!V20</f>
        <v>0</v>
      </c>
      <c r="W20" s="50">
        <f>3*'King hourly counts 2013'!W20</f>
        <v>0</v>
      </c>
      <c r="X20" s="50">
        <f>3*'King hourly counts 2013'!X20</f>
        <v>0</v>
      </c>
      <c r="Y20" s="50">
        <f>3*'King hourly counts 2013'!Y20</f>
        <v>0</v>
      </c>
      <c r="Z20" s="49">
        <f t="shared" si="1"/>
        <v>0</v>
      </c>
      <c r="AA20" s="54"/>
      <c r="AB20" s="11">
        <f t="shared" si="2"/>
        <v>0</v>
      </c>
      <c r="AC20" s="33">
        <f t="shared" si="3"/>
        <v>0</v>
      </c>
      <c r="AD20" s="64"/>
      <c r="AE20" s="11">
        <f t="shared" si="28"/>
        <v>24</v>
      </c>
      <c r="AF20" s="11">
        <f t="shared" si="4"/>
        <v>0</v>
      </c>
      <c r="AG20" s="11">
        <f t="shared" si="5"/>
        <v>0</v>
      </c>
      <c r="AH20" s="11">
        <f t="shared" si="6"/>
        <v>0</v>
      </c>
      <c r="AI20" s="11">
        <f t="shared" si="7"/>
        <v>0</v>
      </c>
      <c r="AJ20" s="11">
        <f t="shared" si="8"/>
        <v>0</v>
      </c>
      <c r="AK20" s="11">
        <f t="shared" si="9"/>
        <v>0</v>
      </c>
      <c r="AL20" s="11">
        <f t="shared" si="10"/>
        <v>0</v>
      </c>
      <c r="AM20" s="11">
        <f t="shared" si="11"/>
        <v>0</v>
      </c>
      <c r="AN20" s="11">
        <f t="shared" si="12"/>
        <v>0</v>
      </c>
      <c r="AO20" s="11">
        <f t="shared" si="13"/>
        <v>0</v>
      </c>
      <c r="AP20" s="11">
        <f t="shared" si="14"/>
        <v>0</v>
      </c>
      <c r="AQ20" s="11">
        <f t="shared" si="15"/>
        <v>0</v>
      </c>
      <c r="AR20" s="11">
        <f t="shared" si="16"/>
        <v>0</v>
      </c>
      <c r="AS20" s="11">
        <f t="shared" si="17"/>
        <v>0</v>
      </c>
      <c r="AT20" s="11">
        <f t="shared" si="18"/>
        <v>0</v>
      </c>
      <c r="AU20" s="11">
        <f t="shared" si="19"/>
        <v>0</v>
      </c>
      <c r="AV20" s="11">
        <f t="shared" si="20"/>
        <v>0</v>
      </c>
      <c r="AW20" s="11">
        <f t="shared" si="21"/>
        <v>0</v>
      </c>
      <c r="AX20" s="11">
        <f t="shared" si="22"/>
        <v>0</v>
      </c>
      <c r="AY20" s="11">
        <f t="shared" si="23"/>
        <v>0</v>
      </c>
      <c r="AZ20" s="11">
        <f t="shared" si="24"/>
        <v>0</v>
      </c>
      <c r="BA20" s="11">
        <f t="shared" si="25"/>
        <v>0</v>
      </c>
      <c r="BB20" s="11">
        <f t="shared" si="26"/>
        <v>0</v>
      </c>
      <c r="BC20" s="11">
        <f t="shared" si="27"/>
        <v>0</v>
      </c>
    </row>
    <row r="21" spans="1:55" ht="12.75" customHeight="1" x14ac:dyDescent="0.2">
      <c r="A21" s="55">
        <v>42559</v>
      </c>
      <c r="B21" s="50">
        <f>3*'King hourly counts 2013'!B21</f>
        <v>0</v>
      </c>
      <c r="C21" s="50">
        <f>3*'King hourly counts 2013'!C21</f>
        <v>0</v>
      </c>
      <c r="D21" s="50">
        <f>3*'King hourly counts 2013'!D21</f>
        <v>0</v>
      </c>
      <c r="E21" s="50">
        <f>3*'King hourly counts 2013'!E21</f>
        <v>0</v>
      </c>
      <c r="F21" s="50">
        <f>3*'King hourly counts 2013'!F21</f>
        <v>0</v>
      </c>
      <c r="G21" s="50">
        <f>3*'King hourly counts 2013'!G21</f>
        <v>0</v>
      </c>
      <c r="H21" s="50">
        <f>3*'King hourly counts 2013'!H21</f>
        <v>0</v>
      </c>
      <c r="I21" s="50">
        <f>3*'King hourly counts 2013'!I21</f>
        <v>0</v>
      </c>
      <c r="J21" s="50">
        <f>3*'King hourly counts 2013'!J21</f>
        <v>0</v>
      </c>
      <c r="K21" s="50">
        <f>3*'King hourly counts 2013'!K21</f>
        <v>0</v>
      </c>
      <c r="L21" s="50">
        <f>3*'King hourly counts 2013'!L21</f>
        <v>0</v>
      </c>
      <c r="M21" s="50">
        <f>3*'King hourly counts 2013'!M21</f>
        <v>0</v>
      </c>
      <c r="N21" s="50">
        <f>3*'King hourly counts 2013'!N21</f>
        <v>0</v>
      </c>
      <c r="O21" s="50">
        <f>3*'King hourly counts 2013'!O21</f>
        <v>0</v>
      </c>
      <c r="P21" s="50">
        <f>3*'King hourly counts 2013'!P21</f>
        <v>0</v>
      </c>
      <c r="Q21" s="50">
        <f>3*'King hourly counts 2013'!Q21</f>
        <v>0</v>
      </c>
      <c r="R21" s="50">
        <f>3*'King hourly counts 2013'!R21</f>
        <v>0</v>
      </c>
      <c r="S21" s="50">
        <f>3*'King hourly counts 2013'!S21</f>
        <v>0</v>
      </c>
      <c r="T21" s="50">
        <f>3*'King hourly counts 2013'!T21</f>
        <v>0</v>
      </c>
      <c r="U21" s="50">
        <f>3*'King hourly counts 2013'!U21</f>
        <v>0</v>
      </c>
      <c r="V21" s="50">
        <f>3*'King hourly counts 2013'!V21</f>
        <v>0</v>
      </c>
      <c r="W21" s="50">
        <f>3*'King hourly counts 2013'!W21</f>
        <v>0</v>
      </c>
      <c r="X21" s="50">
        <f>3*'King hourly counts 2013'!X21</f>
        <v>0</v>
      </c>
      <c r="Y21" s="50">
        <f>3*'King hourly counts 2013'!Y21</f>
        <v>0</v>
      </c>
      <c r="Z21" s="49">
        <f t="shared" si="1"/>
        <v>0</v>
      </c>
      <c r="AA21" s="54"/>
      <c r="AB21" s="11">
        <f t="shared" si="2"/>
        <v>0</v>
      </c>
      <c r="AC21" s="33">
        <f t="shared" si="3"/>
        <v>0</v>
      </c>
      <c r="AD21" s="64"/>
      <c r="AE21" s="11">
        <f t="shared" si="28"/>
        <v>24</v>
      </c>
      <c r="AF21" s="11">
        <f t="shared" si="4"/>
        <v>0</v>
      </c>
      <c r="AG21" s="11">
        <f t="shared" si="5"/>
        <v>0</v>
      </c>
      <c r="AH21" s="11">
        <f t="shared" si="6"/>
        <v>0</v>
      </c>
      <c r="AI21" s="11">
        <f t="shared" si="7"/>
        <v>0</v>
      </c>
      <c r="AJ21" s="11">
        <f t="shared" si="8"/>
        <v>0</v>
      </c>
      <c r="AK21" s="11">
        <f t="shared" si="9"/>
        <v>0</v>
      </c>
      <c r="AL21" s="11">
        <f t="shared" si="10"/>
        <v>0</v>
      </c>
      <c r="AM21" s="11">
        <f t="shared" si="11"/>
        <v>0</v>
      </c>
      <c r="AN21" s="11">
        <f t="shared" si="12"/>
        <v>0</v>
      </c>
      <c r="AO21" s="11">
        <f t="shared" si="13"/>
        <v>0</v>
      </c>
      <c r="AP21" s="11">
        <f t="shared" si="14"/>
        <v>0</v>
      </c>
      <c r="AQ21" s="11">
        <f t="shared" si="15"/>
        <v>0</v>
      </c>
      <c r="AR21" s="11">
        <f t="shared" si="16"/>
        <v>0</v>
      </c>
      <c r="AS21" s="11">
        <f t="shared" si="17"/>
        <v>0</v>
      </c>
      <c r="AT21" s="11">
        <f t="shared" si="18"/>
        <v>0</v>
      </c>
      <c r="AU21" s="11">
        <f t="shared" si="19"/>
        <v>0</v>
      </c>
      <c r="AV21" s="11">
        <f t="shared" si="20"/>
        <v>0</v>
      </c>
      <c r="AW21" s="11">
        <f t="shared" si="21"/>
        <v>0</v>
      </c>
      <c r="AX21" s="11">
        <f t="shared" si="22"/>
        <v>0</v>
      </c>
      <c r="AY21" s="11">
        <f t="shared" si="23"/>
        <v>0</v>
      </c>
      <c r="AZ21" s="11">
        <f t="shared" si="24"/>
        <v>0</v>
      </c>
      <c r="BA21" s="11">
        <f t="shared" si="25"/>
        <v>0</v>
      </c>
      <c r="BB21" s="11">
        <f t="shared" si="26"/>
        <v>0</v>
      </c>
      <c r="BC21" s="11">
        <f t="shared" si="27"/>
        <v>0</v>
      </c>
    </row>
    <row r="22" spans="1:55" ht="12.75" customHeight="1" x14ac:dyDescent="0.2">
      <c r="A22" s="55">
        <v>42560</v>
      </c>
      <c r="B22" s="50">
        <f>3*'King hourly counts 2013'!B22</f>
        <v>0</v>
      </c>
      <c r="C22" s="50">
        <f>3*'King hourly counts 2013'!C22</f>
        <v>0</v>
      </c>
      <c r="D22" s="50">
        <f>3*'King hourly counts 2013'!D22</f>
        <v>0</v>
      </c>
      <c r="E22" s="50">
        <f>3*'King hourly counts 2013'!E22</f>
        <v>0</v>
      </c>
      <c r="F22" s="50">
        <f>3*'King hourly counts 2013'!F22</f>
        <v>0</v>
      </c>
      <c r="G22" s="50">
        <f>3*'King hourly counts 2013'!G22</f>
        <v>0</v>
      </c>
      <c r="H22" s="50">
        <f>3*'King hourly counts 2013'!H22</f>
        <v>0</v>
      </c>
      <c r="I22" s="50">
        <f>3*'King hourly counts 2013'!I22</f>
        <v>0</v>
      </c>
      <c r="J22" s="50">
        <f>3*'King hourly counts 2013'!J22</f>
        <v>0</v>
      </c>
      <c r="K22" s="50">
        <f>3*'King hourly counts 2013'!K22</f>
        <v>0</v>
      </c>
      <c r="L22" s="50">
        <f>3*'King hourly counts 2013'!L22</f>
        <v>0</v>
      </c>
      <c r="M22" s="50">
        <f>3*'King hourly counts 2013'!M22</f>
        <v>0</v>
      </c>
      <c r="N22" s="50">
        <f>3*'King hourly counts 2013'!N22</f>
        <v>0</v>
      </c>
      <c r="O22" s="50">
        <f>3*'King hourly counts 2013'!O22</f>
        <v>0</v>
      </c>
      <c r="P22" s="50">
        <f>3*'King hourly counts 2013'!P22</f>
        <v>0</v>
      </c>
      <c r="Q22" s="50">
        <f>3*'King hourly counts 2013'!Q22</f>
        <v>0</v>
      </c>
      <c r="R22" s="50">
        <f>3*'King hourly counts 2013'!R22</f>
        <v>0</v>
      </c>
      <c r="S22" s="50">
        <f>3*'King hourly counts 2013'!S22</f>
        <v>0</v>
      </c>
      <c r="T22" s="50">
        <f>3*'King hourly counts 2013'!T22</f>
        <v>0</v>
      </c>
      <c r="U22" s="50">
        <f>3*'King hourly counts 2013'!U22</f>
        <v>0</v>
      </c>
      <c r="V22" s="50">
        <f>3*'King hourly counts 2013'!V22</f>
        <v>0</v>
      </c>
      <c r="W22" s="50">
        <f>3*'King hourly counts 2013'!W22</f>
        <v>0</v>
      </c>
      <c r="X22" s="50">
        <f>3*'King hourly counts 2013'!X22</f>
        <v>0</v>
      </c>
      <c r="Y22" s="50">
        <f>3*'King hourly counts 2013'!Y22</f>
        <v>0</v>
      </c>
      <c r="Z22" s="49">
        <f t="shared" si="1"/>
        <v>0</v>
      </c>
      <c r="AA22" s="54"/>
      <c r="AB22" s="11">
        <f t="shared" si="2"/>
        <v>0</v>
      </c>
      <c r="AC22" s="33">
        <f t="shared" si="3"/>
        <v>0</v>
      </c>
      <c r="AD22" s="64"/>
      <c r="AE22" s="11">
        <f t="shared" si="28"/>
        <v>24</v>
      </c>
      <c r="AF22" s="11">
        <f t="shared" si="4"/>
        <v>0</v>
      </c>
      <c r="AG22" s="11">
        <f t="shared" si="5"/>
        <v>0</v>
      </c>
      <c r="AH22" s="11">
        <f t="shared" si="6"/>
        <v>0</v>
      </c>
      <c r="AI22" s="11">
        <f t="shared" si="7"/>
        <v>0</v>
      </c>
      <c r="AJ22" s="11">
        <f t="shared" si="8"/>
        <v>0</v>
      </c>
      <c r="AK22" s="11">
        <f t="shared" si="9"/>
        <v>0</v>
      </c>
      <c r="AL22" s="11">
        <f t="shared" si="10"/>
        <v>0</v>
      </c>
      <c r="AM22" s="11">
        <f t="shared" si="11"/>
        <v>0</v>
      </c>
      <c r="AN22" s="11">
        <f t="shared" si="12"/>
        <v>0</v>
      </c>
      <c r="AO22" s="11">
        <f t="shared" si="13"/>
        <v>0</v>
      </c>
      <c r="AP22" s="11">
        <f t="shared" si="14"/>
        <v>0</v>
      </c>
      <c r="AQ22" s="11">
        <f t="shared" si="15"/>
        <v>0</v>
      </c>
      <c r="AR22" s="11">
        <f t="shared" si="16"/>
        <v>0</v>
      </c>
      <c r="AS22" s="11">
        <f t="shared" si="17"/>
        <v>0</v>
      </c>
      <c r="AT22" s="11">
        <f t="shared" si="18"/>
        <v>0</v>
      </c>
      <c r="AU22" s="11">
        <f t="shared" si="19"/>
        <v>0</v>
      </c>
      <c r="AV22" s="11">
        <f t="shared" si="20"/>
        <v>0</v>
      </c>
      <c r="AW22" s="11">
        <f t="shared" si="21"/>
        <v>0</v>
      </c>
      <c r="AX22" s="11">
        <f t="shared" si="22"/>
        <v>0</v>
      </c>
      <c r="AY22" s="11">
        <f t="shared" si="23"/>
        <v>0</v>
      </c>
      <c r="AZ22" s="11">
        <f t="shared" si="24"/>
        <v>0</v>
      </c>
      <c r="BA22" s="11">
        <f t="shared" si="25"/>
        <v>0</v>
      </c>
      <c r="BB22" s="11">
        <f t="shared" si="26"/>
        <v>0</v>
      </c>
      <c r="BC22" s="11">
        <f t="shared" si="27"/>
        <v>0</v>
      </c>
    </row>
    <row r="23" spans="1:55" ht="12.75" customHeight="1" x14ac:dyDescent="0.2">
      <c r="A23" s="55">
        <v>42561</v>
      </c>
      <c r="B23" s="50">
        <f>3*'King hourly counts 2013'!B23</f>
        <v>0</v>
      </c>
      <c r="C23" s="50">
        <f>3*'King hourly counts 2013'!C23</f>
        <v>0</v>
      </c>
      <c r="D23" s="50">
        <f>3*'King hourly counts 2013'!D23</f>
        <v>0</v>
      </c>
      <c r="E23" s="50">
        <f>3*'King hourly counts 2013'!E23</f>
        <v>0</v>
      </c>
      <c r="F23" s="50">
        <f>3*'King hourly counts 2013'!F23</f>
        <v>0</v>
      </c>
      <c r="G23" s="50">
        <f>3*'King hourly counts 2013'!G23</f>
        <v>0</v>
      </c>
      <c r="H23" s="50">
        <f>3*'King hourly counts 2013'!H23</f>
        <v>0</v>
      </c>
      <c r="I23" s="50">
        <f>3*'King hourly counts 2013'!I23</f>
        <v>0</v>
      </c>
      <c r="J23" s="50">
        <f>3*'King hourly counts 2013'!J23</f>
        <v>0</v>
      </c>
      <c r="K23" s="50">
        <f>3*'King hourly counts 2013'!K23</f>
        <v>0</v>
      </c>
      <c r="L23" s="50">
        <f>3*'King hourly counts 2013'!L23</f>
        <v>0</v>
      </c>
      <c r="M23" s="50">
        <f>3*'King hourly counts 2013'!M23</f>
        <v>0</v>
      </c>
      <c r="N23" s="50">
        <f>3*'King hourly counts 2013'!N23</f>
        <v>0</v>
      </c>
      <c r="O23" s="50">
        <f>3*'King hourly counts 2013'!O23</f>
        <v>0</v>
      </c>
      <c r="P23" s="50">
        <f>3*'King hourly counts 2013'!P23</f>
        <v>0</v>
      </c>
      <c r="Q23" s="50">
        <f>3*'King hourly counts 2013'!Q23</f>
        <v>0</v>
      </c>
      <c r="R23" s="50">
        <f>3*'King hourly counts 2013'!R23</f>
        <v>0</v>
      </c>
      <c r="S23" s="50">
        <f>3*'King hourly counts 2013'!S23</f>
        <v>0</v>
      </c>
      <c r="T23" s="50">
        <f>3*'King hourly counts 2013'!T23</f>
        <v>0</v>
      </c>
      <c r="U23" s="50">
        <f>3*'King hourly counts 2013'!U23</f>
        <v>0</v>
      </c>
      <c r="V23" s="50">
        <f>3*'King hourly counts 2013'!V23</f>
        <v>0</v>
      </c>
      <c r="W23" s="50">
        <f>3*'King hourly counts 2013'!W23</f>
        <v>0</v>
      </c>
      <c r="X23" s="50">
        <f>3*'King hourly counts 2013'!X23</f>
        <v>0</v>
      </c>
      <c r="Y23" s="50">
        <f>3*'King hourly counts 2013'!Y23</f>
        <v>0</v>
      </c>
      <c r="Z23" s="49">
        <f t="shared" si="1"/>
        <v>0</v>
      </c>
      <c r="AA23" s="54"/>
      <c r="AB23" s="11">
        <f t="shared" si="2"/>
        <v>0</v>
      </c>
      <c r="AC23" s="33">
        <f t="shared" si="3"/>
        <v>0</v>
      </c>
      <c r="AD23" s="64"/>
      <c r="AE23" s="11">
        <f t="shared" si="28"/>
        <v>24</v>
      </c>
      <c r="AF23" s="11">
        <f t="shared" si="4"/>
        <v>0</v>
      </c>
      <c r="AG23" s="11">
        <f t="shared" si="5"/>
        <v>0</v>
      </c>
      <c r="AH23" s="11">
        <f t="shared" si="6"/>
        <v>0</v>
      </c>
      <c r="AI23" s="11">
        <f t="shared" si="7"/>
        <v>0</v>
      </c>
      <c r="AJ23" s="11">
        <f t="shared" si="8"/>
        <v>0</v>
      </c>
      <c r="AK23" s="11">
        <f t="shared" si="9"/>
        <v>0</v>
      </c>
      <c r="AL23" s="11">
        <f t="shared" si="10"/>
        <v>0</v>
      </c>
      <c r="AM23" s="11">
        <f t="shared" si="11"/>
        <v>0</v>
      </c>
      <c r="AN23" s="11">
        <f t="shared" si="12"/>
        <v>0</v>
      </c>
      <c r="AO23" s="11">
        <f t="shared" si="13"/>
        <v>0</v>
      </c>
      <c r="AP23" s="11">
        <f t="shared" si="14"/>
        <v>0</v>
      </c>
      <c r="AQ23" s="11">
        <f t="shared" si="15"/>
        <v>0</v>
      </c>
      <c r="AR23" s="11">
        <f t="shared" si="16"/>
        <v>0</v>
      </c>
      <c r="AS23" s="11">
        <f t="shared" si="17"/>
        <v>0</v>
      </c>
      <c r="AT23" s="11">
        <f t="shared" si="18"/>
        <v>0</v>
      </c>
      <c r="AU23" s="11">
        <f t="shared" si="19"/>
        <v>0</v>
      </c>
      <c r="AV23" s="11">
        <f t="shared" si="20"/>
        <v>0</v>
      </c>
      <c r="AW23" s="11">
        <f t="shared" si="21"/>
        <v>0</v>
      </c>
      <c r="AX23" s="11">
        <f t="shared" si="22"/>
        <v>0</v>
      </c>
      <c r="AY23" s="11">
        <f t="shared" si="23"/>
        <v>0</v>
      </c>
      <c r="AZ23" s="11">
        <f t="shared" si="24"/>
        <v>0</v>
      </c>
      <c r="BA23" s="11">
        <f t="shared" si="25"/>
        <v>0</v>
      </c>
      <c r="BB23" s="11">
        <f t="shared" si="26"/>
        <v>0</v>
      </c>
      <c r="BC23" s="11">
        <f t="shared" si="27"/>
        <v>0</v>
      </c>
    </row>
    <row r="24" spans="1:55" ht="12.75" customHeight="1" x14ac:dyDescent="0.2">
      <c r="A24" s="55">
        <v>42562</v>
      </c>
      <c r="B24" s="50">
        <f>3*'King hourly counts 2013'!B24</f>
        <v>0</v>
      </c>
      <c r="C24" s="50">
        <f>3*'King hourly counts 2013'!C24</f>
        <v>0</v>
      </c>
      <c r="D24" s="50">
        <f>3*'King hourly counts 2013'!D24</f>
        <v>0</v>
      </c>
      <c r="E24" s="50">
        <f>3*'King hourly counts 2013'!E24</f>
        <v>0</v>
      </c>
      <c r="F24" s="50">
        <f>3*'King hourly counts 2013'!F24</f>
        <v>0</v>
      </c>
      <c r="G24" s="50">
        <f>3*'King hourly counts 2013'!G24</f>
        <v>0</v>
      </c>
      <c r="H24" s="50">
        <f>3*'King hourly counts 2013'!H24</f>
        <v>0</v>
      </c>
      <c r="I24" s="50">
        <f>3*'King hourly counts 2013'!I24</f>
        <v>0</v>
      </c>
      <c r="J24" s="50">
        <f>3*'King hourly counts 2013'!J24</f>
        <v>0</v>
      </c>
      <c r="K24" s="50">
        <f>3*'King hourly counts 2013'!K24</f>
        <v>0</v>
      </c>
      <c r="L24" s="50">
        <f>3*'King hourly counts 2013'!L24</f>
        <v>0</v>
      </c>
      <c r="M24" s="50">
        <f>3*'King hourly counts 2013'!M24</f>
        <v>0</v>
      </c>
      <c r="N24" s="50">
        <f>3*'King hourly counts 2013'!N24</f>
        <v>0</v>
      </c>
      <c r="O24" s="50">
        <f>3*'King hourly counts 2013'!O24</f>
        <v>0</v>
      </c>
      <c r="P24" s="50">
        <f>3*'King hourly counts 2013'!P24</f>
        <v>0</v>
      </c>
      <c r="Q24" s="50">
        <f>3*'King hourly counts 2013'!Q24</f>
        <v>0</v>
      </c>
      <c r="R24" s="50">
        <f>3*'King hourly counts 2013'!R24</f>
        <v>0</v>
      </c>
      <c r="S24" s="50">
        <f>3*'King hourly counts 2013'!S24</f>
        <v>0</v>
      </c>
      <c r="T24" s="50">
        <f>3*'King hourly counts 2013'!T24</f>
        <v>0</v>
      </c>
      <c r="U24" s="50">
        <f>3*'King hourly counts 2013'!U24</f>
        <v>0</v>
      </c>
      <c r="V24" s="50">
        <f>3*'King hourly counts 2013'!V24</f>
        <v>0</v>
      </c>
      <c r="W24" s="50">
        <f>3*'King hourly counts 2013'!W24</f>
        <v>0</v>
      </c>
      <c r="X24" s="50">
        <f>3*'King hourly counts 2013'!X24</f>
        <v>0</v>
      </c>
      <c r="Y24" s="50">
        <f>3*'King hourly counts 2013'!Y24</f>
        <v>0</v>
      </c>
      <c r="Z24" s="49">
        <f t="shared" si="1"/>
        <v>0</v>
      </c>
      <c r="AA24" s="54"/>
      <c r="AB24" s="11">
        <f t="shared" si="2"/>
        <v>0</v>
      </c>
      <c r="AC24" s="33">
        <f t="shared" si="3"/>
        <v>0</v>
      </c>
      <c r="AD24" s="64"/>
      <c r="AE24" s="11">
        <f t="shared" si="28"/>
        <v>24</v>
      </c>
      <c r="AF24" s="11">
        <f t="shared" si="4"/>
        <v>0</v>
      </c>
      <c r="AG24" s="11">
        <f t="shared" si="5"/>
        <v>0</v>
      </c>
      <c r="AH24" s="11">
        <f t="shared" si="6"/>
        <v>0</v>
      </c>
      <c r="AI24" s="11">
        <f t="shared" si="7"/>
        <v>0</v>
      </c>
      <c r="AJ24" s="11">
        <f t="shared" si="8"/>
        <v>0</v>
      </c>
      <c r="AK24" s="11">
        <f t="shared" si="9"/>
        <v>0</v>
      </c>
      <c r="AL24" s="11">
        <f t="shared" si="10"/>
        <v>0</v>
      </c>
      <c r="AM24" s="11">
        <f t="shared" si="11"/>
        <v>0</v>
      </c>
      <c r="AN24" s="11">
        <f t="shared" si="12"/>
        <v>0</v>
      </c>
      <c r="AO24" s="11">
        <f t="shared" si="13"/>
        <v>0</v>
      </c>
      <c r="AP24" s="11">
        <f t="shared" si="14"/>
        <v>0</v>
      </c>
      <c r="AQ24" s="11">
        <f t="shared" si="15"/>
        <v>0</v>
      </c>
      <c r="AR24" s="11">
        <f t="shared" si="16"/>
        <v>0</v>
      </c>
      <c r="AS24" s="11">
        <f t="shared" si="17"/>
        <v>0</v>
      </c>
      <c r="AT24" s="11">
        <f t="shared" si="18"/>
        <v>0</v>
      </c>
      <c r="AU24" s="11">
        <f t="shared" si="19"/>
        <v>0</v>
      </c>
      <c r="AV24" s="11">
        <f t="shared" si="20"/>
        <v>0</v>
      </c>
      <c r="AW24" s="11">
        <f t="shared" si="21"/>
        <v>0</v>
      </c>
      <c r="AX24" s="11">
        <f t="shared" si="22"/>
        <v>0</v>
      </c>
      <c r="AY24" s="11">
        <f t="shared" si="23"/>
        <v>0</v>
      </c>
      <c r="AZ24" s="11">
        <f t="shared" si="24"/>
        <v>0</v>
      </c>
      <c r="BA24" s="11">
        <f t="shared" si="25"/>
        <v>0</v>
      </c>
      <c r="BB24" s="11">
        <f t="shared" si="26"/>
        <v>0</v>
      </c>
      <c r="BC24" s="11">
        <f t="shared" si="27"/>
        <v>0</v>
      </c>
    </row>
    <row r="25" spans="1:55" ht="12.75" customHeight="1" x14ac:dyDescent="0.2">
      <c r="A25" s="55">
        <v>42563</v>
      </c>
      <c r="B25" s="50">
        <f>3*'King hourly counts 2013'!B25</f>
        <v>0</v>
      </c>
      <c r="C25" s="50">
        <f>3*'King hourly counts 2013'!C25</f>
        <v>0</v>
      </c>
      <c r="D25" s="50">
        <f>3*'King hourly counts 2013'!D25</f>
        <v>0</v>
      </c>
      <c r="E25" s="50">
        <f>3*'King hourly counts 2013'!E25</f>
        <v>0</v>
      </c>
      <c r="F25" s="50">
        <f>3*'King hourly counts 2013'!F25</f>
        <v>0</v>
      </c>
      <c r="G25" s="50">
        <f>3*'King hourly counts 2013'!G25</f>
        <v>0</v>
      </c>
      <c r="H25" s="50">
        <f>3*'King hourly counts 2013'!H25</f>
        <v>0</v>
      </c>
      <c r="I25" s="50">
        <f>3*'King hourly counts 2013'!I25</f>
        <v>0</v>
      </c>
      <c r="J25" s="50">
        <f>3*'King hourly counts 2013'!J25</f>
        <v>0</v>
      </c>
      <c r="K25" s="50">
        <f>3*'King hourly counts 2013'!K25</f>
        <v>0</v>
      </c>
      <c r="L25" s="50">
        <f>3*'King hourly counts 2013'!L25</f>
        <v>0</v>
      </c>
      <c r="M25" s="50">
        <f>3*'King hourly counts 2013'!M25</f>
        <v>0</v>
      </c>
      <c r="N25" s="50">
        <f>3*'King hourly counts 2013'!N25</f>
        <v>0</v>
      </c>
      <c r="O25" s="50">
        <f>3*'King hourly counts 2013'!O25</f>
        <v>0</v>
      </c>
      <c r="P25" s="50">
        <f>3*'King hourly counts 2013'!P25</f>
        <v>0</v>
      </c>
      <c r="Q25" s="50">
        <f>3*'King hourly counts 2013'!Q25</f>
        <v>0</v>
      </c>
      <c r="R25" s="50">
        <f>3*'King hourly counts 2013'!R25</f>
        <v>0</v>
      </c>
      <c r="S25" s="50">
        <f>3*'King hourly counts 2013'!S25</f>
        <v>0</v>
      </c>
      <c r="T25" s="50">
        <f>3*'King hourly counts 2013'!T25</f>
        <v>0</v>
      </c>
      <c r="U25" s="50">
        <f>3*'King hourly counts 2013'!U25</f>
        <v>0</v>
      </c>
      <c r="V25" s="50">
        <f>3*'King hourly counts 2013'!V25</f>
        <v>0</v>
      </c>
      <c r="W25" s="50">
        <f>3*'King hourly counts 2013'!W25</f>
        <v>0</v>
      </c>
      <c r="X25" s="50">
        <f>3*'King hourly counts 2013'!X25</f>
        <v>0</v>
      </c>
      <c r="Y25" s="50">
        <f>3*'King hourly counts 2013'!Y25</f>
        <v>0</v>
      </c>
      <c r="Z25" s="49">
        <f t="shared" si="1"/>
        <v>0</v>
      </c>
      <c r="AA25" s="54"/>
      <c r="AB25" s="11">
        <f t="shared" si="2"/>
        <v>0</v>
      </c>
      <c r="AC25" s="33">
        <f t="shared" si="3"/>
        <v>0</v>
      </c>
      <c r="AD25" s="64"/>
      <c r="AE25" s="11">
        <f t="shared" si="28"/>
        <v>24</v>
      </c>
      <c r="AF25" s="11">
        <f t="shared" si="4"/>
        <v>0</v>
      </c>
      <c r="AG25" s="11">
        <f t="shared" si="5"/>
        <v>0</v>
      </c>
      <c r="AH25" s="11">
        <f t="shared" si="6"/>
        <v>0</v>
      </c>
      <c r="AI25" s="11">
        <f t="shared" si="7"/>
        <v>0</v>
      </c>
      <c r="AJ25" s="11">
        <f t="shared" si="8"/>
        <v>0</v>
      </c>
      <c r="AK25" s="11">
        <f t="shared" si="9"/>
        <v>0</v>
      </c>
      <c r="AL25" s="11">
        <f t="shared" si="10"/>
        <v>0</v>
      </c>
      <c r="AM25" s="11">
        <f t="shared" si="11"/>
        <v>0</v>
      </c>
      <c r="AN25" s="11">
        <f t="shared" si="12"/>
        <v>0</v>
      </c>
      <c r="AO25" s="11">
        <f t="shared" si="13"/>
        <v>0</v>
      </c>
      <c r="AP25" s="11">
        <f t="shared" si="14"/>
        <v>0</v>
      </c>
      <c r="AQ25" s="11">
        <f t="shared" si="15"/>
        <v>0</v>
      </c>
      <c r="AR25" s="11">
        <f t="shared" si="16"/>
        <v>0</v>
      </c>
      <c r="AS25" s="11">
        <f t="shared" si="17"/>
        <v>0</v>
      </c>
      <c r="AT25" s="11">
        <f t="shared" si="18"/>
        <v>0</v>
      </c>
      <c r="AU25" s="11">
        <f t="shared" si="19"/>
        <v>0</v>
      </c>
      <c r="AV25" s="11">
        <f t="shared" si="20"/>
        <v>0</v>
      </c>
      <c r="AW25" s="11">
        <f t="shared" si="21"/>
        <v>0</v>
      </c>
      <c r="AX25" s="11">
        <f t="shared" si="22"/>
        <v>0</v>
      </c>
      <c r="AY25" s="11">
        <f t="shared" si="23"/>
        <v>0</v>
      </c>
      <c r="AZ25" s="11">
        <f t="shared" si="24"/>
        <v>0</v>
      </c>
      <c r="BA25" s="11">
        <f t="shared" si="25"/>
        <v>0</v>
      </c>
      <c r="BB25" s="11">
        <f t="shared" si="26"/>
        <v>0</v>
      </c>
      <c r="BC25" s="11">
        <f t="shared" si="27"/>
        <v>0</v>
      </c>
    </row>
    <row r="26" spans="1:55" ht="12.75" customHeight="1" x14ac:dyDescent="0.2">
      <c r="A26" s="55">
        <v>42564</v>
      </c>
      <c r="B26" s="50">
        <f>3*'King hourly counts 2013'!B26</f>
        <v>0</v>
      </c>
      <c r="C26" s="50">
        <f>3*'King hourly counts 2013'!C26</f>
        <v>0</v>
      </c>
      <c r="D26" s="50">
        <f>3*'King hourly counts 2013'!D26</f>
        <v>0</v>
      </c>
      <c r="E26" s="50">
        <f>3*'King hourly counts 2013'!E26</f>
        <v>0</v>
      </c>
      <c r="F26" s="50">
        <f>3*'King hourly counts 2013'!F26</f>
        <v>0</v>
      </c>
      <c r="G26" s="50">
        <f>3*'King hourly counts 2013'!G26</f>
        <v>0</v>
      </c>
      <c r="H26" s="50">
        <f>3*'King hourly counts 2013'!H26</f>
        <v>0</v>
      </c>
      <c r="I26" s="50">
        <f>3*'King hourly counts 2013'!I26</f>
        <v>0</v>
      </c>
      <c r="J26" s="50">
        <f>3*'King hourly counts 2013'!J26</f>
        <v>0</v>
      </c>
      <c r="K26" s="50">
        <f>3*'King hourly counts 2013'!K26</f>
        <v>0</v>
      </c>
      <c r="L26" s="50">
        <f>3*'King hourly counts 2013'!L26</f>
        <v>0</v>
      </c>
      <c r="M26" s="50">
        <f>3*'King hourly counts 2013'!M26</f>
        <v>0</v>
      </c>
      <c r="N26" s="50">
        <f>3*'King hourly counts 2013'!N26</f>
        <v>0</v>
      </c>
      <c r="O26" s="50">
        <f>3*'King hourly counts 2013'!O26</f>
        <v>0</v>
      </c>
      <c r="P26" s="50">
        <f>3*'King hourly counts 2013'!P26</f>
        <v>0</v>
      </c>
      <c r="Q26" s="50">
        <f>3*'King hourly counts 2013'!Q26</f>
        <v>0</v>
      </c>
      <c r="R26" s="50">
        <f>3*'King hourly counts 2013'!R26</f>
        <v>0</v>
      </c>
      <c r="S26" s="50">
        <f>3*'King hourly counts 2013'!S26</f>
        <v>0</v>
      </c>
      <c r="T26" s="50">
        <f>3*'King hourly counts 2013'!T26</f>
        <v>0</v>
      </c>
      <c r="U26" s="50">
        <f>3*'King hourly counts 2013'!U26</f>
        <v>0</v>
      </c>
      <c r="V26" s="50">
        <f>3*'King hourly counts 2013'!V26</f>
        <v>0</v>
      </c>
      <c r="W26" s="50">
        <f>3*'King hourly counts 2013'!W26</f>
        <v>0</v>
      </c>
      <c r="X26" s="50">
        <f>3*'King hourly counts 2013'!X26</f>
        <v>0</v>
      </c>
      <c r="Y26" s="50">
        <f>3*'King hourly counts 2013'!Y26</f>
        <v>0</v>
      </c>
      <c r="Z26" s="49">
        <f t="shared" si="1"/>
        <v>0</v>
      </c>
      <c r="AA26" s="54"/>
      <c r="AB26" s="11">
        <f t="shared" si="2"/>
        <v>0</v>
      </c>
      <c r="AC26" s="33">
        <f t="shared" si="3"/>
        <v>0</v>
      </c>
      <c r="AD26" s="64"/>
      <c r="AE26" s="11">
        <f t="shared" si="28"/>
        <v>24</v>
      </c>
      <c r="AF26" s="11">
        <f t="shared" si="4"/>
        <v>0</v>
      </c>
      <c r="AG26" s="11">
        <f t="shared" si="5"/>
        <v>0</v>
      </c>
      <c r="AH26" s="11">
        <f t="shared" si="6"/>
        <v>0</v>
      </c>
      <c r="AI26" s="11">
        <f t="shared" si="7"/>
        <v>0</v>
      </c>
      <c r="AJ26" s="11">
        <f t="shared" si="8"/>
        <v>0</v>
      </c>
      <c r="AK26" s="11">
        <f t="shared" si="9"/>
        <v>0</v>
      </c>
      <c r="AL26" s="11">
        <f t="shared" si="10"/>
        <v>0</v>
      </c>
      <c r="AM26" s="11">
        <f t="shared" si="11"/>
        <v>0</v>
      </c>
      <c r="AN26" s="11">
        <f t="shared" si="12"/>
        <v>0</v>
      </c>
      <c r="AO26" s="11">
        <f t="shared" si="13"/>
        <v>0</v>
      </c>
      <c r="AP26" s="11">
        <f t="shared" si="14"/>
        <v>0</v>
      </c>
      <c r="AQ26" s="11">
        <f t="shared" si="15"/>
        <v>0</v>
      </c>
      <c r="AR26" s="11">
        <f t="shared" si="16"/>
        <v>0</v>
      </c>
      <c r="AS26" s="11">
        <f t="shared" si="17"/>
        <v>0</v>
      </c>
      <c r="AT26" s="11">
        <f t="shared" si="18"/>
        <v>0</v>
      </c>
      <c r="AU26" s="11">
        <f t="shared" si="19"/>
        <v>0</v>
      </c>
      <c r="AV26" s="11">
        <f t="shared" si="20"/>
        <v>0</v>
      </c>
      <c r="AW26" s="11">
        <f t="shared" si="21"/>
        <v>0</v>
      </c>
      <c r="AX26" s="11">
        <f t="shared" si="22"/>
        <v>0</v>
      </c>
      <c r="AY26" s="11">
        <f t="shared" si="23"/>
        <v>0</v>
      </c>
      <c r="AZ26" s="11">
        <f t="shared" si="24"/>
        <v>0</v>
      </c>
      <c r="BA26" s="11">
        <f t="shared" si="25"/>
        <v>0</v>
      </c>
      <c r="BB26" s="11">
        <f t="shared" si="26"/>
        <v>0</v>
      </c>
      <c r="BC26" s="11">
        <f t="shared" si="27"/>
        <v>0</v>
      </c>
    </row>
    <row r="27" spans="1:55" ht="12.75" customHeight="1" x14ac:dyDescent="0.2">
      <c r="A27" s="55">
        <v>42565</v>
      </c>
      <c r="B27" s="50">
        <f>3*'King hourly counts 2013'!B27</f>
        <v>0</v>
      </c>
      <c r="C27" s="50">
        <f>3*'King hourly counts 2013'!C27</f>
        <v>0</v>
      </c>
      <c r="D27" s="50">
        <f>3*'King hourly counts 2013'!D27</f>
        <v>0</v>
      </c>
      <c r="E27" s="50">
        <f>3*'King hourly counts 2013'!E27</f>
        <v>0</v>
      </c>
      <c r="F27" s="50">
        <f>3*'King hourly counts 2013'!F27</f>
        <v>0</v>
      </c>
      <c r="G27" s="50">
        <f>3*'King hourly counts 2013'!G27</f>
        <v>0</v>
      </c>
      <c r="H27" s="50">
        <f>3*'King hourly counts 2013'!H27</f>
        <v>0</v>
      </c>
      <c r="I27" s="50">
        <f>3*'King hourly counts 2013'!I27</f>
        <v>0</v>
      </c>
      <c r="J27" s="50">
        <f>3*'King hourly counts 2013'!J27</f>
        <v>0</v>
      </c>
      <c r="K27" s="50">
        <f>3*'King hourly counts 2013'!K27</f>
        <v>0</v>
      </c>
      <c r="L27" s="50">
        <f>3*'King hourly counts 2013'!L27</f>
        <v>0</v>
      </c>
      <c r="M27" s="50">
        <f>3*'King hourly counts 2013'!M27</f>
        <v>0</v>
      </c>
      <c r="N27" s="50">
        <f>3*'King hourly counts 2013'!N27</f>
        <v>0</v>
      </c>
      <c r="O27" s="50">
        <f>3*'King hourly counts 2013'!O27</f>
        <v>0</v>
      </c>
      <c r="P27" s="50">
        <f>3*'King hourly counts 2013'!P27</f>
        <v>0</v>
      </c>
      <c r="Q27" s="50">
        <f>3*'King hourly counts 2013'!Q27</f>
        <v>0</v>
      </c>
      <c r="R27" s="50">
        <f>3*'King hourly counts 2013'!R27</f>
        <v>0</v>
      </c>
      <c r="S27" s="50">
        <f>3*'King hourly counts 2013'!S27</f>
        <v>0</v>
      </c>
      <c r="T27" s="50">
        <f>3*'King hourly counts 2013'!T27</f>
        <v>0</v>
      </c>
      <c r="U27" s="50">
        <f>3*'King hourly counts 2013'!U27</f>
        <v>0</v>
      </c>
      <c r="V27" s="50">
        <f>3*'King hourly counts 2013'!V27</f>
        <v>0</v>
      </c>
      <c r="W27" s="50">
        <f>3*'King hourly counts 2013'!W27</f>
        <v>0</v>
      </c>
      <c r="X27" s="50">
        <f>3*'King hourly counts 2013'!X27</f>
        <v>0</v>
      </c>
      <c r="Y27" s="50">
        <f>3*'King hourly counts 2013'!Y27</f>
        <v>0</v>
      </c>
      <c r="Z27" s="49">
        <f t="shared" si="1"/>
        <v>0</v>
      </c>
      <c r="AA27" s="54"/>
      <c r="AB27" s="11">
        <f t="shared" si="2"/>
        <v>0</v>
      </c>
      <c r="AC27" s="33">
        <f t="shared" si="3"/>
        <v>0</v>
      </c>
      <c r="AD27" s="64"/>
      <c r="AE27" s="11">
        <f t="shared" si="28"/>
        <v>24</v>
      </c>
      <c r="AF27" s="11">
        <f t="shared" si="4"/>
        <v>0</v>
      </c>
      <c r="AG27" s="11">
        <f t="shared" si="5"/>
        <v>0</v>
      </c>
      <c r="AH27" s="11">
        <f t="shared" si="6"/>
        <v>0</v>
      </c>
      <c r="AI27" s="11">
        <f t="shared" si="7"/>
        <v>0</v>
      </c>
      <c r="AJ27" s="11">
        <f t="shared" si="8"/>
        <v>0</v>
      </c>
      <c r="AK27" s="11">
        <f t="shared" si="9"/>
        <v>0</v>
      </c>
      <c r="AL27" s="11">
        <f t="shared" si="10"/>
        <v>0</v>
      </c>
      <c r="AM27" s="11">
        <f t="shared" si="11"/>
        <v>0</v>
      </c>
      <c r="AN27" s="11">
        <f t="shared" si="12"/>
        <v>0</v>
      </c>
      <c r="AO27" s="11">
        <f t="shared" si="13"/>
        <v>0</v>
      </c>
      <c r="AP27" s="11">
        <f t="shared" si="14"/>
        <v>0</v>
      </c>
      <c r="AQ27" s="11">
        <f t="shared" si="15"/>
        <v>0</v>
      </c>
      <c r="AR27" s="11">
        <f t="shared" si="16"/>
        <v>0</v>
      </c>
      <c r="AS27" s="11">
        <f t="shared" si="17"/>
        <v>0</v>
      </c>
      <c r="AT27" s="11">
        <f t="shared" si="18"/>
        <v>0</v>
      </c>
      <c r="AU27" s="11">
        <f t="shared" si="19"/>
        <v>0</v>
      </c>
      <c r="AV27" s="11">
        <f t="shared" si="20"/>
        <v>0</v>
      </c>
      <c r="AW27" s="11">
        <f t="shared" si="21"/>
        <v>0</v>
      </c>
      <c r="AX27" s="11">
        <f t="shared" si="22"/>
        <v>0</v>
      </c>
      <c r="AY27" s="11">
        <f t="shared" si="23"/>
        <v>0</v>
      </c>
      <c r="AZ27" s="11">
        <f t="shared" si="24"/>
        <v>0</v>
      </c>
      <c r="BA27" s="11">
        <f t="shared" si="25"/>
        <v>0</v>
      </c>
      <c r="BB27" s="11">
        <f t="shared" si="26"/>
        <v>0</v>
      </c>
      <c r="BC27" s="11">
        <f t="shared" si="27"/>
        <v>0</v>
      </c>
    </row>
    <row r="28" spans="1:55" ht="12.75" customHeight="1" x14ac:dyDescent="0.2">
      <c r="A28" s="55">
        <v>42566</v>
      </c>
      <c r="B28" s="50">
        <f>3*'King hourly counts 2013'!B28</f>
        <v>0</v>
      </c>
      <c r="C28" s="50">
        <f>3*'King hourly counts 2013'!C28</f>
        <v>0</v>
      </c>
      <c r="D28" s="50">
        <f>3*'King hourly counts 2013'!D28</f>
        <v>0</v>
      </c>
      <c r="E28" s="50">
        <f>3*'King hourly counts 2013'!E28</f>
        <v>0</v>
      </c>
      <c r="F28" s="50">
        <f>3*'King hourly counts 2013'!F28</f>
        <v>0</v>
      </c>
      <c r="G28" s="50">
        <f>3*'King hourly counts 2013'!G28</f>
        <v>0</v>
      </c>
      <c r="H28" s="50">
        <f>3*'King hourly counts 2013'!H28</f>
        <v>0</v>
      </c>
      <c r="I28" s="50">
        <f>3*'King hourly counts 2013'!I28</f>
        <v>0</v>
      </c>
      <c r="J28" s="50">
        <f>3*'King hourly counts 2013'!J28</f>
        <v>0</v>
      </c>
      <c r="K28" s="50">
        <f>3*'King hourly counts 2013'!K28</f>
        <v>0</v>
      </c>
      <c r="L28" s="50">
        <f>3*'King hourly counts 2013'!L28</f>
        <v>0</v>
      </c>
      <c r="M28" s="50">
        <f>3*'King hourly counts 2013'!M28</f>
        <v>0</v>
      </c>
      <c r="N28" s="50">
        <f>3*'King hourly counts 2013'!N28</f>
        <v>0</v>
      </c>
      <c r="O28" s="50">
        <f>3*'King hourly counts 2013'!O28</f>
        <v>0</v>
      </c>
      <c r="P28" s="50">
        <f>3*'King hourly counts 2013'!P28</f>
        <v>0</v>
      </c>
      <c r="Q28" s="50">
        <f>3*'King hourly counts 2013'!Q28</f>
        <v>0</v>
      </c>
      <c r="R28" s="50">
        <f>3*'King hourly counts 2013'!R28</f>
        <v>0</v>
      </c>
      <c r="S28" s="50">
        <f>3*'King hourly counts 2013'!S28</f>
        <v>0</v>
      </c>
      <c r="T28" s="50">
        <f>3*'King hourly counts 2013'!T28</f>
        <v>0</v>
      </c>
      <c r="U28" s="50">
        <f>3*'King hourly counts 2013'!U28</f>
        <v>0</v>
      </c>
      <c r="V28" s="50">
        <f>3*'King hourly counts 2013'!V28</f>
        <v>0</v>
      </c>
      <c r="W28" s="50">
        <f>3*'King hourly counts 2013'!W28</f>
        <v>0</v>
      </c>
      <c r="X28" s="50">
        <f>3*'King hourly counts 2013'!X28</f>
        <v>0</v>
      </c>
      <c r="Y28" s="50">
        <f>3*'King hourly counts 2013'!Y28</f>
        <v>0</v>
      </c>
      <c r="Z28" s="49">
        <f t="shared" si="1"/>
        <v>0</v>
      </c>
      <c r="AA28" s="54"/>
      <c r="AB28" s="11">
        <f t="shared" si="2"/>
        <v>0</v>
      </c>
      <c r="AC28" s="33">
        <f t="shared" si="3"/>
        <v>0</v>
      </c>
      <c r="AD28" s="64"/>
      <c r="AE28" s="11">
        <f t="shared" si="28"/>
        <v>24</v>
      </c>
      <c r="AF28" s="11">
        <f t="shared" si="4"/>
        <v>0</v>
      </c>
      <c r="AG28" s="11">
        <f t="shared" si="5"/>
        <v>0</v>
      </c>
      <c r="AH28" s="11">
        <f t="shared" si="6"/>
        <v>0</v>
      </c>
      <c r="AI28" s="11">
        <f t="shared" si="7"/>
        <v>0</v>
      </c>
      <c r="AJ28" s="11">
        <f t="shared" si="8"/>
        <v>0</v>
      </c>
      <c r="AK28" s="11">
        <f t="shared" si="9"/>
        <v>0</v>
      </c>
      <c r="AL28" s="11">
        <f t="shared" si="10"/>
        <v>0</v>
      </c>
      <c r="AM28" s="11">
        <f t="shared" si="11"/>
        <v>0</v>
      </c>
      <c r="AN28" s="11">
        <f t="shared" si="12"/>
        <v>0</v>
      </c>
      <c r="AO28" s="11">
        <f t="shared" si="13"/>
        <v>0</v>
      </c>
      <c r="AP28" s="11">
        <f t="shared" si="14"/>
        <v>0</v>
      </c>
      <c r="AQ28" s="11">
        <f t="shared" si="15"/>
        <v>0</v>
      </c>
      <c r="AR28" s="11">
        <f t="shared" si="16"/>
        <v>0</v>
      </c>
      <c r="AS28" s="11">
        <f t="shared" si="17"/>
        <v>0</v>
      </c>
      <c r="AT28" s="11">
        <f t="shared" si="18"/>
        <v>0</v>
      </c>
      <c r="AU28" s="11">
        <f t="shared" si="19"/>
        <v>0</v>
      </c>
      <c r="AV28" s="11">
        <f t="shared" si="20"/>
        <v>0</v>
      </c>
      <c r="AW28" s="11">
        <f t="shared" si="21"/>
        <v>0</v>
      </c>
      <c r="AX28" s="11">
        <f t="shared" si="22"/>
        <v>0</v>
      </c>
      <c r="AY28" s="11">
        <f t="shared" si="23"/>
        <v>0</v>
      </c>
      <c r="AZ28" s="11">
        <f t="shared" si="24"/>
        <v>0</v>
      </c>
      <c r="BA28" s="11">
        <f t="shared" si="25"/>
        <v>0</v>
      </c>
      <c r="BB28" s="11">
        <f t="shared" si="26"/>
        <v>0</v>
      </c>
      <c r="BC28" s="11">
        <f t="shared" si="27"/>
        <v>0</v>
      </c>
    </row>
    <row r="29" spans="1:55" ht="12.75" customHeight="1" x14ac:dyDescent="0.2">
      <c r="A29" s="55">
        <v>42567</v>
      </c>
      <c r="B29" s="50">
        <f>3*'King hourly counts 2013'!B29</f>
        <v>0</v>
      </c>
      <c r="C29" s="50">
        <f>3*'King hourly counts 2013'!C29</f>
        <v>0</v>
      </c>
      <c r="D29" s="50">
        <f>3*'King hourly counts 2013'!D29</f>
        <v>0</v>
      </c>
      <c r="E29" s="50">
        <f>3*'King hourly counts 2013'!E29</f>
        <v>0</v>
      </c>
      <c r="F29" s="50">
        <f>3*'King hourly counts 2013'!F29</f>
        <v>0</v>
      </c>
      <c r="G29" s="50">
        <f>3*'King hourly counts 2013'!G29</f>
        <v>0</v>
      </c>
      <c r="H29" s="50">
        <f>3*'King hourly counts 2013'!H29</f>
        <v>0</v>
      </c>
      <c r="I29" s="50">
        <f>3*'King hourly counts 2013'!I29</f>
        <v>0</v>
      </c>
      <c r="J29" s="50">
        <f>3*'King hourly counts 2013'!J29</f>
        <v>0</v>
      </c>
      <c r="K29" s="50">
        <f>3*'King hourly counts 2013'!K29</f>
        <v>0</v>
      </c>
      <c r="L29" s="50">
        <f>3*'King hourly counts 2013'!L29</f>
        <v>0</v>
      </c>
      <c r="M29" s="50">
        <f>3*'King hourly counts 2013'!M29</f>
        <v>0</v>
      </c>
      <c r="N29" s="50">
        <f>3*'King hourly counts 2013'!N29</f>
        <v>0</v>
      </c>
      <c r="O29" s="50">
        <f>3*'King hourly counts 2013'!O29</f>
        <v>0</v>
      </c>
      <c r="P29" s="50">
        <f>3*'King hourly counts 2013'!P29</f>
        <v>0</v>
      </c>
      <c r="Q29" s="50">
        <f>3*'King hourly counts 2013'!Q29</f>
        <v>0</v>
      </c>
      <c r="R29" s="50">
        <f>3*'King hourly counts 2013'!R29</f>
        <v>0</v>
      </c>
      <c r="S29" s="50">
        <f>3*'King hourly counts 2013'!S29</f>
        <v>0</v>
      </c>
      <c r="T29" s="50">
        <f>3*'King hourly counts 2013'!T29</f>
        <v>0</v>
      </c>
      <c r="U29" s="50">
        <f>3*'King hourly counts 2013'!U29</f>
        <v>0</v>
      </c>
      <c r="V29" s="50">
        <f>3*'King hourly counts 2013'!V29</f>
        <v>0</v>
      </c>
      <c r="W29" s="50">
        <f>3*'King hourly counts 2013'!W29</f>
        <v>0</v>
      </c>
      <c r="X29" s="50">
        <f>3*'King hourly counts 2013'!X29</f>
        <v>0</v>
      </c>
      <c r="Y29" s="50">
        <f>3*'King hourly counts 2013'!Y29</f>
        <v>0</v>
      </c>
      <c r="Z29" s="49">
        <f t="shared" si="1"/>
        <v>0</v>
      </c>
      <c r="AA29" s="54"/>
      <c r="AB29" s="11">
        <f t="shared" si="2"/>
        <v>0</v>
      </c>
      <c r="AC29" s="33">
        <f t="shared" si="3"/>
        <v>0</v>
      </c>
      <c r="AD29" s="64"/>
      <c r="AE29" s="11">
        <f t="shared" si="28"/>
        <v>24</v>
      </c>
      <c r="AF29" s="11">
        <f t="shared" si="4"/>
        <v>0</v>
      </c>
      <c r="AG29" s="11">
        <f t="shared" si="5"/>
        <v>0</v>
      </c>
      <c r="AH29" s="11">
        <f t="shared" si="6"/>
        <v>0</v>
      </c>
      <c r="AI29" s="11">
        <f t="shared" si="7"/>
        <v>0</v>
      </c>
      <c r="AJ29" s="11">
        <f t="shared" si="8"/>
        <v>0</v>
      </c>
      <c r="AK29" s="11">
        <f t="shared" si="9"/>
        <v>0</v>
      </c>
      <c r="AL29" s="11">
        <f t="shared" si="10"/>
        <v>0</v>
      </c>
      <c r="AM29" s="11">
        <f t="shared" si="11"/>
        <v>0</v>
      </c>
      <c r="AN29" s="11">
        <f t="shared" si="12"/>
        <v>0</v>
      </c>
      <c r="AO29" s="11">
        <f t="shared" si="13"/>
        <v>0</v>
      </c>
      <c r="AP29" s="11">
        <f t="shared" si="14"/>
        <v>0</v>
      </c>
      <c r="AQ29" s="11">
        <f t="shared" si="15"/>
        <v>0</v>
      </c>
      <c r="AR29" s="11">
        <f t="shared" si="16"/>
        <v>0</v>
      </c>
      <c r="AS29" s="11">
        <f t="shared" si="17"/>
        <v>0</v>
      </c>
      <c r="AT29" s="11">
        <f t="shared" si="18"/>
        <v>0</v>
      </c>
      <c r="AU29" s="11">
        <f t="shared" si="19"/>
        <v>0</v>
      </c>
      <c r="AV29" s="11">
        <f t="shared" si="20"/>
        <v>0</v>
      </c>
      <c r="AW29" s="11">
        <f t="shared" si="21"/>
        <v>0</v>
      </c>
      <c r="AX29" s="11">
        <f t="shared" si="22"/>
        <v>0</v>
      </c>
      <c r="AY29" s="11">
        <f t="shared" si="23"/>
        <v>0</v>
      </c>
      <c r="AZ29" s="11">
        <f t="shared" si="24"/>
        <v>0</v>
      </c>
      <c r="BA29" s="11">
        <f t="shared" si="25"/>
        <v>0</v>
      </c>
      <c r="BB29" s="11">
        <f t="shared" si="26"/>
        <v>0</v>
      </c>
      <c r="BC29" s="11">
        <f t="shared" si="27"/>
        <v>0</v>
      </c>
    </row>
    <row r="30" spans="1:55" ht="12.75" customHeight="1" x14ac:dyDescent="0.2">
      <c r="A30" s="55">
        <v>42568</v>
      </c>
      <c r="B30" s="50">
        <f>3*'King hourly counts 2013'!B30</f>
        <v>0</v>
      </c>
      <c r="C30" s="50">
        <f>3*'King hourly counts 2013'!C30</f>
        <v>0</v>
      </c>
      <c r="D30" s="50">
        <f>3*'King hourly counts 2013'!D30</f>
        <v>0</v>
      </c>
      <c r="E30" s="50">
        <f>3*'King hourly counts 2013'!E30</f>
        <v>0</v>
      </c>
      <c r="F30" s="50">
        <f>3*'King hourly counts 2013'!F30</f>
        <v>0</v>
      </c>
      <c r="G30" s="50">
        <f>3*'King hourly counts 2013'!G30</f>
        <v>0</v>
      </c>
      <c r="H30" s="50">
        <f>3*'King hourly counts 2013'!H30</f>
        <v>0</v>
      </c>
      <c r="I30" s="50">
        <f>3*'King hourly counts 2013'!I30</f>
        <v>0</v>
      </c>
      <c r="J30" s="50">
        <f>3*'King hourly counts 2013'!J30</f>
        <v>0</v>
      </c>
      <c r="K30" s="50">
        <f>3*'King hourly counts 2013'!K30</f>
        <v>0</v>
      </c>
      <c r="L30" s="50">
        <f>3*'King hourly counts 2013'!L30</f>
        <v>0</v>
      </c>
      <c r="M30" s="50">
        <f>3*'King hourly counts 2013'!M30</f>
        <v>0</v>
      </c>
      <c r="N30" s="50">
        <f>3*'King hourly counts 2013'!N30</f>
        <v>0</v>
      </c>
      <c r="O30" s="50">
        <f>3*'King hourly counts 2013'!O30</f>
        <v>0</v>
      </c>
      <c r="P30" s="50">
        <f>3*'King hourly counts 2013'!P30</f>
        <v>0</v>
      </c>
      <c r="Q30" s="50">
        <f>3*'King hourly counts 2013'!Q30</f>
        <v>0</v>
      </c>
      <c r="R30" s="50">
        <f>3*'King hourly counts 2013'!R30</f>
        <v>0</v>
      </c>
      <c r="S30" s="50">
        <f>3*'King hourly counts 2013'!S30</f>
        <v>0</v>
      </c>
      <c r="T30" s="50">
        <f>3*'King hourly counts 2013'!T30</f>
        <v>0</v>
      </c>
      <c r="U30" s="50">
        <f>3*'King hourly counts 2013'!U30</f>
        <v>0</v>
      </c>
      <c r="V30" s="50">
        <f>3*'King hourly counts 2013'!V30</f>
        <v>0</v>
      </c>
      <c r="W30" s="50">
        <f>3*'King hourly counts 2013'!W30</f>
        <v>0</v>
      </c>
      <c r="X30" s="50">
        <f>3*'King hourly counts 2013'!X30</f>
        <v>0</v>
      </c>
      <c r="Y30" s="50">
        <f>3*'King hourly counts 2013'!Y30</f>
        <v>0</v>
      </c>
      <c r="Z30" s="49">
        <f t="shared" si="1"/>
        <v>0</v>
      </c>
      <c r="AA30" s="54"/>
      <c r="AB30" s="11">
        <f t="shared" si="2"/>
        <v>0</v>
      </c>
      <c r="AC30" s="33">
        <f t="shared" si="3"/>
        <v>0</v>
      </c>
      <c r="AD30" s="64"/>
      <c r="AE30" s="11">
        <f t="shared" si="28"/>
        <v>24</v>
      </c>
      <c r="AF30" s="11">
        <f t="shared" si="4"/>
        <v>0</v>
      </c>
      <c r="AG30" s="11">
        <f t="shared" si="5"/>
        <v>0</v>
      </c>
      <c r="AH30" s="11">
        <f t="shared" si="6"/>
        <v>0</v>
      </c>
      <c r="AI30" s="11">
        <f t="shared" si="7"/>
        <v>0</v>
      </c>
      <c r="AJ30" s="11">
        <f t="shared" si="8"/>
        <v>0</v>
      </c>
      <c r="AK30" s="11">
        <f t="shared" si="9"/>
        <v>0</v>
      </c>
      <c r="AL30" s="11">
        <f t="shared" si="10"/>
        <v>0</v>
      </c>
      <c r="AM30" s="11">
        <f t="shared" si="11"/>
        <v>0</v>
      </c>
      <c r="AN30" s="11">
        <f t="shared" si="12"/>
        <v>0</v>
      </c>
      <c r="AO30" s="11">
        <f t="shared" si="13"/>
        <v>0</v>
      </c>
      <c r="AP30" s="11">
        <f t="shared" si="14"/>
        <v>0</v>
      </c>
      <c r="AQ30" s="11">
        <f t="shared" si="15"/>
        <v>0</v>
      </c>
      <c r="AR30" s="11">
        <f t="shared" si="16"/>
        <v>0</v>
      </c>
      <c r="AS30" s="11">
        <f t="shared" si="17"/>
        <v>0</v>
      </c>
      <c r="AT30" s="11">
        <f t="shared" si="18"/>
        <v>0</v>
      </c>
      <c r="AU30" s="11">
        <f t="shared" si="19"/>
        <v>0</v>
      </c>
      <c r="AV30" s="11">
        <f t="shared" si="20"/>
        <v>0</v>
      </c>
      <c r="AW30" s="11">
        <f t="shared" si="21"/>
        <v>0</v>
      </c>
      <c r="AX30" s="11">
        <f t="shared" si="22"/>
        <v>0</v>
      </c>
      <c r="AY30" s="11">
        <f t="shared" si="23"/>
        <v>0</v>
      </c>
      <c r="AZ30" s="11">
        <f t="shared" si="24"/>
        <v>0</v>
      </c>
      <c r="BA30" s="11">
        <f t="shared" si="25"/>
        <v>0</v>
      </c>
      <c r="BB30" s="11">
        <f t="shared" si="26"/>
        <v>0</v>
      </c>
      <c r="BC30" s="11">
        <f t="shared" si="27"/>
        <v>0</v>
      </c>
    </row>
    <row r="31" spans="1:55" ht="12.75" customHeight="1" x14ac:dyDescent="0.2">
      <c r="A31" s="55">
        <v>42569</v>
      </c>
      <c r="B31" s="50">
        <f>3*'King hourly counts 2013'!B31</f>
        <v>0</v>
      </c>
      <c r="C31" s="50">
        <f>3*'King hourly counts 2013'!C31</f>
        <v>0</v>
      </c>
      <c r="D31" s="50">
        <f>3*'King hourly counts 2013'!D31</f>
        <v>0</v>
      </c>
      <c r="E31" s="50">
        <f>3*'King hourly counts 2013'!E31</f>
        <v>0</v>
      </c>
      <c r="F31" s="50">
        <f>3*'King hourly counts 2013'!F31</f>
        <v>0</v>
      </c>
      <c r="G31" s="50">
        <f>3*'King hourly counts 2013'!G31</f>
        <v>0</v>
      </c>
      <c r="H31" s="50">
        <f>3*'King hourly counts 2013'!H31</f>
        <v>0</v>
      </c>
      <c r="I31" s="50">
        <f>3*'King hourly counts 2013'!I31</f>
        <v>0</v>
      </c>
      <c r="J31" s="50">
        <f>3*'King hourly counts 2013'!J31</f>
        <v>0</v>
      </c>
      <c r="K31" s="50">
        <f>3*'King hourly counts 2013'!K31</f>
        <v>0</v>
      </c>
      <c r="L31" s="50">
        <f>3*'King hourly counts 2013'!L31</f>
        <v>0</v>
      </c>
      <c r="M31" s="50">
        <f>3*'King hourly counts 2013'!M31</f>
        <v>0</v>
      </c>
      <c r="N31" s="50">
        <f>3*'King hourly counts 2013'!N31</f>
        <v>0</v>
      </c>
      <c r="O31" s="50">
        <f>3*'King hourly counts 2013'!O31</f>
        <v>0</v>
      </c>
      <c r="P31" s="50">
        <f>3*'King hourly counts 2013'!P31</f>
        <v>0</v>
      </c>
      <c r="Q31" s="50">
        <f>3*'King hourly counts 2013'!Q31</f>
        <v>0</v>
      </c>
      <c r="R31" s="50">
        <f>3*'King hourly counts 2013'!R31</f>
        <v>0</v>
      </c>
      <c r="S31" s="50">
        <f>3*'King hourly counts 2013'!S31</f>
        <v>0</v>
      </c>
      <c r="T31" s="50">
        <f>3*'King hourly counts 2013'!T31</f>
        <v>0</v>
      </c>
      <c r="U31" s="50">
        <f>3*'King hourly counts 2013'!U31</f>
        <v>0</v>
      </c>
      <c r="V31" s="50">
        <f>3*'King hourly counts 2013'!V31</f>
        <v>0</v>
      </c>
      <c r="W31" s="50">
        <f>3*'King hourly counts 2013'!W31</f>
        <v>0</v>
      </c>
      <c r="X31" s="50">
        <f>3*'King hourly counts 2013'!X31</f>
        <v>0</v>
      </c>
      <c r="Y31" s="50">
        <f>3*'King hourly counts 2013'!Y31</f>
        <v>0</v>
      </c>
      <c r="Z31" s="49">
        <f t="shared" si="1"/>
        <v>0</v>
      </c>
      <c r="AA31" s="54"/>
      <c r="AB31" s="11">
        <f t="shared" si="2"/>
        <v>0</v>
      </c>
      <c r="AC31" s="33">
        <f t="shared" si="3"/>
        <v>0</v>
      </c>
      <c r="AD31" s="64"/>
      <c r="AE31" s="11">
        <f t="shared" si="28"/>
        <v>24</v>
      </c>
      <c r="AF31" s="11">
        <f t="shared" si="4"/>
        <v>0</v>
      </c>
      <c r="AG31" s="11">
        <f t="shared" si="5"/>
        <v>0</v>
      </c>
      <c r="AH31" s="11">
        <f t="shared" si="6"/>
        <v>0</v>
      </c>
      <c r="AI31" s="11">
        <f t="shared" si="7"/>
        <v>0</v>
      </c>
      <c r="AJ31" s="11">
        <f t="shared" si="8"/>
        <v>0</v>
      </c>
      <c r="AK31" s="11">
        <f t="shared" si="9"/>
        <v>0</v>
      </c>
      <c r="AL31" s="11">
        <f t="shared" si="10"/>
        <v>0</v>
      </c>
      <c r="AM31" s="11">
        <f t="shared" si="11"/>
        <v>0</v>
      </c>
      <c r="AN31" s="11">
        <f t="shared" si="12"/>
        <v>0</v>
      </c>
      <c r="AO31" s="11">
        <f t="shared" si="13"/>
        <v>0</v>
      </c>
      <c r="AP31" s="11">
        <f t="shared" si="14"/>
        <v>0</v>
      </c>
      <c r="AQ31" s="11">
        <f t="shared" si="15"/>
        <v>0</v>
      </c>
      <c r="AR31" s="11">
        <f t="shared" si="16"/>
        <v>0</v>
      </c>
      <c r="AS31" s="11">
        <f t="shared" si="17"/>
        <v>0</v>
      </c>
      <c r="AT31" s="11">
        <f t="shared" si="18"/>
        <v>0</v>
      </c>
      <c r="AU31" s="11">
        <f t="shared" si="19"/>
        <v>0</v>
      </c>
      <c r="AV31" s="11">
        <f t="shared" si="20"/>
        <v>0</v>
      </c>
      <c r="AW31" s="11">
        <f t="shared" si="21"/>
        <v>0</v>
      </c>
      <c r="AX31" s="11">
        <f t="shared" si="22"/>
        <v>0</v>
      </c>
      <c r="AY31" s="11">
        <f t="shared" si="23"/>
        <v>0</v>
      </c>
      <c r="AZ31" s="11">
        <f t="shared" si="24"/>
        <v>0</v>
      </c>
      <c r="BA31" s="11">
        <f t="shared" si="25"/>
        <v>0</v>
      </c>
      <c r="BB31" s="11">
        <f t="shared" si="26"/>
        <v>0</v>
      </c>
      <c r="BC31" s="11">
        <f t="shared" si="27"/>
        <v>0</v>
      </c>
    </row>
    <row r="32" spans="1:55" ht="12.75" customHeight="1" x14ac:dyDescent="0.2">
      <c r="A32" s="55">
        <v>42570</v>
      </c>
      <c r="B32" s="50">
        <f>3*'King hourly counts 2013'!B32</f>
        <v>0</v>
      </c>
      <c r="C32" s="50">
        <f>3*'King hourly counts 2013'!C32</f>
        <v>0</v>
      </c>
      <c r="D32" s="50">
        <f>3*'King hourly counts 2013'!D32</f>
        <v>0</v>
      </c>
      <c r="E32" s="50">
        <f>3*'King hourly counts 2013'!E32</f>
        <v>0</v>
      </c>
      <c r="F32" s="50">
        <f>3*'King hourly counts 2013'!F32</f>
        <v>0</v>
      </c>
      <c r="G32" s="50">
        <f>3*'King hourly counts 2013'!G32</f>
        <v>0</v>
      </c>
      <c r="H32" s="50">
        <f>3*'King hourly counts 2013'!H32</f>
        <v>0</v>
      </c>
      <c r="I32" s="50">
        <f>3*'King hourly counts 2013'!I32</f>
        <v>0</v>
      </c>
      <c r="J32" s="50">
        <f>3*'King hourly counts 2013'!J32</f>
        <v>0</v>
      </c>
      <c r="K32" s="50">
        <f>3*'King hourly counts 2013'!K32</f>
        <v>0</v>
      </c>
      <c r="L32" s="50">
        <f>3*'King hourly counts 2013'!L32</f>
        <v>0</v>
      </c>
      <c r="M32" s="50">
        <f>3*'King hourly counts 2013'!M32</f>
        <v>0</v>
      </c>
      <c r="N32" s="50">
        <f>3*'King hourly counts 2013'!N32</f>
        <v>0</v>
      </c>
      <c r="O32" s="50">
        <f>3*'King hourly counts 2013'!O32</f>
        <v>0</v>
      </c>
      <c r="P32" s="50">
        <f>3*'King hourly counts 2013'!P32</f>
        <v>0</v>
      </c>
      <c r="Q32" s="50">
        <f>3*'King hourly counts 2013'!Q32</f>
        <v>0</v>
      </c>
      <c r="R32" s="50">
        <f>3*'King hourly counts 2013'!R32</f>
        <v>0</v>
      </c>
      <c r="S32" s="50">
        <f>3*'King hourly counts 2013'!S32</f>
        <v>0</v>
      </c>
      <c r="T32" s="50">
        <f>3*'King hourly counts 2013'!T32</f>
        <v>0</v>
      </c>
      <c r="U32" s="50">
        <f>3*'King hourly counts 2013'!U32</f>
        <v>0</v>
      </c>
      <c r="V32" s="50">
        <f>3*'King hourly counts 2013'!V32</f>
        <v>0</v>
      </c>
      <c r="W32" s="50">
        <f>3*'King hourly counts 2013'!W32</f>
        <v>0</v>
      </c>
      <c r="X32" s="50">
        <f>3*'King hourly counts 2013'!X32</f>
        <v>0</v>
      </c>
      <c r="Y32" s="50">
        <f>3*'King hourly counts 2013'!Y32</f>
        <v>0</v>
      </c>
      <c r="Z32" s="49">
        <f t="shared" si="1"/>
        <v>0</v>
      </c>
      <c r="AA32" s="54"/>
      <c r="AB32" s="11">
        <f t="shared" si="2"/>
        <v>0</v>
      </c>
      <c r="AC32" s="33">
        <f t="shared" si="3"/>
        <v>0</v>
      </c>
      <c r="AD32" s="64"/>
      <c r="AE32" s="11">
        <f t="shared" si="28"/>
        <v>24</v>
      </c>
      <c r="AF32" s="11">
        <f t="shared" si="4"/>
        <v>0</v>
      </c>
      <c r="AG32" s="11">
        <f t="shared" si="5"/>
        <v>0</v>
      </c>
      <c r="AH32" s="11">
        <f t="shared" si="6"/>
        <v>0</v>
      </c>
      <c r="AI32" s="11">
        <f t="shared" si="7"/>
        <v>0</v>
      </c>
      <c r="AJ32" s="11">
        <f t="shared" si="8"/>
        <v>0</v>
      </c>
      <c r="AK32" s="11">
        <f t="shared" si="9"/>
        <v>0</v>
      </c>
      <c r="AL32" s="11">
        <f t="shared" si="10"/>
        <v>0</v>
      </c>
      <c r="AM32" s="11">
        <f t="shared" si="11"/>
        <v>0</v>
      </c>
      <c r="AN32" s="11">
        <f t="shared" si="12"/>
        <v>0</v>
      </c>
      <c r="AO32" s="11">
        <f t="shared" si="13"/>
        <v>0</v>
      </c>
      <c r="AP32" s="11">
        <f t="shared" si="14"/>
        <v>0</v>
      </c>
      <c r="AQ32" s="11">
        <f t="shared" si="15"/>
        <v>0</v>
      </c>
      <c r="AR32" s="11">
        <f t="shared" si="16"/>
        <v>0</v>
      </c>
      <c r="AS32" s="11">
        <f t="shared" si="17"/>
        <v>0</v>
      </c>
      <c r="AT32" s="11">
        <f t="shared" si="18"/>
        <v>0</v>
      </c>
      <c r="AU32" s="11">
        <f t="shared" si="19"/>
        <v>0</v>
      </c>
      <c r="AV32" s="11">
        <f t="shared" si="20"/>
        <v>0</v>
      </c>
      <c r="AW32" s="11">
        <f t="shared" si="21"/>
        <v>0</v>
      </c>
      <c r="AX32" s="11">
        <f t="shared" si="22"/>
        <v>0</v>
      </c>
      <c r="AY32" s="11">
        <f t="shared" si="23"/>
        <v>0</v>
      </c>
      <c r="AZ32" s="11">
        <f t="shared" si="24"/>
        <v>0</v>
      </c>
      <c r="BA32" s="11">
        <f t="shared" si="25"/>
        <v>0</v>
      </c>
      <c r="BB32" s="11">
        <f t="shared" si="26"/>
        <v>0</v>
      </c>
      <c r="BC32" s="11">
        <f t="shared" si="27"/>
        <v>0</v>
      </c>
    </row>
    <row r="33" spans="1:55" ht="12.75" customHeight="1" x14ac:dyDescent="0.2">
      <c r="A33" s="55">
        <v>42571</v>
      </c>
      <c r="B33" s="50">
        <f>3*'King hourly counts 2013'!B33</f>
        <v>0</v>
      </c>
      <c r="C33" s="50">
        <f>3*'King hourly counts 2013'!C33</f>
        <v>0</v>
      </c>
      <c r="D33" s="50">
        <f>3*'King hourly counts 2013'!D33</f>
        <v>0</v>
      </c>
      <c r="E33" s="50">
        <f>3*'King hourly counts 2013'!E33</f>
        <v>0</v>
      </c>
      <c r="F33" s="50">
        <f>3*'King hourly counts 2013'!F33</f>
        <v>0</v>
      </c>
      <c r="G33" s="50">
        <f>3*'King hourly counts 2013'!G33</f>
        <v>0</v>
      </c>
      <c r="H33" s="50">
        <f>3*'King hourly counts 2013'!H33</f>
        <v>0</v>
      </c>
      <c r="I33" s="50">
        <f>3*'King hourly counts 2013'!I33</f>
        <v>0</v>
      </c>
      <c r="J33" s="50">
        <f>3*'King hourly counts 2013'!J33</f>
        <v>0</v>
      </c>
      <c r="K33" s="50">
        <f>3*'King hourly counts 2013'!K33</f>
        <v>0</v>
      </c>
      <c r="L33" s="50">
        <f>3*'King hourly counts 2013'!L33</f>
        <v>0</v>
      </c>
      <c r="M33" s="50">
        <f>3*'King hourly counts 2013'!M33</f>
        <v>0</v>
      </c>
      <c r="N33" s="50">
        <f>3*'King hourly counts 2013'!N33</f>
        <v>0</v>
      </c>
      <c r="O33" s="50">
        <f>3*'King hourly counts 2013'!O33</f>
        <v>0</v>
      </c>
      <c r="P33" s="50">
        <f>3*'King hourly counts 2013'!P33</f>
        <v>0</v>
      </c>
      <c r="Q33" s="50">
        <f>3*'King hourly counts 2013'!Q33</f>
        <v>0</v>
      </c>
      <c r="R33" s="50">
        <f>3*'King hourly counts 2013'!R33</f>
        <v>0</v>
      </c>
      <c r="S33" s="50">
        <f>3*'King hourly counts 2013'!S33</f>
        <v>0</v>
      </c>
      <c r="T33" s="50">
        <f>3*'King hourly counts 2013'!T33</f>
        <v>0</v>
      </c>
      <c r="U33" s="50">
        <f>3*'King hourly counts 2013'!U33</f>
        <v>0</v>
      </c>
      <c r="V33" s="50">
        <f>3*'King hourly counts 2013'!V33</f>
        <v>0</v>
      </c>
      <c r="W33" s="50">
        <f>3*'King hourly counts 2013'!W33</f>
        <v>0</v>
      </c>
      <c r="X33" s="50">
        <f>3*'King hourly counts 2013'!X33</f>
        <v>0</v>
      </c>
      <c r="Y33" s="50">
        <f>3*'King hourly counts 2013'!Y33</f>
        <v>0</v>
      </c>
      <c r="Z33" s="49">
        <f t="shared" si="1"/>
        <v>0</v>
      </c>
      <c r="AA33" s="54"/>
      <c r="AB33" s="11">
        <f t="shared" si="2"/>
        <v>0</v>
      </c>
      <c r="AC33" s="33">
        <f t="shared" si="3"/>
        <v>0</v>
      </c>
      <c r="AD33" s="64"/>
      <c r="AE33" s="11">
        <f t="shared" si="28"/>
        <v>24</v>
      </c>
      <c r="AF33" s="11">
        <f t="shared" si="4"/>
        <v>0</v>
      </c>
      <c r="AG33" s="11">
        <f t="shared" si="5"/>
        <v>0</v>
      </c>
      <c r="AH33" s="11">
        <f t="shared" si="6"/>
        <v>0</v>
      </c>
      <c r="AI33" s="11">
        <f t="shared" si="7"/>
        <v>0</v>
      </c>
      <c r="AJ33" s="11">
        <f t="shared" si="8"/>
        <v>0</v>
      </c>
      <c r="AK33" s="11">
        <f t="shared" si="9"/>
        <v>0</v>
      </c>
      <c r="AL33" s="11">
        <f t="shared" si="10"/>
        <v>0</v>
      </c>
      <c r="AM33" s="11">
        <f t="shared" si="11"/>
        <v>0</v>
      </c>
      <c r="AN33" s="11">
        <f t="shared" si="12"/>
        <v>0</v>
      </c>
      <c r="AO33" s="11">
        <f t="shared" si="13"/>
        <v>0</v>
      </c>
      <c r="AP33" s="11">
        <f t="shared" si="14"/>
        <v>0</v>
      </c>
      <c r="AQ33" s="11">
        <f t="shared" si="15"/>
        <v>0</v>
      </c>
      <c r="AR33" s="11">
        <f t="shared" si="16"/>
        <v>0</v>
      </c>
      <c r="AS33" s="11">
        <f t="shared" si="17"/>
        <v>0</v>
      </c>
      <c r="AT33" s="11">
        <f t="shared" si="18"/>
        <v>0</v>
      </c>
      <c r="AU33" s="11">
        <f t="shared" si="19"/>
        <v>0</v>
      </c>
      <c r="AV33" s="11">
        <f t="shared" si="20"/>
        <v>0</v>
      </c>
      <c r="AW33" s="11">
        <f t="shared" si="21"/>
        <v>0</v>
      </c>
      <c r="AX33" s="11">
        <f t="shared" si="22"/>
        <v>0</v>
      </c>
      <c r="AY33" s="11">
        <f t="shared" si="23"/>
        <v>0</v>
      </c>
      <c r="AZ33" s="11">
        <f t="shared" si="24"/>
        <v>0</v>
      </c>
      <c r="BA33" s="11">
        <f t="shared" si="25"/>
        <v>0</v>
      </c>
      <c r="BB33" s="11">
        <f t="shared" si="26"/>
        <v>0</v>
      </c>
      <c r="BC33" s="11">
        <f t="shared" si="27"/>
        <v>0</v>
      </c>
    </row>
    <row r="34" spans="1:55" ht="12.75" customHeight="1" x14ac:dyDescent="0.2">
      <c r="A34" s="55">
        <v>42572</v>
      </c>
      <c r="B34" s="50">
        <f>3*'King hourly counts 2013'!B34</f>
        <v>0</v>
      </c>
      <c r="C34" s="50">
        <f>3*'King hourly counts 2013'!C34</f>
        <v>0</v>
      </c>
      <c r="D34" s="50">
        <f>3*'King hourly counts 2013'!D34</f>
        <v>0</v>
      </c>
      <c r="E34" s="50">
        <f>3*'King hourly counts 2013'!E34</f>
        <v>0</v>
      </c>
      <c r="F34" s="50">
        <f>3*'King hourly counts 2013'!F34</f>
        <v>0</v>
      </c>
      <c r="G34" s="50">
        <f>3*'King hourly counts 2013'!G34</f>
        <v>0</v>
      </c>
      <c r="H34" s="50">
        <f>3*'King hourly counts 2013'!H34</f>
        <v>0</v>
      </c>
      <c r="I34" s="50">
        <f>3*'King hourly counts 2013'!I34</f>
        <v>0</v>
      </c>
      <c r="J34" s="50">
        <f>3*'King hourly counts 2013'!J34</f>
        <v>0</v>
      </c>
      <c r="K34" s="50">
        <f>3*'King hourly counts 2013'!K34</f>
        <v>0</v>
      </c>
      <c r="L34" s="50">
        <f>3*'King hourly counts 2013'!L34</f>
        <v>0</v>
      </c>
      <c r="M34" s="50">
        <f>3*'King hourly counts 2013'!M34</f>
        <v>0</v>
      </c>
      <c r="N34" s="50">
        <f>3*'King hourly counts 2013'!N34</f>
        <v>0</v>
      </c>
      <c r="O34" s="50">
        <f>3*'King hourly counts 2013'!O34</f>
        <v>0</v>
      </c>
      <c r="P34" s="50">
        <f>3*'King hourly counts 2013'!P34</f>
        <v>0</v>
      </c>
      <c r="Q34" s="50">
        <f>3*'King hourly counts 2013'!Q34</f>
        <v>0</v>
      </c>
      <c r="R34" s="50">
        <f>3*'King hourly counts 2013'!R34</f>
        <v>0</v>
      </c>
      <c r="S34" s="50">
        <f>3*'King hourly counts 2013'!S34</f>
        <v>0</v>
      </c>
      <c r="T34" s="50">
        <f>3*'King hourly counts 2013'!T34</f>
        <v>0</v>
      </c>
      <c r="U34" s="50">
        <f>3*'King hourly counts 2013'!U34</f>
        <v>0</v>
      </c>
      <c r="V34" s="50">
        <f>3*'King hourly counts 2013'!V34</f>
        <v>0</v>
      </c>
      <c r="W34" s="50">
        <f>3*'King hourly counts 2013'!W34</f>
        <v>0</v>
      </c>
      <c r="X34" s="50">
        <f>3*'King hourly counts 2013'!X34</f>
        <v>0</v>
      </c>
      <c r="Y34" s="50">
        <f>3*'King hourly counts 2013'!Y34</f>
        <v>0</v>
      </c>
      <c r="Z34" s="49">
        <f t="shared" si="1"/>
        <v>0</v>
      </c>
      <c r="AA34" s="54"/>
      <c r="AB34" s="11">
        <f t="shared" si="2"/>
        <v>0</v>
      </c>
      <c r="AC34" s="33">
        <f t="shared" si="3"/>
        <v>0</v>
      </c>
      <c r="AD34" s="64"/>
      <c r="AE34" s="11">
        <f t="shared" si="28"/>
        <v>24</v>
      </c>
      <c r="AF34" s="11">
        <f t="shared" si="4"/>
        <v>0</v>
      </c>
      <c r="AG34" s="11">
        <f t="shared" si="5"/>
        <v>0</v>
      </c>
      <c r="AH34" s="11">
        <f t="shared" si="6"/>
        <v>0</v>
      </c>
      <c r="AI34" s="11">
        <f t="shared" si="7"/>
        <v>0</v>
      </c>
      <c r="AJ34" s="11">
        <f t="shared" si="8"/>
        <v>0</v>
      </c>
      <c r="AK34" s="11">
        <f t="shared" si="9"/>
        <v>0</v>
      </c>
      <c r="AL34" s="11">
        <f t="shared" si="10"/>
        <v>0</v>
      </c>
      <c r="AM34" s="11">
        <f t="shared" si="11"/>
        <v>0</v>
      </c>
      <c r="AN34" s="11">
        <f t="shared" si="12"/>
        <v>0</v>
      </c>
      <c r="AO34" s="11">
        <f t="shared" si="13"/>
        <v>0</v>
      </c>
      <c r="AP34" s="11">
        <f t="shared" si="14"/>
        <v>0</v>
      </c>
      <c r="AQ34" s="11">
        <f t="shared" si="15"/>
        <v>0</v>
      </c>
      <c r="AR34" s="11">
        <f t="shared" si="16"/>
        <v>0</v>
      </c>
      <c r="AS34" s="11">
        <f t="shared" si="17"/>
        <v>0</v>
      </c>
      <c r="AT34" s="11">
        <f t="shared" si="18"/>
        <v>0</v>
      </c>
      <c r="AU34" s="11">
        <f t="shared" si="19"/>
        <v>0</v>
      </c>
      <c r="AV34" s="11">
        <f t="shared" si="20"/>
        <v>0</v>
      </c>
      <c r="AW34" s="11">
        <f t="shared" si="21"/>
        <v>0</v>
      </c>
      <c r="AX34" s="11">
        <f t="shared" si="22"/>
        <v>0</v>
      </c>
      <c r="AY34" s="11">
        <f t="shared" si="23"/>
        <v>0</v>
      </c>
      <c r="AZ34" s="11">
        <f t="shared" si="24"/>
        <v>0</v>
      </c>
      <c r="BA34" s="11">
        <f t="shared" si="25"/>
        <v>0</v>
      </c>
      <c r="BB34" s="11">
        <f t="shared" si="26"/>
        <v>0</v>
      </c>
      <c r="BC34" s="11">
        <f t="shared" si="27"/>
        <v>0</v>
      </c>
    </row>
    <row r="35" spans="1:55" ht="12.75" customHeight="1" x14ac:dyDescent="0.2">
      <c r="A35" s="55">
        <v>42573</v>
      </c>
      <c r="B35" s="50">
        <f>3*'King hourly counts 2013'!B35</f>
        <v>0</v>
      </c>
      <c r="C35" s="50">
        <f>3*'King hourly counts 2013'!C35</f>
        <v>0</v>
      </c>
      <c r="D35" s="50">
        <f>3*'King hourly counts 2013'!D35</f>
        <v>0</v>
      </c>
      <c r="E35" s="50">
        <f>3*'King hourly counts 2013'!E35</f>
        <v>0</v>
      </c>
      <c r="F35" s="50">
        <f>3*'King hourly counts 2013'!F35</f>
        <v>0</v>
      </c>
      <c r="G35" s="50">
        <f>3*'King hourly counts 2013'!G35</f>
        <v>0</v>
      </c>
      <c r="H35" s="50">
        <f>3*'King hourly counts 2013'!H35</f>
        <v>0</v>
      </c>
      <c r="I35" s="50">
        <f>3*'King hourly counts 2013'!I35</f>
        <v>0</v>
      </c>
      <c r="J35" s="50">
        <f>3*'King hourly counts 2013'!J35</f>
        <v>0</v>
      </c>
      <c r="K35" s="50">
        <f>3*'King hourly counts 2013'!K35</f>
        <v>0</v>
      </c>
      <c r="L35" s="50">
        <f>3*'King hourly counts 2013'!L35</f>
        <v>0</v>
      </c>
      <c r="M35" s="50">
        <f>3*'King hourly counts 2013'!M35</f>
        <v>0</v>
      </c>
      <c r="N35" s="50">
        <f>3*'King hourly counts 2013'!N35</f>
        <v>0</v>
      </c>
      <c r="O35" s="50">
        <f>3*'King hourly counts 2013'!O35</f>
        <v>0</v>
      </c>
      <c r="P35" s="50">
        <f>3*'King hourly counts 2013'!P35</f>
        <v>0</v>
      </c>
      <c r="Q35" s="50">
        <f>3*'King hourly counts 2013'!Q35</f>
        <v>0</v>
      </c>
      <c r="R35" s="50">
        <f>3*'King hourly counts 2013'!R35</f>
        <v>0</v>
      </c>
      <c r="S35" s="50">
        <f>3*'King hourly counts 2013'!S35</f>
        <v>0</v>
      </c>
      <c r="T35" s="50">
        <f>3*'King hourly counts 2013'!T35</f>
        <v>0</v>
      </c>
      <c r="U35" s="50">
        <f>3*'King hourly counts 2013'!U35</f>
        <v>0</v>
      </c>
      <c r="V35" s="50">
        <f>3*'King hourly counts 2013'!V35</f>
        <v>0</v>
      </c>
      <c r="W35" s="50">
        <f>3*'King hourly counts 2013'!W35</f>
        <v>0</v>
      </c>
      <c r="X35" s="50">
        <f>3*'King hourly counts 2013'!X35</f>
        <v>0</v>
      </c>
      <c r="Y35" s="50">
        <f>3*'King hourly counts 2013'!Y35</f>
        <v>0</v>
      </c>
      <c r="Z35" s="49">
        <f t="shared" si="1"/>
        <v>0</v>
      </c>
      <c r="AA35" s="54"/>
      <c r="AB35" s="11">
        <f t="shared" si="2"/>
        <v>0</v>
      </c>
      <c r="AC35" s="33">
        <f t="shared" si="3"/>
        <v>0</v>
      </c>
      <c r="AD35" s="64"/>
      <c r="AE35" s="11">
        <f t="shared" si="28"/>
        <v>24</v>
      </c>
      <c r="AF35" s="11">
        <f t="shared" si="4"/>
        <v>0</v>
      </c>
      <c r="AG35" s="11">
        <f t="shared" si="5"/>
        <v>0</v>
      </c>
      <c r="AH35" s="11">
        <f t="shared" si="6"/>
        <v>0</v>
      </c>
      <c r="AI35" s="11">
        <f t="shared" si="7"/>
        <v>0</v>
      </c>
      <c r="AJ35" s="11">
        <f t="shared" si="8"/>
        <v>0</v>
      </c>
      <c r="AK35" s="11">
        <f t="shared" si="9"/>
        <v>0</v>
      </c>
      <c r="AL35" s="11">
        <f t="shared" si="10"/>
        <v>0</v>
      </c>
      <c r="AM35" s="11">
        <f t="shared" si="11"/>
        <v>0</v>
      </c>
      <c r="AN35" s="11">
        <f t="shared" si="12"/>
        <v>0</v>
      </c>
      <c r="AO35" s="11">
        <f t="shared" si="13"/>
        <v>0</v>
      </c>
      <c r="AP35" s="11">
        <f t="shared" si="14"/>
        <v>0</v>
      </c>
      <c r="AQ35" s="11">
        <f t="shared" si="15"/>
        <v>0</v>
      </c>
      <c r="AR35" s="11">
        <f t="shared" si="16"/>
        <v>0</v>
      </c>
      <c r="AS35" s="11">
        <f t="shared" si="17"/>
        <v>0</v>
      </c>
      <c r="AT35" s="11">
        <f t="shared" si="18"/>
        <v>0</v>
      </c>
      <c r="AU35" s="11">
        <f t="shared" si="19"/>
        <v>0</v>
      </c>
      <c r="AV35" s="11">
        <f t="shared" si="20"/>
        <v>0</v>
      </c>
      <c r="AW35" s="11">
        <f t="shared" si="21"/>
        <v>0</v>
      </c>
      <c r="AX35" s="11">
        <f t="shared" si="22"/>
        <v>0</v>
      </c>
      <c r="AY35" s="11">
        <f t="shared" si="23"/>
        <v>0</v>
      </c>
      <c r="AZ35" s="11">
        <f t="shared" si="24"/>
        <v>0</v>
      </c>
      <c r="BA35" s="11">
        <f t="shared" si="25"/>
        <v>0</v>
      </c>
      <c r="BB35" s="11">
        <f t="shared" si="26"/>
        <v>0</v>
      </c>
      <c r="BC35" s="11">
        <f t="shared" si="27"/>
        <v>0</v>
      </c>
    </row>
    <row r="36" spans="1:55" ht="12.75" customHeight="1" x14ac:dyDescent="0.2">
      <c r="A36" s="55">
        <v>42574</v>
      </c>
      <c r="B36" s="50">
        <f>3*'King hourly counts 2013'!B36</f>
        <v>0</v>
      </c>
      <c r="C36" s="50">
        <f>3*'King hourly counts 2013'!C36</f>
        <v>0</v>
      </c>
      <c r="D36" s="50">
        <f>3*'King hourly counts 2013'!D36</f>
        <v>0</v>
      </c>
      <c r="E36" s="50">
        <f>3*'King hourly counts 2013'!E36</f>
        <v>0</v>
      </c>
      <c r="F36" s="50">
        <f>3*'King hourly counts 2013'!F36</f>
        <v>0</v>
      </c>
      <c r="G36" s="50">
        <f>3*'King hourly counts 2013'!G36</f>
        <v>0</v>
      </c>
      <c r="H36" s="50">
        <f>3*'King hourly counts 2013'!H36</f>
        <v>0</v>
      </c>
      <c r="I36" s="50">
        <f>3*'King hourly counts 2013'!I36</f>
        <v>0</v>
      </c>
      <c r="J36" s="50">
        <f>3*'King hourly counts 2013'!J36</f>
        <v>0</v>
      </c>
      <c r="K36" s="50">
        <f>3*'King hourly counts 2013'!K36</f>
        <v>0</v>
      </c>
      <c r="L36" s="50">
        <f>3*'King hourly counts 2013'!L36</f>
        <v>0</v>
      </c>
      <c r="M36" s="50">
        <f>3*'King hourly counts 2013'!M36</f>
        <v>0</v>
      </c>
      <c r="N36" s="50">
        <f>3*'King hourly counts 2013'!N36</f>
        <v>0</v>
      </c>
      <c r="O36" s="50">
        <f>3*'King hourly counts 2013'!O36</f>
        <v>0</v>
      </c>
      <c r="P36" s="50">
        <f>3*'King hourly counts 2013'!P36</f>
        <v>0</v>
      </c>
      <c r="Q36" s="50">
        <f>3*'King hourly counts 2013'!Q36</f>
        <v>0</v>
      </c>
      <c r="R36" s="50">
        <f>3*'King hourly counts 2013'!R36</f>
        <v>0</v>
      </c>
      <c r="S36" s="50">
        <f>3*'King hourly counts 2013'!S36</f>
        <v>0</v>
      </c>
      <c r="T36" s="50">
        <f>3*'King hourly counts 2013'!T36</f>
        <v>0</v>
      </c>
      <c r="U36" s="50">
        <f>3*'King hourly counts 2013'!U36</f>
        <v>0</v>
      </c>
      <c r="V36" s="50">
        <f>3*'King hourly counts 2013'!V36</f>
        <v>0</v>
      </c>
      <c r="W36" s="50">
        <f>3*'King hourly counts 2013'!W36</f>
        <v>0</v>
      </c>
      <c r="X36" s="50">
        <f>3*'King hourly counts 2013'!X36</f>
        <v>0</v>
      </c>
      <c r="Y36" s="50">
        <f>3*'King hourly counts 2013'!Y36</f>
        <v>0</v>
      </c>
      <c r="Z36" s="49">
        <f t="shared" si="1"/>
        <v>0</v>
      </c>
      <c r="AA36" s="54"/>
      <c r="AB36" s="11">
        <f t="shared" si="2"/>
        <v>0</v>
      </c>
      <c r="AC36" s="33">
        <f t="shared" si="3"/>
        <v>0</v>
      </c>
      <c r="AD36" s="64"/>
      <c r="AE36" s="11">
        <f t="shared" si="28"/>
        <v>24</v>
      </c>
      <c r="AF36" s="11">
        <f t="shared" si="4"/>
        <v>0</v>
      </c>
      <c r="AG36" s="11">
        <f t="shared" si="5"/>
        <v>0</v>
      </c>
      <c r="AH36" s="11">
        <f t="shared" si="6"/>
        <v>0</v>
      </c>
      <c r="AI36" s="11">
        <f t="shared" si="7"/>
        <v>0</v>
      </c>
      <c r="AJ36" s="11">
        <f t="shared" si="8"/>
        <v>0</v>
      </c>
      <c r="AK36" s="11">
        <f t="shared" si="9"/>
        <v>0</v>
      </c>
      <c r="AL36" s="11">
        <f t="shared" si="10"/>
        <v>0</v>
      </c>
      <c r="AM36" s="11">
        <f t="shared" si="11"/>
        <v>0</v>
      </c>
      <c r="AN36" s="11">
        <f t="shared" si="12"/>
        <v>0</v>
      </c>
      <c r="AO36" s="11">
        <f t="shared" si="13"/>
        <v>0</v>
      </c>
      <c r="AP36" s="11">
        <f t="shared" si="14"/>
        <v>0</v>
      </c>
      <c r="AQ36" s="11">
        <f t="shared" si="15"/>
        <v>0</v>
      </c>
      <c r="AR36" s="11">
        <f t="shared" si="16"/>
        <v>0</v>
      </c>
      <c r="AS36" s="11">
        <f t="shared" si="17"/>
        <v>0</v>
      </c>
      <c r="AT36" s="11">
        <f t="shared" si="18"/>
        <v>0</v>
      </c>
      <c r="AU36" s="11">
        <f t="shared" si="19"/>
        <v>0</v>
      </c>
      <c r="AV36" s="11">
        <f t="shared" si="20"/>
        <v>0</v>
      </c>
      <c r="AW36" s="11">
        <f t="shared" si="21"/>
        <v>0</v>
      </c>
      <c r="AX36" s="11">
        <f t="shared" si="22"/>
        <v>0</v>
      </c>
      <c r="AY36" s="11">
        <f t="shared" si="23"/>
        <v>0</v>
      </c>
      <c r="AZ36" s="11">
        <f t="shared" si="24"/>
        <v>0</v>
      </c>
      <c r="BA36" s="11">
        <f t="shared" si="25"/>
        <v>0</v>
      </c>
      <c r="BB36" s="11">
        <f t="shared" si="26"/>
        <v>0</v>
      </c>
      <c r="BC36" s="11">
        <f t="shared" si="27"/>
        <v>0</v>
      </c>
    </row>
    <row r="37" spans="1:55" ht="12.75" customHeight="1" x14ac:dyDescent="0.2">
      <c r="A37" s="55">
        <v>42575</v>
      </c>
      <c r="B37" s="50">
        <f>3*'King hourly counts 2013'!B37</f>
        <v>0</v>
      </c>
      <c r="C37" s="50">
        <f>3*'King hourly counts 2013'!C37</f>
        <v>0</v>
      </c>
      <c r="D37" s="50">
        <f>3*'King hourly counts 2013'!D37</f>
        <v>0</v>
      </c>
      <c r="E37" s="50">
        <f>3*'King hourly counts 2013'!E37</f>
        <v>0</v>
      </c>
      <c r="F37" s="50">
        <f>3*'King hourly counts 2013'!F37</f>
        <v>0</v>
      </c>
      <c r="G37" s="50">
        <f>3*'King hourly counts 2013'!G37</f>
        <v>0</v>
      </c>
      <c r="H37" s="50">
        <f>3*'King hourly counts 2013'!H37</f>
        <v>0</v>
      </c>
      <c r="I37" s="50">
        <f>3*'King hourly counts 2013'!I37</f>
        <v>0</v>
      </c>
      <c r="J37" s="50">
        <f>3*'King hourly counts 2013'!J37</f>
        <v>0</v>
      </c>
      <c r="K37" s="50">
        <f>3*'King hourly counts 2013'!K37</f>
        <v>0</v>
      </c>
      <c r="L37" s="50">
        <f>3*'King hourly counts 2013'!L37</f>
        <v>0</v>
      </c>
      <c r="M37" s="50">
        <f>3*'King hourly counts 2013'!M37</f>
        <v>0</v>
      </c>
      <c r="N37" s="50">
        <f>3*'King hourly counts 2013'!N37</f>
        <v>0</v>
      </c>
      <c r="O37" s="50">
        <f>3*'King hourly counts 2013'!O37</f>
        <v>3</v>
      </c>
      <c r="P37" s="50">
        <f>3*'King hourly counts 2013'!P37</f>
        <v>3</v>
      </c>
      <c r="Q37" s="50">
        <f>3*'King hourly counts 2013'!Q37</f>
        <v>0</v>
      </c>
      <c r="R37" s="50">
        <f>3*'King hourly counts 2013'!R37</f>
        <v>0</v>
      </c>
      <c r="S37" s="50">
        <f>3*'King hourly counts 2013'!S37</f>
        <v>0</v>
      </c>
      <c r="T37" s="50">
        <f>3*'King hourly counts 2013'!T37</f>
        <v>0</v>
      </c>
      <c r="U37" s="50">
        <f>3*'King hourly counts 2013'!U37</f>
        <v>0</v>
      </c>
      <c r="V37" s="50">
        <f>3*'King hourly counts 2013'!V37</f>
        <v>0</v>
      </c>
      <c r="W37" s="50">
        <f>3*'King hourly counts 2013'!W37</f>
        <v>0</v>
      </c>
      <c r="X37" s="50">
        <f>3*'King hourly counts 2013'!X37</f>
        <v>0</v>
      </c>
      <c r="Y37" s="50">
        <f>3*'King hourly counts 2013'!Y37</f>
        <v>0</v>
      </c>
      <c r="Z37" s="49">
        <f t="shared" si="1"/>
        <v>6</v>
      </c>
      <c r="AA37" s="54"/>
      <c r="AB37" s="11">
        <f t="shared" si="2"/>
        <v>6</v>
      </c>
      <c r="AC37" s="33">
        <f t="shared" si="3"/>
        <v>6.2608695652173925</v>
      </c>
      <c r="AD37" s="64"/>
      <c r="AE37" s="11">
        <f t="shared" si="28"/>
        <v>24</v>
      </c>
      <c r="AF37" s="11">
        <f t="shared" si="4"/>
        <v>4.3478260869565216E-2</v>
      </c>
      <c r="AG37" s="11">
        <f t="shared" si="5"/>
        <v>0</v>
      </c>
      <c r="AH37" s="11">
        <f t="shared" si="6"/>
        <v>0</v>
      </c>
      <c r="AI37" s="11">
        <f t="shared" si="7"/>
        <v>0</v>
      </c>
      <c r="AJ37" s="11">
        <f t="shared" si="8"/>
        <v>0</v>
      </c>
      <c r="AK37" s="11">
        <f t="shared" si="9"/>
        <v>0</v>
      </c>
      <c r="AL37" s="11">
        <f t="shared" si="10"/>
        <v>0</v>
      </c>
      <c r="AM37" s="11">
        <f t="shared" si="11"/>
        <v>0</v>
      </c>
      <c r="AN37" s="11">
        <f t="shared" si="12"/>
        <v>0</v>
      </c>
      <c r="AO37" s="11">
        <f t="shared" si="13"/>
        <v>0</v>
      </c>
      <c r="AP37" s="11">
        <f t="shared" si="14"/>
        <v>0</v>
      </c>
      <c r="AQ37" s="11">
        <f t="shared" si="15"/>
        <v>0</v>
      </c>
      <c r="AR37" s="11">
        <f t="shared" si="16"/>
        <v>0</v>
      </c>
      <c r="AS37" s="11">
        <f t="shared" si="17"/>
        <v>1</v>
      </c>
      <c r="AT37" s="11">
        <f t="shared" si="18"/>
        <v>0</v>
      </c>
      <c r="AU37" s="11">
        <f t="shared" si="19"/>
        <v>1</v>
      </c>
      <c r="AV37" s="11">
        <f t="shared" si="20"/>
        <v>0</v>
      </c>
      <c r="AW37" s="11">
        <f t="shared" si="21"/>
        <v>0</v>
      </c>
      <c r="AX37" s="11">
        <f t="shared" si="22"/>
        <v>0</v>
      </c>
      <c r="AY37" s="11">
        <f t="shared" si="23"/>
        <v>0</v>
      </c>
      <c r="AZ37" s="11">
        <f t="shared" si="24"/>
        <v>0</v>
      </c>
      <c r="BA37" s="11">
        <f t="shared" si="25"/>
        <v>0</v>
      </c>
      <c r="BB37" s="11">
        <f t="shared" si="26"/>
        <v>0</v>
      </c>
      <c r="BC37" s="11">
        <f t="shared" si="27"/>
        <v>0</v>
      </c>
    </row>
    <row r="38" spans="1:55" ht="12.75" customHeight="1" x14ac:dyDescent="0.2">
      <c r="A38" s="55">
        <v>42576</v>
      </c>
      <c r="B38" s="50">
        <f>3*'King hourly counts 2013'!B38</f>
        <v>0</v>
      </c>
      <c r="C38" s="50">
        <f>3*'King hourly counts 2013'!C38</f>
        <v>0</v>
      </c>
      <c r="D38" s="50">
        <f>3*'King hourly counts 2013'!D38</f>
        <v>0</v>
      </c>
      <c r="E38" s="50">
        <f>3*'King hourly counts 2013'!E38</f>
        <v>0</v>
      </c>
      <c r="F38" s="50">
        <f>3*'King hourly counts 2013'!F38</f>
        <v>0</v>
      </c>
      <c r="G38" s="50">
        <f>3*'King hourly counts 2013'!G38</f>
        <v>0</v>
      </c>
      <c r="H38" s="50">
        <f>3*'King hourly counts 2013'!H38</f>
        <v>0</v>
      </c>
      <c r="I38" s="50">
        <f>3*'King hourly counts 2013'!I38</f>
        <v>0</v>
      </c>
      <c r="J38" s="50">
        <f>3*'King hourly counts 2013'!J38</f>
        <v>0</v>
      </c>
      <c r="K38" s="50">
        <f>3*'King hourly counts 2013'!K38</f>
        <v>0</v>
      </c>
      <c r="L38" s="50">
        <f>3*'King hourly counts 2013'!L38</f>
        <v>0</v>
      </c>
      <c r="M38" s="50">
        <f>3*'King hourly counts 2013'!M38</f>
        <v>0</v>
      </c>
      <c r="N38" s="50">
        <f>3*'King hourly counts 2013'!N38</f>
        <v>0</v>
      </c>
      <c r="O38" s="50">
        <f>3*'King hourly counts 2013'!O38</f>
        <v>0</v>
      </c>
      <c r="P38" s="50">
        <f>3*'King hourly counts 2013'!P38</f>
        <v>0</v>
      </c>
      <c r="Q38" s="50">
        <f>3*'King hourly counts 2013'!Q38</f>
        <v>0</v>
      </c>
      <c r="R38" s="50">
        <f>3*'King hourly counts 2013'!R38</f>
        <v>0</v>
      </c>
      <c r="S38" s="50">
        <f>3*'King hourly counts 2013'!S38</f>
        <v>0</v>
      </c>
      <c r="T38" s="50">
        <f>3*'King hourly counts 2013'!T38</f>
        <v>0</v>
      </c>
      <c r="U38" s="50">
        <f>3*'King hourly counts 2013'!U38</f>
        <v>0</v>
      </c>
      <c r="V38" s="50">
        <f>3*'King hourly counts 2013'!V38</f>
        <v>0</v>
      </c>
      <c r="W38" s="50">
        <f>3*'King hourly counts 2013'!W38</f>
        <v>0</v>
      </c>
      <c r="X38" s="50">
        <f>3*'King hourly counts 2013'!X38</f>
        <v>0</v>
      </c>
      <c r="Y38" s="50">
        <f>3*'King hourly counts 2013'!Y38</f>
        <v>0</v>
      </c>
      <c r="Z38" s="49">
        <f t="shared" si="1"/>
        <v>0</v>
      </c>
      <c r="AA38" s="54"/>
      <c r="AB38" s="11">
        <f t="shared" ref="AB38:AB60" si="29">SUM(B38:Y38)</f>
        <v>0</v>
      </c>
      <c r="AC38" s="33">
        <f t="shared" si="3"/>
        <v>0</v>
      </c>
      <c r="AD38" s="64"/>
      <c r="AE38" s="11">
        <f t="shared" si="28"/>
        <v>24</v>
      </c>
      <c r="AF38" s="11">
        <f t="shared" ref="AF38:AF60" si="30">SUM(AG38:BC38)/(2*(AE38-1))</f>
        <v>0</v>
      </c>
      <c r="AG38" s="11">
        <f t="shared" ref="AG38:AG60" si="31">(B38/3 - C38/3)^2</f>
        <v>0</v>
      </c>
      <c r="AH38" s="11">
        <f t="shared" ref="AH38:AH60" si="32">(C38/3 - D38/3)^2</f>
        <v>0</v>
      </c>
      <c r="AI38" s="11">
        <f t="shared" ref="AI38:AI60" si="33">(D38/3 - E38/3)^2</f>
        <v>0</v>
      </c>
      <c r="AJ38" s="11">
        <f t="shared" ref="AJ38:AJ60" si="34">(E38/3 - F38/3)^2</f>
        <v>0</v>
      </c>
      <c r="AK38" s="11">
        <f t="shared" ref="AK38:AK60" si="35">(F38/3 - G38/3)^2</f>
        <v>0</v>
      </c>
      <c r="AL38" s="11">
        <f t="shared" ref="AL38:AL60" si="36">(G38/3 - H38/3)^2</f>
        <v>0</v>
      </c>
      <c r="AM38" s="11">
        <f t="shared" ref="AM38:AM60" si="37">(H38/3 - I38/3)^2</f>
        <v>0</v>
      </c>
      <c r="AN38" s="11">
        <f t="shared" ref="AN38:AN60" si="38">(I38/3 - J38/3)^2</f>
        <v>0</v>
      </c>
      <c r="AO38" s="11">
        <f t="shared" ref="AO38:AO60" si="39">(J38/3 - K38/3)^2</f>
        <v>0</v>
      </c>
      <c r="AP38" s="11">
        <f t="shared" ref="AP38:AP60" si="40">(K38/3 - L38/3)^2</f>
        <v>0</v>
      </c>
      <c r="AQ38" s="11">
        <f t="shared" ref="AQ38:AQ60" si="41">(L38/3 - M38/3)^2</f>
        <v>0</v>
      </c>
      <c r="AR38" s="11">
        <f t="shared" ref="AR38:AR60" si="42">(M38/3 - N38/3)^2</f>
        <v>0</v>
      </c>
      <c r="AS38" s="11">
        <f t="shared" ref="AS38:AS60" si="43">(N38/3 - O38/3)^2</f>
        <v>0</v>
      </c>
      <c r="AT38" s="11">
        <f t="shared" ref="AT38:AT60" si="44">(O38/3 - P38/3)^2</f>
        <v>0</v>
      </c>
      <c r="AU38" s="11">
        <f t="shared" ref="AU38:AU60" si="45">(P38/3 - Q38/3)^2</f>
        <v>0</v>
      </c>
      <c r="AV38" s="11">
        <f t="shared" ref="AV38:AV60" si="46">(Q38/3 - R38/3)^2</f>
        <v>0</v>
      </c>
      <c r="AW38" s="11">
        <f t="shared" ref="AW38:AW60" si="47">(R38/3 - S38/3)^2</f>
        <v>0</v>
      </c>
      <c r="AX38" s="11">
        <f t="shared" ref="AX38:AX60" si="48">(S38/3 - T38/3)^2</f>
        <v>0</v>
      </c>
      <c r="AY38" s="11">
        <f t="shared" ref="AY38:AY60" si="49">(T38/3 - U38/3)^2</f>
        <v>0</v>
      </c>
      <c r="AZ38" s="11">
        <f t="shared" ref="AZ38:AZ60" si="50">(U38/3 - V38/3)^2</f>
        <v>0</v>
      </c>
      <c r="BA38" s="11">
        <f t="shared" ref="BA38:BA60" si="51">(V38/3 - W38/3)^2</f>
        <v>0</v>
      </c>
      <c r="BB38" s="11">
        <f t="shared" ref="BB38:BB60" si="52">(W38/3 - X38/3)^2</f>
        <v>0</v>
      </c>
      <c r="BC38" s="11">
        <f t="shared" ref="BC38:BC60" si="53">(X38/3 - Y38/3)^2</f>
        <v>0</v>
      </c>
    </row>
    <row r="39" spans="1:55" ht="12.75" customHeight="1" x14ac:dyDescent="0.2">
      <c r="A39" s="55">
        <v>42577</v>
      </c>
      <c r="B39" s="50">
        <f>3*'King hourly counts 2013'!B39</f>
        <v>0</v>
      </c>
      <c r="C39" s="50">
        <f>3*'King hourly counts 2013'!C39</f>
        <v>0</v>
      </c>
      <c r="D39" s="50">
        <f>3*'King hourly counts 2013'!D39</f>
        <v>0</v>
      </c>
      <c r="E39" s="50">
        <f>3*'King hourly counts 2013'!E39</f>
        <v>0</v>
      </c>
      <c r="F39" s="50">
        <f>3*'King hourly counts 2013'!F39</f>
        <v>0</v>
      </c>
      <c r="G39" s="50">
        <f>3*'King hourly counts 2013'!G39</f>
        <v>0</v>
      </c>
      <c r="H39" s="50">
        <f>3*'King hourly counts 2013'!H39</f>
        <v>0</v>
      </c>
      <c r="I39" s="50">
        <f>3*'King hourly counts 2013'!I39</f>
        <v>0</v>
      </c>
      <c r="J39" s="50">
        <f>3*'King hourly counts 2013'!J39</f>
        <v>0</v>
      </c>
      <c r="K39" s="50">
        <f>3*'King hourly counts 2013'!K39</f>
        <v>0</v>
      </c>
      <c r="L39" s="50">
        <f>3*'King hourly counts 2013'!L39</f>
        <v>0</v>
      </c>
      <c r="M39" s="50">
        <f>3*'King hourly counts 2013'!M39</f>
        <v>0</v>
      </c>
      <c r="N39" s="50">
        <f>3*'King hourly counts 2013'!N39</f>
        <v>0</v>
      </c>
      <c r="O39" s="50">
        <f>3*'King hourly counts 2013'!O39</f>
        <v>0</v>
      </c>
      <c r="P39" s="50">
        <f>3*'King hourly counts 2013'!P39</f>
        <v>0</v>
      </c>
      <c r="Q39" s="50">
        <f>3*'King hourly counts 2013'!Q39</f>
        <v>0</v>
      </c>
      <c r="R39" s="50">
        <f>3*'King hourly counts 2013'!R39</f>
        <v>0</v>
      </c>
      <c r="S39" s="50">
        <f>3*'King hourly counts 2013'!S39</f>
        <v>0</v>
      </c>
      <c r="T39" s="50">
        <f>3*'King hourly counts 2013'!T39</f>
        <v>0</v>
      </c>
      <c r="U39" s="50">
        <f>3*'King hourly counts 2013'!U39</f>
        <v>0</v>
      </c>
      <c r="V39" s="50">
        <f>3*'King hourly counts 2013'!V39</f>
        <v>0</v>
      </c>
      <c r="W39" s="50">
        <f>3*'King hourly counts 2013'!W39</f>
        <v>0</v>
      </c>
      <c r="X39" s="50">
        <f>3*'King hourly counts 2013'!X39</f>
        <v>0</v>
      </c>
      <c r="Y39" s="50">
        <f>3*'King hourly counts 2013'!Y39</f>
        <v>0</v>
      </c>
      <c r="Z39" s="49">
        <f t="shared" si="1"/>
        <v>0</v>
      </c>
      <c r="AA39" s="54"/>
      <c r="AB39" s="11">
        <f t="shared" si="29"/>
        <v>0</v>
      </c>
      <c r="AC39" s="33">
        <f t="shared" si="3"/>
        <v>0</v>
      </c>
      <c r="AD39" s="64"/>
      <c r="AE39" s="11">
        <f t="shared" si="28"/>
        <v>24</v>
      </c>
      <c r="AF39" s="11">
        <f t="shared" si="30"/>
        <v>0</v>
      </c>
      <c r="AG39" s="11">
        <f t="shared" si="31"/>
        <v>0</v>
      </c>
      <c r="AH39" s="11">
        <f t="shared" si="32"/>
        <v>0</v>
      </c>
      <c r="AI39" s="11">
        <f t="shared" si="33"/>
        <v>0</v>
      </c>
      <c r="AJ39" s="11">
        <f t="shared" si="34"/>
        <v>0</v>
      </c>
      <c r="AK39" s="11">
        <f t="shared" si="35"/>
        <v>0</v>
      </c>
      <c r="AL39" s="11">
        <f t="shared" si="36"/>
        <v>0</v>
      </c>
      <c r="AM39" s="11">
        <f t="shared" si="37"/>
        <v>0</v>
      </c>
      <c r="AN39" s="11">
        <f t="shared" si="38"/>
        <v>0</v>
      </c>
      <c r="AO39" s="11">
        <f t="shared" si="39"/>
        <v>0</v>
      </c>
      <c r="AP39" s="11">
        <f t="shared" si="40"/>
        <v>0</v>
      </c>
      <c r="AQ39" s="11">
        <f t="shared" si="41"/>
        <v>0</v>
      </c>
      <c r="AR39" s="11">
        <f t="shared" si="42"/>
        <v>0</v>
      </c>
      <c r="AS39" s="11">
        <f t="shared" si="43"/>
        <v>0</v>
      </c>
      <c r="AT39" s="11">
        <f t="shared" si="44"/>
        <v>0</v>
      </c>
      <c r="AU39" s="11">
        <f t="shared" si="45"/>
        <v>0</v>
      </c>
      <c r="AV39" s="11">
        <f t="shared" si="46"/>
        <v>0</v>
      </c>
      <c r="AW39" s="11">
        <f t="shared" si="47"/>
        <v>0</v>
      </c>
      <c r="AX39" s="11">
        <f t="shared" si="48"/>
        <v>0</v>
      </c>
      <c r="AY39" s="11">
        <f t="shared" si="49"/>
        <v>0</v>
      </c>
      <c r="AZ39" s="11">
        <f t="shared" si="50"/>
        <v>0</v>
      </c>
      <c r="BA39" s="11">
        <f t="shared" si="51"/>
        <v>0</v>
      </c>
      <c r="BB39" s="11">
        <f t="shared" si="52"/>
        <v>0</v>
      </c>
      <c r="BC39" s="11">
        <f t="shared" si="53"/>
        <v>0</v>
      </c>
    </row>
    <row r="40" spans="1:55" ht="12.75" customHeight="1" x14ac:dyDescent="0.2">
      <c r="A40" s="55">
        <v>42578</v>
      </c>
      <c r="B40" s="50">
        <f>3*'King hourly counts 2013'!B40</f>
        <v>0</v>
      </c>
      <c r="C40" s="50">
        <f>3*'King hourly counts 2013'!C40</f>
        <v>0</v>
      </c>
      <c r="D40" s="50">
        <f>3*'King hourly counts 2013'!D40</f>
        <v>0</v>
      </c>
      <c r="E40" s="50">
        <f>3*'King hourly counts 2013'!E40</f>
        <v>0</v>
      </c>
      <c r="F40" s="50">
        <f>3*'King hourly counts 2013'!F40</f>
        <v>0</v>
      </c>
      <c r="G40" s="50">
        <f>3*'King hourly counts 2013'!G40</f>
        <v>0</v>
      </c>
      <c r="H40" s="50">
        <f>3*'King hourly counts 2013'!H40</f>
        <v>0</v>
      </c>
      <c r="I40" s="50">
        <f>3*'King hourly counts 2013'!I40</f>
        <v>0</v>
      </c>
      <c r="J40" s="50">
        <f>3*'King hourly counts 2013'!J40</f>
        <v>0</v>
      </c>
      <c r="K40" s="50">
        <f>3*'King hourly counts 2013'!K40</f>
        <v>0</v>
      </c>
      <c r="L40" s="50">
        <f>3*'King hourly counts 2013'!L40</f>
        <v>0</v>
      </c>
      <c r="M40" s="50">
        <f>3*'King hourly counts 2013'!M40</f>
        <v>0</v>
      </c>
      <c r="N40" s="50">
        <f>3*'King hourly counts 2013'!N40</f>
        <v>0</v>
      </c>
      <c r="O40" s="50">
        <f>3*'King hourly counts 2013'!O40</f>
        <v>0</v>
      </c>
      <c r="P40" s="50">
        <f>3*'King hourly counts 2013'!P40</f>
        <v>0</v>
      </c>
      <c r="Q40" s="50">
        <f>3*'King hourly counts 2013'!Q40</f>
        <v>0</v>
      </c>
      <c r="R40" s="50">
        <f>3*'King hourly counts 2013'!R40</f>
        <v>0</v>
      </c>
      <c r="S40" s="50">
        <f>3*'King hourly counts 2013'!S40</f>
        <v>0</v>
      </c>
      <c r="T40" s="50">
        <f>3*'King hourly counts 2013'!T40</f>
        <v>0</v>
      </c>
      <c r="U40" s="50">
        <f>3*'King hourly counts 2013'!U40</f>
        <v>0</v>
      </c>
      <c r="V40" s="50">
        <f>3*'King hourly counts 2013'!V40</f>
        <v>0</v>
      </c>
      <c r="W40" s="50">
        <f>3*'King hourly counts 2013'!W40</f>
        <v>0</v>
      </c>
      <c r="X40" s="50">
        <f>3*'King hourly counts 2013'!X40</f>
        <v>0</v>
      </c>
      <c r="Y40" s="50">
        <f>3*'King hourly counts 2013'!Y40</f>
        <v>0</v>
      </c>
      <c r="Z40" s="49">
        <f t="shared" si="1"/>
        <v>0</v>
      </c>
      <c r="AA40" s="54"/>
      <c r="AB40" s="11">
        <f t="shared" si="29"/>
        <v>0</v>
      </c>
      <c r="AC40" s="33">
        <f t="shared" si="3"/>
        <v>0</v>
      </c>
      <c r="AD40" s="64"/>
      <c r="AE40" s="11">
        <f t="shared" si="28"/>
        <v>24</v>
      </c>
      <c r="AF40" s="11">
        <f t="shared" si="30"/>
        <v>0</v>
      </c>
      <c r="AG40" s="11">
        <f t="shared" si="31"/>
        <v>0</v>
      </c>
      <c r="AH40" s="11">
        <f t="shared" si="32"/>
        <v>0</v>
      </c>
      <c r="AI40" s="11">
        <f t="shared" si="33"/>
        <v>0</v>
      </c>
      <c r="AJ40" s="11">
        <f t="shared" si="34"/>
        <v>0</v>
      </c>
      <c r="AK40" s="11">
        <f t="shared" si="35"/>
        <v>0</v>
      </c>
      <c r="AL40" s="11">
        <f t="shared" si="36"/>
        <v>0</v>
      </c>
      <c r="AM40" s="11">
        <f t="shared" si="37"/>
        <v>0</v>
      </c>
      <c r="AN40" s="11">
        <f t="shared" si="38"/>
        <v>0</v>
      </c>
      <c r="AO40" s="11">
        <f t="shared" si="39"/>
        <v>0</v>
      </c>
      <c r="AP40" s="11">
        <f t="shared" si="40"/>
        <v>0</v>
      </c>
      <c r="AQ40" s="11">
        <f t="shared" si="41"/>
        <v>0</v>
      </c>
      <c r="AR40" s="11">
        <f t="shared" si="42"/>
        <v>0</v>
      </c>
      <c r="AS40" s="11">
        <f t="shared" si="43"/>
        <v>0</v>
      </c>
      <c r="AT40" s="11">
        <f t="shared" si="44"/>
        <v>0</v>
      </c>
      <c r="AU40" s="11">
        <f t="shared" si="45"/>
        <v>0</v>
      </c>
      <c r="AV40" s="11">
        <f t="shared" si="46"/>
        <v>0</v>
      </c>
      <c r="AW40" s="11">
        <f t="shared" si="47"/>
        <v>0</v>
      </c>
      <c r="AX40" s="11">
        <f t="shared" si="48"/>
        <v>0</v>
      </c>
      <c r="AY40" s="11">
        <f t="shared" si="49"/>
        <v>0</v>
      </c>
      <c r="AZ40" s="11">
        <f t="shared" si="50"/>
        <v>0</v>
      </c>
      <c r="BA40" s="11">
        <f t="shared" si="51"/>
        <v>0</v>
      </c>
      <c r="BB40" s="11">
        <f t="shared" si="52"/>
        <v>0</v>
      </c>
      <c r="BC40" s="11">
        <f t="shared" si="53"/>
        <v>0</v>
      </c>
    </row>
    <row r="41" spans="1:55" ht="12.75" customHeight="1" x14ac:dyDescent="0.2">
      <c r="A41" s="55">
        <v>42579</v>
      </c>
      <c r="B41" s="50">
        <f>3*'King hourly counts 2013'!B41</f>
        <v>0</v>
      </c>
      <c r="C41" s="50">
        <f>3*'King hourly counts 2013'!C41</f>
        <v>0</v>
      </c>
      <c r="D41" s="50">
        <f>3*'King hourly counts 2013'!D41</f>
        <v>0</v>
      </c>
      <c r="E41" s="50">
        <f>3*'King hourly counts 2013'!E41</f>
        <v>0</v>
      </c>
      <c r="F41" s="50">
        <f>3*'King hourly counts 2013'!F41</f>
        <v>0</v>
      </c>
      <c r="G41" s="50">
        <f>3*'King hourly counts 2013'!G41</f>
        <v>0</v>
      </c>
      <c r="H41" s="50">
        <f>3*'King hourly counts 2013'!H41</f>
        <v>0</v>
      </c>
      <c r="I41" s="50">
        <f>3*'King hourly counts 2013'!I41</f>
        <v>0</v>
      </c>
      <c r="J41" s="50">
        <f>3*'King hourly counts 2013'!J41</f>
        <v>0</v>
      </c>
      <c r="K41" s="50">
        <f>3*'King hourly counts 2013'!K41</f>
        <v>0</v>
      </c>
      <c r="L41" s="50">
        <f>3*'King hourly counts 2013'!L41</f>
        <v>0</v>
      </c>
      <c r="M41" s="50">
        <f>3*'King hourly counts 2013'!M41</f>
        <v>0</v>
      </c>
      <c r="N41" s="50">
        <f>3*'King hourly counts 2013'!N41</f>
        <v>0</v>
      </c>
      <c r="O41" s="50">
        <f>3*'King hourly counts 2013'!O41</f>
        <v>0</v>
      </c>
      <c r="P41" s="50">
        <f>3*'King hourly counts 2013'!P41</f>
        <v>0</v>
      </c>
      <c r="Q41" s="50">
        <f>3*'King hourly counts 2013'!Q41</f>
        <v>0</v>
      </c>
      <c r="R41" s="50">
        <f>3*'King hourly counts 2013'!R41</f>
        <v>0</v>
      </c>
      <c r="S41" s="50">
        <f>3*'King hourly counts 2013'!S41</f>
        <v>0</v>
      </c>
      <c r="T41" s="50">
        <f>3*'King hourly counts 2013'!T41</f>
        <v>0</v>
      </c>
      <c r="U41" s="50">
        <f>3*'King hourly counts 2013'!U41</f>
        <v>0</v>
      </c>
      <c r="V41" s="50">
        <f>3*'King hourly counts 2013'!V41</f>
        <v>0</v>
      </c>
      <c r="W41" s="50">
        <f>3*'King hourly counts 2013'!W41</f>
        <v>0</v>
      </c>
      <c r="X41" s="50">
        <f>3*'King hourly counts 2013'!X41</f>
        <v>0</v>
      </c>
      <c r="Y41" s="50">
        <f>3*'King hourly counts 2013'!Y41</f>
        <v>0</v>
      </c>
      <c r="Z41" s="49">
        <f t="shared" si="1"/>
        <v>0</v>
      </c>
      <c r="AA41" s="54"/>
      <c r="AB41" s="11">
        <f t="shared" si="29"/>
        <v>0</v>
      </c>
      <c r="AC41" s="33">
        <f t="shared" si="3"/>
        <v>0</v>
      </c>
      <c r="AD41" s="64"/>
      <c r="AE41" s="11">
        <f t="shared" si="28"/>
        <v>24</v>
      </c>
      <c r="AF41" s="11">
        <f t="shared" si="30"/>
        <v>0</v>
      </c>
      <c r="AG41" s="11">
        <f t="shared" si="31"/>
        <v>0</v>
      </c>
      <c r="AH41" s="11">
        <f t="shared" si="32"/>
        <v>0</v>
      </c>
      <c r="AI41" s="11">
        <f t="shared" si="33"/>
        <v>0</v>
      </c>
      <c r="AJ41" s="11">
        <f t="shared" si="34"/>
        <v>0</v>
      </c>
      <c r="AK41" s="11">
        <f t="shared" si="35"/>
        <v>0</v>
      </c>
      <c r="AL41" s="11">
        <f t="shared" si="36"/>
        <v>0</v>
      </c>
      <c r="AM41" s="11">
        <f t="shared" si="37"/>
        <v>0</v>
      </c>
      <c r="AN41" s="11">
        <f t="shared" si="38"/>
        <v>0</v>
      </c>
      <c r="AO41" s="11">
        <f t="shared" si="39"/>
        <v>0</v>
      </c>
      <c r="AP41" s="11">
        <f t="shared" si="40"/>
        <v>0</v>
      </c>
      <c r="AQ41" s="11">
        <f t="shared" si="41"/>
        <v>0</v>
      </c>
      <c r="AR41" s="11">
        <f t="shared" si="42"/>
        <v>0</v>
      </c>
      <c r="AS41" s="11">
        <f t="shared" si="43"/>
        <v>0</v>
      </c>
      <c r="AT41" s="11">
        <f t="shared" si="44"/>
        <v>0</v>
      </c>
      <c r="AU41" s="11">
        <f t="shared" si="45"/>
        <v>0</v>
      </c>
      <c r="AV41" s="11">
        <f t="shared" si="46"/>
        <v>0</v>
      </c>
      <c r="AW41" s="11">
        <f t="shared" si="47"/>
        <v>0</v>
      </c>
      <c r="AX41" s="11">
        <f t="shared" si="48"/>
        <v>0</v>
      </c>
      <c r="AY41" s="11">
        <f t="shared" si="49"/>
        <v>0</v>
      </c>
      <c r="AZ41" s="11">
        <f t="shared" si="50"/>
        <v>0</v>
      </c>
      <c r="BA41" s="11">
        <f t="shared" si="51"/>
        <v>0</v>
      </c>
      <c r="BB41" s="11">
        <f t="shared" si="52"/>
        <v>0</v>
      </c>
      <c r="BC41" s="11">
        <f t="shared" si="53"/>
        <v>0</v>
      </c>
    </row>
    <row r="42" spans="1:55" ht="12.75" customHeight="1" x14ac:dyDescent="0.2">
      <c r="A42" s="55">
        <v>42580</v>
      </c>
      <c r="B42" s="50">
        <f>3*'King hourly counts 2013'!B42</f>
        <v>0</v>
      </c>
      <c r="C42" s="50">
        <f>3*'King hourly counts 2013'!C42</f>
        <v>0</v>
      </c>
      <c r="D42" s="50">
        <f>3*'King hourly counts 2013'!D42</f>
        <v>0</v>
      </c>
      <c r="E42" s="50">
        <f>3*'King hourly counts 2013'!E42</f>
        <v>0</v>
      </c>
      <c r="F42" s="50">
        <f>3*'King hourly counts 2013'!F42</f>
        <v>0</v>
      </c>
      <c r="G42" s="50">
        <f>3*'King hourly counts 2013'!G42</f>
        <v>0</v>
      </c>
      <c r="H42" s="50">
        <f>3*'King hourly counts 2013'!H42</f>
        <v>0</v>
      </c>
      <c r="I42" s="50">
        <f>3*'King hourly counts 2013'!I42</f>
        <v>0</v>
      </c>
      <c r="J42" s="50">
        <f>3*'King hourly counts 2013'!J42</f>
        <v>0</v>
      </c>
      <c r="K42" s="50">
        <f>3*'King hourly counts 2013'!K42</f>
        <v>0</v>
      </c>
      <c r="L42" s="50">
        <f>3*'King hourly counts 2013'!L42</f>
        <v>0</v>
      </c>
      <c r="M42" s="50">
        <f>3*'King hourly counts 2013'!M42</f>
        <v>0</v>
      </c>
      <c r="N42" s="50">
        <f>3*'King hourly counts 2013'!N42</f>
        <v>0</v>
      </c>
      <c r="O42" s="50">
        <f>3*'King hourly counts 2013'!O42</f>
        <v>0</v>
      </c>
      <c r="P42" s="50">
        <f>3*'King hourly counts 2013'!P42</f>
        <v>0</v>
      </c>
      <c r="Q42" s="50">
        <f>3*'King hourly counts 2013'!Q42</f>
        <v>0</v>
      </c>
      <c r="R42" s="50">
        <f>3*'King hourly counts 2013'!R42</f>
        <v>0</v>
      </c>
      <c r="S42" s="50">
        <f>3*'King hourly counts 2013'!S42</f>
        <v>0</v>
      </c>
      <c r="T42" s="50">
        <f>3*'King hourly counts 2013'!T42</f>
        <v>0</v>
      </c>
      <c r="U42" s="50">
        <f>3*'King hourly counts 2013'!U42</f>
        <v>0</v>
      </c>
      <c r="V42" s="50">
        <f>3*'King hourly counts 2013'!V42</f>
        <v>0</v>
      </c>
      <c r="W42" s="50">
        <f>3*'King hourly counts 2013'!W42</f>
        <v>0</v>
      </c>
      <c r="X42" s="50">
        <f>3*'King hourly counts 2013'!X42</f>
        <v>0</v>
      </c>
      <c r="Y42" s="50">
        <f>3*'King hourly counts 2013'!Y42</f>
        <v>0</v>
      </c>
      <c r="Z42" s="49">
        <f t="shared" si="1"/>
        <v>0</v>
      </c>
      <c r="AA42" s="54"/>
      <c r="AB42" s="11">
        <f t="shared" si="29"/>
        <v>0</v>
      </c>
      <c r="AC42" s="33">
        <f t="shared" si="3"/>
        <v>0</v>
      </c>
      <c r="AD42" s="64"/>
      <c r="AE42" s="11">
        <f t="shared" si="28"/>
        <v>24</v>
      </c>
      <c r="AF42" s="11">
        <f t="shared" si="30"/>
        <v>0</v>
      </c>
      <c r="AG42" s="11">
        <f t="shared" si="31"/>
        <v>0</v>
      </c>
      <c r="AH42" s="11">
        <f t="shared" si="32"/>
        <v>0</v>
      </c>
      <c r="AI42" s="11">
        <f t="shared" si="33"/>
        <v>0</v>
      </c>
      <c r="AJ42" s="11">
        <f t="shared" si="34"/>
        <v>0</v>
      </c>
      <c r="AK42" s="11">
        <f t="shared" si="35"/>
        <v>0</v>
      </c>
      <c r="AL42" s="11">
        <f t="shared" si="36"/>
        <v>0</v>
      </c>
      <c r="AM42" s="11">
        <f t="shared" si="37"/>
        <v>0</v>
      </c>
      <c r="AN42" s="11">
        <f t="shared" si="38"/>
        <v>0</v>
      </c>
      <c r="AO42" s="11">
        <f t="shared" si="39"/>
        <v>0</v>
      </c>
      <c r="AP42" s="11">
        <f t="shared" si="40"/>
        <v>0</v>
      </c>
      <c r="AQ42" s="11">
        <f t="shared" si="41"/>
        <v>0</v>
      </c>
      <c r="AR42" s="11">
        <f t="shared" si="42"/>
        <v>0</v>
      </c>
      <c r="AS42" s="11">
        <f t="shared" si="43"/>
        <v>0</v>
      </c>
      <c r="AT42" s="11">
        <f t="shared" si="44"/>
        <v>0</v>
      </c>
      <c r="AU42" s="11">
        <f t="shared" si="45"/>
        <v>0</v>
      </c>
      <c r="AV42" s="11">
        <f t="shared" si="46"/>
        <v>0</v>
      </c>
      <c r="AW42" s="11">
        <f t="shared" si="47"/>
        <v>0</v>
      </c>
      <c r="AX42" s="11">
        <f t="shared" si="48"/>
        <v>0</v>
      </c>
      <c r="AY42" s="11">
        <f t="shared" si="49"/>
        <v>0</v>
      </c>
      <c r="AZ42" s="11">
        <f t="shared" si="50"/>
        <v>0</v>
      </c>
      <c r="BA42" s="11">
        <f t="shared" si="51"/>
        <v>0</v>
      </c>
      <c r="BB42" s="11">
        <f t="shared" si="52"/>
        <v>0</v>
      </c>
      <c r="BC42" s="11">
        <f t="shared" si="53"/>
        <v>0</v>
      </c>
    </row>
    <row r="43" spans="1:55" ht="12.75" customHeight="1" x14ac:dyDescent="0.2">
      <c r="A43" s="55">
        <v>42581</v>
      </c>
      <c r="B43" s="50">
        <f>3*'King hourly counts 2013'!B43</f>
        <v>0</v>
      </c>
      <c r="C43" s="50">
        <f>3*'King hourly counts 2013'!C43</f>
        <v>0</v>
      </c>
      <c r="D43" s="50">
        <f>3*'King hourly counts 2013'!D43</f>
        <v>0</v>
      </c>
      <c r="E43" s="50">
        <f>3*'King hourly counts 2013'!E43</f>
        <v>0</v>
      </c>
      <c r="F43" s="50">
        <f>3*'King hourly counts 2013'!F43</f>
        <v>0</v>
      </c>
      <c r="G43" s="50">
        <f>3*'King hourly counts 2013'!G43</f>
        <v>0</v>
      </c>
      <c r="H43" s="50">
        <f>3*'King hourly counts 2013'!H43</f>
        <v>0</v>
      </c>
      <c r="I43" s="50">
        <f>3*'King hourly counts 2013'!I43</f>
        <v>0</v>
      </c>
      <c r="J43" s="50">
        <f>3*'King hourly counts 2013'!J43</f>
        <v>0</v>
      </c>
      <c r="K43" s="50">
        <f>3*'King hourly counts 2013'!K43</f>
        <v>0</v>
      </c>
      <c r="L43" s="50">
        <f>3*'King hourly counts 2013'!L43</f>
        <v>0</v>
      </c>
      <c r="M43" s="50">
        <f>3*'King hourly counts 2013'!M43</f>
        <v>0</v>
      </c>
      <c r="N43" s="50">
        <f>3*'King hourly counts 2013'!N43</f>
        <v>0</v>
      </c>
      <c r="O43" s="50">
        <f>3*'King hourly counts 2013'!O43</f>
        <v>0</v>
      </c>
      <c r="P43" s="50">
        <f>3*'King hourly counts 2013'!P43</f>
        <v>0</v>
      </c>
      <c r="Q43" s="50">
        <f>3*'King hourly counts 2013'!Q43</f>
        <v>0</v>
      </c>
      <c r="R43" s="50">
        <f>3*'King hourly counts 2013'!R43</f>
        <v>0</v>
      </c>
      <c r="S43" s="50">
        <f>3*'King hourly counts 2013'!S43</f>
        <v>0</v>
      </c>
      <c r="T43" s="50">
        <f>3*'King hourly counts 2013'!T43</f>
        <v>0</v>
      </c>
      <c r="U43" s="50">
        <f>3*'King hourly counts 2013'!U43</f>
        <v>0</v>
      </c>
      <c r="V43" s="50">
        <f>3*'King hourly counts 2013'!V43</f>
        <v>0</v>
      </c>
      <c r="W43" s="50">
        <f>3*'King hourly counts 2013'!W43</f>
        <v>0</v>
      </c>
      <c r="X43" s="50">
        <f>3*'King hourly counts 2013'!X43</f>
        <v>0</v>
      </c>
      <c r="Y43" s="50">
        <f>3*'King hourly counts 2013'!Y43</f>
        <v>0</v>
      </c>
      <c r="Z43" s="49">
        <f t="shared" si="1"/>
        <v>0</v>
      </c>
      <c r="AA43" s="54"/>
      <c r="AB43" s="11">
        <f t="shared" si="29"/>
        <v>0</v>
      </c>
      <c r="AC43" s="33">
        <f>MAX(AC42,AC44)</f>
        <v>0</v>
      </c>
      <c r="AD43" s="64"/>
      <c r="AE43" s="11">
        <f t="shared" si="28"/>
        <v>24</v>
      </c>
      <c r="AF43" s="11">
        <f t="shared" si="30"/>
        <v>0</v>
      </c>
      <c r="AG43" s="11">
        <f t="shared" si="31"/>
        <v>0</v>
      </c>
      <c r="AH43" s="11">
        <f t="shared" si="32"/>
        <v>0</v>
      </c>
      <c r="AI43" s="11">
        <f t="shared" si="33"/>
        <v>0</v>
      </c>
      <c r="AJ43" s="11">
        <f t="shared" si="34"/>
        <v>0</v>
      </c>
      <c r="AK43" s="11">
        <f t="shared" si="35"/>
        <v>0</v>
      </c>
      <c r="AL43" s="11">
        <f t="shared" si="36"/>
        <v>0</v>
      </c>
      <c r="AM43" s="11">
        <f t="shared" si="37"/>
        <v>0</v>
      </c>
      <c r="AN43" s="11">
        <f t="shared" si="38"/>
        <v>0</v>
      </c>
      <c r="AO43" s="11">
        <f t="shared" si="39"/>
        <v>0</v>
      </c>
      <c r="AP43" s="11">
        <f t="shared" si="40"/>
        <v>0</v>
      </c>
      <c r="AQ43" s="11">
        <f t="shared" si="41"/>
        <v>0</v>
      </c>
      <c r="AR43" s="11">
        <f t="shared" si="42"/>
        <v>0</v>
      </c>
      <c r="AS43" s="11">
        <f t="shared" si="43"/>
        <v>0</v>
      </c>
      <c r="AT43" s="11">
        <f t="shared" si="44"/>
        <v>0</v>
      </c>
      <c r="AU43" s="11">
        <f t="shared" si="45"/>
        <v>0</v>
      </c>
      <c r="AV43" s="11">
        <f t="shared" si="46"/>
        <v>0</v>
      </c>
      <c r="AW43" s="11">
        <f t="shared" si="47"/>
        <v>0</v>
      </c>
      <c r="AX43" s="11">
        <f t="shared" si="48"/>
        <v>0</v>
      </c>
      <c r="AY43" s="11">
        <f t="shared" si="49"/>
        <v>0</v>
      </c>
      <c r="AZ43" s="11">
        <f t="shared" si="50"/>
        <v>0</v>
      </c>
      <c r="BA43" s="11">
        <f t="shared" si="51"/>
        <v>0</v>
      </c>
      <c r="BB43" s="11">
        <f t="shared" si="52"/>
        <v>0</v>
      </c>
      <c r="BC43" s="11">
        <f t="shared" si="53"/>
        <v>0</v>
      </c>
    </row>
    <row r="44" spans="1:55" ht="12.75" customHeight="1" x14ac:dyDescent="0.2">
      <c r="A44" s="55">
        <v>42582</v>
      </c>
      <c r="B44" s="50">
        <f>3*'King hourly counts 2013'!B44</f>
        <v>0</v>
      </c>
      <c r="C44" s="50">
        <f>3*'King hourly counts 2013'!C44</f>
        <v>0</v>
      </c>
      <c r="D44" s="50">
        <f>3*'King hourly counts 2013'!D44</f>
        <v>0</v>
      </c>
      <c r="E44" s="50">
        <f>3*'King hourly counts 2013'!E44</f>
        <v>0</v>
      </c>
      <c r="F44" s="50">
        <f>3*'King hourly counts 2013'!F44</f>
        <v>0</v>
      </c>
      <c r="G44" s="50">
        <f>3*'King hourly counts 2013'!G44</f>
        <v>0</v>
      </c>
      <c r="H44" s="50">
        <f>3*'King hourly counts 2013'!H44</f>
        <v>0</v>
      </c>
      <c r="I44" s="50">
        <f>3*'King hourly counts 2013'!I44</f>
        <v>0</v>
      </c>
      <c r="J44" s="50">
        <f>3*'King hourly counts 2013'!J44</f>
        <v>0</v>
      </c>
      <c r="K44" s="50">
        <f>3*'King hourly counts 2013'!K44</f>
        <v>0</v>
      </c>
      <c r="L44" s="50">
        <f>3*'King hourly counts 2013'!L44</f>
        <v>0</v>
      </c>
      <c r="M44" s="50">
        <f>3*'King hourly counts 2013'!M44</f>
        <v>0</v>
      </c>
      <c r="N44" s="50">
        <f>3*'King hourly counts 2013'!N44</f>
        <v>0</v>
      </c>
      <c r="O44" s="50">
        <f>3*'King hourly counts 2013'!O44</f>
        <v>0</v>
      </c>
      <c r="P44" s="50">
        <f>3*'King hourly counts 2013'!P44</f>
        <v>0</v>
      </c>
      <c r="Q44" s="50">
        <f>3*'King hourly counts 2013'!Q44</f>
        <v>0</v>
      </c>
      <c r="R44" s="50">
        <f>3*'King hourly counts 2013'!R44</f>
        <v>0</v>
      </c>
      <c r="S44" s="50">
        <f>3*'King hourly counts 2013'!S44</f>
        <v>0</v>
      </c>
      <c r="T44" s="50">
        <f>3*'King hourly counts 2013'!T44</f>
        <v>0</v>
      </c>
      <c r="U44" s="50">
        <f>3*'King hourly counts 2013'!U44</f>
        <v>0</v>
      </c>
      <c r="V44" s="50">
        <f>3*'King hourly counts 2013'!V44</f>
        <v>0</v>
      </c>
      <c r="W44" s="50">
        <f>3*'King hourly counts 2013'!W44</f>
        <v>0</v>
      </c>
      <c r="X44" s="50">
        <f>3*'King hourly counts 2013'!X44</f>
        <v>0</v>
      </c>
      <c r="Y44" s="50">
        <f>3*'King hourly counts 2013'!Y44</f>
        <v>0</v>
      </c>
      <c r="Z44" s="49">
        <f t="shared" si="1"/>
        <v>0</v>
      </c>
      <c r="AA44" s="54"/>
      <c r="AB44" s="11">
        <f t="shared" si="29"/>
        <v>0</v>
      </c>
      <c r="AC44" s="33">
        <f t="shared" ref="AC44:AC60" si="54">(1-AE44/72)*72^2*(AF44/AE44)</f>
        <v>0</v>
      </c>
      <c r="AD44" s="64"/>
      <c r="AE44" s="11">
        <f t="shared" ref="AE44:AE60" si="55">AE$1</f>
        <v>24</v>
      </c>
      <c r="AF44" s="11">
        <f t="shared" si="30"/>
        <v>0</v>
      </c>
      <c r="AG44" s="11">
        <f t="shared" si="31"/>
        <v>0</v>
      </c>
      <c r="AH44" s="11">
        <f t="shared" si="32"/>
        <v>0</v>
      </c>
      <c r="AI44" s="11">
        <f t="shared" si="33"/>
        <v>0</v>
      </c>
      <c r="AJ44" s="11">
        <f t="shared" si="34"/>
        <v>0</v>
      </c>
      <c r="AK44" s="11">
        <f t="shared" si="35"/>
        <v>0</v>
      </c>
      <c r="AL44" s="11">
        <f t="shared" si="36"/>
        <v>0</v>
      </c>
      <c r="AM44" s="11">
        <f t="shared" si="37"/>
        <v>0</v>
      </c>
      <c r="AN44" s="11">
        <f t="shared" si="38"/>
        <v>0</v>
      </c>
      <c r="AO44" s="11">
        <f t="shared" si="39"/>
        <v>0</v>
      </c>
      <c r="AP44" s="11">
        <f t="shared" si="40"/>
        <v>0</v>
      </c>
      <c r="AQ44" s="11">
        <f t="shared" si="41"/>
        <v>0</v>
      </c>
      <c r="AR44" s="11">
        <f t="shared" si="42"/>
        <v>0</v>
      </c>
      <c r="AS44" s="11">
        <f t="shared" si="43"/>
        <v>0</v>
      </c>
      <c r="AT44" s="11">
        <f t="shared" si="44"/>
        <v>0</v>
      </c>
      <c r="AU44" s="11">
        <f t="shared" si="45"/>
        <v>0</v>
      </c>
      <c r="AV44" s="11">
        <f t="shared" si="46"/>
        <v>0</v>
      </c>
      <c r="AW44" s="11">
        <f t="shared" si="47"/>
        <v>0</v>
      </c>
      <c r="AX44" s="11">
        <f t="shared" si="48"/>
        <v>0</v>
      </c>
      <c r="AY44" s="11">
        <f t="shared" si="49"/>
        <v>0</v>
      </c>
      <c r="AZ44" s="11">
        <f t="shared" si="50"/>
        <v>0</v>
      </c>
      <c r="BA44" s="11">
        <f t="shared" si="51"/>
        <v>0</v>
      </c>
      <c r="BB44" s="11">
        <f t="shared" si="52"/>
        <v>0</v>
      </c>
      <c r="BC44" s="11">
        <f t="shared" si="53"/>
        <v>0</v>
      </c>
    </row>
    <row r="45" spans="1:55" ht="12.75" customHeight="1" x14ac:dyDescent="0.2">
      <c r="A45" s="55">
        <v>42583</v>
      </c>
      <c r="B45" s="50">
        <f>3*'King hourly counts 2013'!B45</f>
        <v>0</v>
      </c>
      <c r="C45" s="50">
        <f>3*'King hourly counts 2013'!C45</f>
        <v>0</v>
      </c>
      <c r="D45" s="50">
        <f>3*'King hourly counts 2013'!D45</f>
        <v>0</v>
      </c>
      <c r="E45" s="50">
        <f>3*'King hourly counts 2013'!E45</f>
        <v>0</v>
      </c>
      <c r="F45" s="50">
        <f>3*'King hourly counts 2013'!F45</f>
        <v>0</v>
      </c>
      <c r="G45" s="50">
        <f>3*'King hourly counts 2013'!G45</f>
        <v>0</v>
      </c>
      <c r="H45" s="50">
        <f>3*'King hourly counts 2013'!H45</f>
        <v>0</v>
      </c>
      <c r="I45" s="50">
        <f>3*'King hourly counts 2013'!I45</f>
        <v>0</v>
      </c>
      <c r="J45" s="50">
        <f>3*'King hourly counts 2013'!J45</f>
        <v>0</v>
      </c>
      <c r="K45" s="50">
        <f>3*'King hourly counts 2013'!K45</f>
        <v>0</v>
      </c>
      <c r="L45" s="50">
        <f>3*'King hourly counts 2013'!L45</f>
        <v>0</v>
      </c>
      <c r="M45" s="50">
        <f>3*'King hourly counts 2013'!M45</f>
        <v>0</v>
      </c>
      <c r="N45" s="50">
        <f>3*'King hourly counts 2013'!N45</f>
        <v>0</v>
      </c>
      <c r="O45" s="50">
        <f>3*'King hourly counts 2013'!O45</f>
        <v>0</v>
      </c>
      <c r="P45" s="50">
        <f>3*'King hourly counts 2013'!P45</f>
        <v>0</v>
      </c>
      <c r="Q45" s="50">
        <f>3*'King hourly counts 2013'!Q45</f>
        <v>0</v>
      </c>
      <c r="R45" s="50">
        <f>3*'King hourly counts 2013'!R45</f>
        <v>0</v>
      </c>
      <c r="S45" s="50">
        <f>3*'King hourly counts 2013'!S45</f>
        <v>0</v>
      </c>
      <c r="T45" s="50">
        <f>3*'King hourly counts 2013'!T45</f>
        <v>0</v>
      </c>
      <c r="U45" s="50">
        <f>3*'King hourly counts 2013'!U45</f>
        <v>0</v>
      </c>
      <c r="V45" s="50">
        <f>3*'King hourly counts 2013'!V45</f>
        <v>0</v>
      </c>
      <c r="W45" s="50">
        <f>3*'King hourly counts 2013'!W45</f>
        <v>0</v>
      </c>
      <c r="X45" s="50">
        <f>3*'King hourly counts 2013'!X45</f>
        <v>0</v>
      </c>
      <c r="Y45" s="50">
        <f>3*'King hourly counts 2013'!Y45</f>
        <v>0</v>
      </c>
      <c r="Z45" s="49">
        <f t="shared" si="1"/>
        <v>0</v>
      </c>
      <c r="AA45" s="54"/>
      <c r="AB45" s="11">
        <f t="shared" si="29"/>
        <v>0</v>
      </c>
      <c r="AC45" s="33">
        <f t="shared" si="54"/>
        <v>0</v>
      </c>
      <c r="AD45" s="64"/>
      <c r="AE45" s="11">
        <f t="shared" si="55"/>
        <v>24</v>
      </c>
      <c r="AF45" s="11">
        <f t="shared" si="30"/>
        <v>0</v>
      </c>
      <c r="AG45" s="11">
        <f t="shared" si="31"/>
        <v>0</v>
      </c>
      <c r="AH45" s="11">
        <f t="shared" si="32"/>
        <v>0</v>
      </c>
      <c r="AI45" s="11">
        <f t="shared" si="33"/>
        <v>0</v>
      </c>
      <c r="AJ45" s="11">
        <f t="shared" si="34"/>
        <v>0</v>
      </c>
      <c r="AK45" s="11">
        <f t="shared" si="35"/>
        <v>0</v>
      </c>
      <c r="AL45" s="11">
        <f t="shared" si="36"/>
        <v>0</v>
      </c>
      <c r="AM45" s="11">
        <f t="shared" si="37"/>
        <v>0</v>
      </c>
      <c r="AN45" s="11">
        <f t="shared" si="38"/>
        <v>0</v>
      </c>
      <c r="AO45" s="11">
        <f t="shared" si="39"/>
        <v>0</v>
      </c>
      <c r="AP45" s="11">
        <f t="shared" si="40"/>
        <v>0</v>
      </c>
      <c r="AQ45" s="11">
        <f t="shared" si="41"/>
        <v>0</v>
      </c>
      <c r="AR45" s="11">
        <f t="shared" si="42"/>
        <v>0</v>
      </c>
      <c r="AS45" s="11">
        <f t="shared" si="43"/>
        <v>0</v>
      </c>
      <c r="AT45" s="11">
        <f t="shared" si="44"/>
        <v>0</v>
      </c>
      <c r="AU45" s="11">
        <f t="shared" si="45"/>
        <v>0</v>
      </c>
      <c r="AV45" s="11">
        <f t="shared" si="46"/>
        <v>0</v>
      </c>
      <c r="AW45" s="11">
        <f t="shared" si="47"/>
        <v>0</v>
      </c>
      <c r="AX45" s="11">
        <f t="shared" si="48"/>
        <v>0</v>
      </c>
      <c r="AY45" s="11">
        <f t="shared" si="49"/>
        <v>0</v>
      </c>
      <c r="AZ45" s="11">
        <f t="shared" si="50"/>
        <v>0</v>
      </c>
      <c r="BA45" s="11">
        <f t="shared" si="51"/>
        <v>0</v>
      </c>
      <c r="BB45" s="11">
        <f t="shared" si="52"/>
        <v>0</v>
      </c>
      <c r="BC45" s="11">
        <f t="shared" si="53"/>
        <v>0</v>
      </c>
    </row>
    <row r="46" spans="1:55" ht="12.75" customHeight="1" x14ac:dyDescent="0.2">
      <c r="A46" s="55">
        <v>42584</v>
      </c>
      <c r="B46" s="50">
        <f>3*'King hourly counts 2013'!B46</f>
        <v>0</v>
      </c>
      <c r="C46" s="50">
        <f>3*'King hourly counts 2013'!C46</f>
        <v>0</v>
      </c>
      <c r="D46" s="50">
        <f>3*'King hourly counts 2013'!D46</f>
        <v>0</v>
      </c>
      <c r="E46" s="50">
        <f>3*'King hourly counts 2013'!E46</f>
        <v>0</v>
      </c>
      <c r="F46" s="50">
        <f>3*'King hourly counts 2013'!F46</f>
        <v>0</v>
      </c>
      <c r="G46" s="50">
        <f>3*'King hourly counts 2013'!G46</f>
        <v>0</v>
      </c>
      <c r="H46" s="50">
        <f>3*'King hourly counts 2013'!H46</f>
        <v>0</v>
      </c>
      <c r="I46" s="50">
        <f>3*'King hourly counts 2013'!I46</f>
        <v>0</v>
      </c>
      <c r="J46" s="50">
        <f>3*'King hourly counts 2013'!J46</f>
        <v>0</v>
      </c>
      <c r="K46" s="50">
        <f>3*'King hourly counts 2013'!K46</f>
        <v>0</v>
      </c>
      <c r="L46" s="50">
        <f>3*'King hourly counts 2013'!L46</f>
        <v>0</v>
      </c>
      <c r="M46" s="50">
        <f>3*'King hourly counts 2013'!M46</f>
        <v>0</v>
      </c>
      <c r="N46" s="50">
        <f>3*'King hourly counts 2013'!N46</f>
        <v>0</v>
      </c>
      <c r="O46" s="50">
        <f>3*'King hourly counts 2013'!O46</f>
        <v>0</v>
      </c>
      <c r="P46" s="50">
        <f>3*'King hourly counts 2013'!P46</f>
        <v>0</v>
      </c>
      <c r="Q46" s="50">
        <f>3*'King hourly counts 2013'!Q46</f>
        <v>0</v>
      </c>
      <c r="R46" s="50">
        <f>3*'King hourly counts 2013'!R46</f>
        <v>0</v>
      </c>
      <c r="S46" s="50">
        <f>3*'King hourly counts 2013'!S46</f>
        <v>0</v>
      </c>
      <c r="T46" s="50">
        <f>3*'King hourly counts 2013'!T46</f>
        <v>0</v>
      </c>
      <c r="U46" s="50">
        <f>3*'King hourly counts 2013'!U46</f>
        <v>0</v>
      </c>
      <c r="V46" s="50">
        <f>3*'King hourly counts 2013'!V46</f>
        <v>0</v>
      </c>
      <c r="W46" s="50">
        <f>3*'King hourly counts 2013'!W46</f>
        <v>0</v>
      </c>
      <c r="X46" s="50">
        <f>3*'King hourly counts 2013'!X46</f>
        <v>0</v>
      </c>
      <c r="Y46" s="50">
        <f>3*'King hourly counts 2013'!Y46</f>
        <v>0</v>
      </c>
      <c r="Z46" s="49">
        <f t="shared" si="1"/>
        <v>0</v>
      </c>
      <c r="AA46" s="54"/>
      <c r="AB46" s="11">
        <f t="shared" si="29"/>
        <v>0</v>
      </c>
      <c r="AC46" s="33">
        <f t="shared" si="54"/>
        <v>0</v>
      </c>
      <c r="AD46" s="64"/>
      <c r="AE46" s="11">
        <f t="shared" si="55"/>
        <v>24</v>
      </c>
      <c r="AF46" s="11">
        <f t="shared" si="30"/>
        <v>0</v>
      </c>
      <c r="AG46" s="11">
        <f t="shared" si="31"/>
        <v>0</v>
      </c>
      <c r="AH46" s="11">
        <f t="shared" si="32"/>
        <v>0</v>
      </c>
      <c r="AI46" s="11">
        <f t="shared" si="33"/>
        <v>0</v>
      </c>
      <c r="AJ46" s="11">
        <f t="shared" si="34"/>
        <v>0</v>
      </c>
      <c r="AK46" s="11">
        <f t="shared" si="35"/>
        <v>0</v>
      </c>
      <c r="AL46" s="11">
        <f t="shared" si="36"/>
        <v>0</v>
      </c>
      <c r="AM46" s="11">
        <f t="shared" si="37"/>
        <v>0</v>
      </c>
      <c r="AN46" s="11">
        <f t="shared" si="38"/>
        <v>0</v>
      </c>
      <c r="AO46" s="11">
        <f t="shared" si="39"/>
        <v>0</v>
      </c>
      <c r="AP46" s="11">
        <f t="shared" si="40"/>
        <v>0</v>
      </c>
      <c r="AQ46" s="11">
        <f t="shared" si="41"/>
        <v>0</v>
      </c>
      <c r="AR46" s="11">
        <f t="shared" si="42"/>
        <v>0</v>
      </c>
      <c r="AS46" s="11">
        <f t="shared" si="43"/>
        <v>0</v>
      </c>
      <c r="AT46" s="11">
        <f t="shared" si="44"/>
        <v>0</v>
      </c>
      <c r="AU46" s="11">
        <f t="shared" si="45"/>
        <v>0</v>
      </c>
      <c r="AV46" s="11">
        <f t="shared" si="46"/>
        <v>0</v>
      </c>
      <c r="AW46" s="11">
        <f t="shared" si="47"/>
        <v>0</v>
      </c>
      <c r="AX46" s="11">
        <f t="shared" si="48"/>
        <v>0</v>
      </c>
      <c r="AY46" s="11">
        <f t="shared" si="49"/>
        <v>0</v>
      </c>
      <c r="AZ46" s="11">
        <f t="shared" si="50"/>
        <v>0</v>
      </c>
      <c r="BA46" s="11">
        <f t="shared" si="51"/>
        <v>0</v>
      </c>
      <c r="BB46" s="11">
        <f t="shared" si="52"/>
        <v>0</v>
      </c>
      <c r="BC46" s="11">
        <f t="shared" si="53"/>
        <v>0</v>
      </c>
    </row>
    <row r="47" spans="1:55" ht="12.75" customHeight="1" x14ac:dyDescent="0.2">
      <c r="A47" s="55">
        <v>42585</v>
      </c>
      <c r="B47" s="50">
        <f>3*'King hourly counts 2013'!B47</f>
        <v>0</v>
      </c>
      <c r="C47" s="50">
        <f>3*'King hourly counts 2013'!C47</f>
        <v>0</v>
      </c>
      <c r="D47" s="50">
        <f>3*'King hourly counts 2013'!D47</f>
        <v>0</v>
      </c>
      <c r="E47" s="50">
        <f>3*'King hourly counts 2013'!E47</f>
        <v>0</v>
      </c>
      <c r="F47" s="50">
        <f>3*'King hourly counts 2013'!F47</f>
        <v>0</v>
      </c>
      <c r="G47" s="50">
        <f>3*'King hourly counts 2013'!G47</f>
        <v>0</v>
      </c>
      <c r="H47" s="50">
        <f>3*'King hourly counts 2013'!H47</f>
        <v>0</v>
      </c>
      <c r="I47" s="50">
        <f>3*'King hourly counts 2013'!I47</f>
        <v>0</v>
      </c>
      <c r="J47" s="50">
        <f>3*'King hourly counts 2013'!J47</f>
        <v>0</v>
      </c>
      <c r="K47" s="50">
        <f>3*'King hourly counts 2013'!K47</f>
        <v>0</v>
      </c>
      <c r="L47" s="50">
        <f>3*'King hourly counts 2013'!L47</f>
        <v>0</v>
      </c>
      <c r="M47" s="50">
        <f>3*'King hourly counts 2013'!M47</f>
        <v>0</v>
      </c>
      <c r="N47" s="50">
        <f>3*'King hourly counts 2013'!N47</f>
        <v>0</v>
      </c>
      <c r="O47" s="50">
        <f>3*'King hourly counts 2013'!O47</f>
        <v>0</v>
      </c>
      <c r="P47" s="50">
        <f>3*'King hourly counts 2013'!P47</f>
        <v>0</v>
      </c>
      <c r="Q47" s="50">
        <f>3*'King hourly counts 2013'!Q47</f>
        <v>0</v>
      </c>
      <c r="R47" s="50">
        <f>3*'King hourly counts 2013'!R47</f>
        <v>0</v>
      </c>
      <c r="S47" s="50">
        <f>3*'King hourly counts 2013'!S47</f>
        <v>0</v>
      </c>
      <c r="T47" s="50">
        <f>3*'King hourly counts 2013'!T47</f>
        <v>0</v>
      </c>
      <c r="U47" s="50">
        <f>3*'King hourly counts 2013'!U47</f>
        <v>0</v>
      </c>
      <c r="V47" s="50">
        <f>3*'King hourly counts 2013'!V47</f>
        <v>0</v>
      </c>
      <c r="W47" s="50">
        <f>3*'King hourly counts 2013'!W47</f>
        <v>0</v>
      </c>
      <c r="X47" s="50">
        <f>3*'King hourly counts 2013'!X47</f>
        <v>0</v>
      </c>
      <c r="Y47" s="50">
        <f>3*'King hourly counts 2013'!Y47</f>
        <v>0</v>
      </c>
      <c r="Z47" s="49">
        <f t="shared" si="1"/>
        <v>0</v>
      </c>
      <c r="AA47" s="54"/>
      <c r="AB47" s="11">
        <f t="shared" si="29"/>
        <v>0</v>
      </c>
      <c r="AC47" s="33">
        <f t="shared" si="54"/>
        <v>0</v>
      </c>
      <c r="AD47" s="64"/>
      <c r="AE47" s="11">
        <f t="shared" si="55"/>
        <v>24</v>
      </c>
      <c r="AF47" s="11">
        <f t="shared" si="30"/>
        <v>0</v>
      </c>
      <c r="AG47" s="11">
        <f t="shared" si="31"/>
        <v>0</v>
      </c>
      <c r="AH47" s="11">
        <f t="shared" si="32"/>
        <v>0</v>
      </c>
      <c r="AI47" s="11">
        <f t="shared" si="33"/>
        <v>0</v>
      </c>
      <c r="AJ47" s="11">
        <f t="shared" si="34"/>
        <v>0</v>
      </c>
      <c r="AK47" s="11">
        <f t="shared" si="35"/>
        <v>0</v>
      </c>
      <c r="AL47" s="11">
        <f t="shared" si="36"/>
        <v>0</v>
      </c>
      <c r="AM47" s="11">
        <f t="shared" si="37"/>
        <v>0</v>
      </c>
      <c r="AN47" s="11">
        <f t="shared" si="38"/>
        <v>0</v>
      </c>
      <c r="AO47" s="11">
        <f t="shared" si="39"/>
        <v>0</v>
      </c>
      <c r="AP47" s="11">
        <f t="shared" si="40"/>
        <v>0</v>
      </c>
      <c r="AQ47" s="11">
        <f t="shared" si="41"/>
        <v>0</v>
      </c>
      <c r="AR47" s="11">
        <f t="shared" si="42"/>
        <v>0</v>
      </c>
      <c r="AS47" s="11">
        <f t="shared" si="43"/>
        <v>0</v>
      </c>
      <c r="AT47" s="11">
        <f t="shared" si="44"/>
        <v>0</v>
      </c>
      <c r="AU47" s="11">
        <f t="shared" si="45"/>
        <v>0</v>
      </c>
      <c r="AV47" s="11">
        <f t="shared" si="46"/>
        <v>0</v>
      </c>
      <c r="AW47" s="11">
        <f t="shared" si="47"/>
        <v>0</v>
      </c>
      <c r="AX47" s="11">
        <f t="shared" si="48"/>
        <v>0</v>
      </c>
      <c r="AY47" s="11">
        <f t="shared" si="49"/>
        <v>0</v>
      </c>
      <c r="AZ47" s="11">
        <f t="shared" si="50"/>
        <v>0</v>
      </c>
      <c r="BA47" s="11">
        <f t="shared" si="51"/>
        <v>0</v>
      </c>
      <c r="BB47" s="11">
        <f t="shared" si="52"/>
        <v>0</v>
      </c>
      <c r="BC47" s="11">
        <f t="shared" si="53"/>
        <v>0</v>
      </c>
    </row>
    <row r="48" spans="1:55" ht="12.75" customHeight="1" x14ac:dyDescent="0.2">
      <c r="A48" s="55">
        <v>42586</v>
      </c>
      <c r="B48" s="50">
        <f>3*'King hourly counts 2013'!B48</f>
        <v>0</v>
      </c>
      <c r="C48" s="50">
        <f>3*'King hourly counts 2013'!C48</f>
        <v>0</v>
      </c>
      <c r="D48" s="50">
        <f>3*'King hourly counts 2013'!D48</f>
        <v>0</v>
      </c>
      <c r="E48" s="50">
        <f>3*'King hourly counts 2013'!E48</f>
        <v>0</v>
      </c>
      <c r="F48" s="50">
        <f>3*'King hourly counts 2013'!F48</f>
        <v>0</v>
      </c>
      <c r="G48" s="50">
        <f>3*'King hourly counts 2013'!G48</f>
        <v>0</v>
      </c>
      <c r="H48" s="50">
        <f>3*'King hourly counts 2013'!H48</f>
        <v>0</v>
      </c>
      <c r="I48" s="50">
        <f>3*'King hourly counts 2013'!I48</f>
        <v>0</v>
      </c>
      <c r="J48" s="50">
        <f>3*'King hourly counts 2013'!J48</f>
        <v>0</v>
      </c>
      <c r="K48" s="50">
        <f>3*'King hourly counts 2013'!K48</f>
        <v>0</v>
      </c>
      <c r="L48" s="50">
        <f>3*'King hourly counts 2013'!L48</f>
        <v>0</v>
      </c>
      <c r="M48" s="50">
        <f>3*'King hourly counts 2013'!M48</f>
        <v>0</v>
      </c>
      <c r="N48" s="50">
        <f>3*'King hourly counts 2013'!N48</f>
        <v>0</v>
      </c>
      <c r="O48" s="50">
        <f>3*'King hourly counts 2013'!O48</f>
        <v>0</v>
      </c>
      <c r="P48" s="50">
        <f>3*'King hourly counts 2013'!P48</f>
        <v>0</v>
      </c>
      <c r="Q48" s="50">
        <f>3*'King hourly counts 2013'!Q48</f>
        <v>0</v>
      </c>
      <c r="R48" s="50">
        <f>3*'King hourly counts 2013'!R48</f>
        <v>0</v>
      </c>
      <c r="S48" s="50">
        <f>3*'King hourly counts 2013'!S48</f>
        <v>0</v>
      </c>
      <c r="T48" s="50">
        <f>3*'King hourly counts 2013'!T48</f>
        <v>0</v>
      </c>
      <c r="U48" s="50">
        <f>3*'King hourly counts 2013'!U48</f>
        <v>0</v>
      </c>
      <c r="V48" s="50">
        <f>3*'King hourly counts 2013'!V48</f>
        <v>0</v>
      </c>
      <c r="W48" s="50">
        <f>3*'King hourly counts 2013'!W48</f>
        <v>0</v>
      </c>
      <c r="X48" s="50">
        <f>3*'King hourly counts 2013'!X48</f>
        <v>0</v>
      </c>
      <c r="Y48" s="50">
        <f>3*'King hourly counts 2013'!Y48</f>
        <v>0</v>
      </c>
      <c r="Z48" s="49">
        <f t="shared" si="1"/>
        <v>0</v>
      </c>
      <c r="AA48" s="54"/>
      <c r="AB48" s="11">
        <f t="shared" si="29"/>
        <v>0</v>
      </c>
      <c r="AC48" s="33">
        <f t="shared" si="54"/>
        <v>0</v>
      </c>
      <c r="AD48" s="64"/>
      <c r="AE48" s="11">
        <f t="shared" si="55"/>
        <v>24</v>
      </c>
      <c r="AF48" s="11">
        <f t="shared" si="30"/>
        <v>0</v>
      </c>
      <c r="AG48" s="11">
        <f t="shared" si="31"/>
        <v>0</v>
      </c>
      <c r="AH48" s="11">
        <f t="shared" si="32"/>
        <v>0</v>
      </c>
      <c r="AI48" s="11">
        <f t="shared" si="33"/>
        <v>0</v>
      </c>
      <c r="AJ48" s="11">
        <f t="shared" si="34"/>
        <v>0</v>
      </c>
      <c r="AK48" s="11">
        <f t="shared" si="35"/>
        <v>0</v>
      </c>
      <c r="AL48" s="11">
        <f t="shared" si="36"/>
        <v>0</v>
      </c>
      <c r="AM48" s="11">
        <f t="shared" si="37"/>
        <v>0</v>
      </c>
      <c r="AN48" s="11">
        <f t="shared" si="38"/>
        <v>0</v>
      </c>
      <c r="AO48" s="11">
        <f t="shared" si="39"/>
        <v>0</v>
      </c>
      <c r="AP48" s="11">
        <f t="shared" si="40"/>
        <v>0</v>
      </c>
      <c r="AQ48" s="11">
        <f t="shared" si="41"/>
        <v>0</v>
      </c>
      <c r="AR48" s="11">
        <f t="shared" si="42"/>
        <v>0</v>
      </c>
      <c r="AS48" s="11">
        <f t="shared" si="43"/>
        <v>0</v>
      </c>
      <c r="AT48" s="11">
        <f t="shared" si="44"/>
        <v>0</v>
      </c>
      <c r="AU48" s="11">
        <f t="shared" si="45"/>
        <v>0</v>
      </c>
      <c r="AV48" s="11">
        <f t="shared" si="46"/>
        <v>0</v>
      </c>
      <c r="AW48" s="11">
        <f t="shared" si="47"/>
        <v>0</v>
      </c>
      <c r="AX48" s="11">
        <f t="shared" si="48"/>
        <v>0</v>
      </c>
      <c r="AY48" s="11">
        <f t="shared" si="49"/>
        <v>0</v>
      </c>
      <c r="AZ48" s="11">
        <f t="shared" si="50"/>
        <v>0</v>
      </c>
      <c r="BA48" s="11">
        <f t="shared" si="51"/>
        <v>0</v>
      </c>
      <c r="BB48" s="11">
        <f t="shared" si="52"/>
        <v>0</v>
      </c>
      <c r="BC48" s="11">
        <f t="shared" si="53"/>
        <v>0</v>
      </c>
    </row>
    <row r="49" spans="1:55" ht="12.75" customHeight="1" x14ac:dyDescent="0.2">
      <c r="A49" s="55">
        <v>42587</v>
      </c>
      <c r="B49" s="50">
        <f>3*'King hourly counts 2013'!B49</f>
        <v>0</v>
      </c>
      <c r="C49" s="50">
        <f>3*'King hourly counts 2013'!C49</f>
        <v>0</v>
      </c>
      <c r="D49" s="50">
        <f>3*'King hourly counts 2013'!D49</f>
        <v>0</v>
      </c>
      <c r="E49" s="50">
        <f>3*'King hourly counts 2013'!E49</f>
        <v>0</v>
      </c>
      <c r="F49" s="50">
        <f>3*'King hourly counts 2013'!F49</f>
        <v>0</v>
      </c>
      <c r="G49" s="50">
        <f>3*'King hourly counts 2013'!G49</f>
        <v>0</v>
      </c>
      <c r="H49" s="50">
        <f>3*'King hourly counts 2013'!H49</f>
        <v>0</v>
      </c>
      <c r="I49" s="50">
        <f>3*'King hourly counts 2013'!I49</f>
        <v>0</v>
      </c>
      <c r="J49" s="50">
        <f>3*'King hourly counts 2013'!J49</f>
        <v>0</v>
      </c>
      <c r="K49" s="50">
        <f>3*'King hourly counts 2013'!K49</f>
        <v>0</v>
      </c>
      <c r="L49" s="50">
        <f>3*'King hourly counts 2013'!L49</f>
        <v>0</v>
      </c>
      <c r="M49" s="50">
        <f>3*'King hourly counts 2013'!M49</f>
        <v>0</v>
      </c>
      <c r="N49" s="50">
        <f>3*'King hourly counts 2013'!N49</f>
        <v>0</v>
      </c>
      <c r="O49" s="50">
        <f>3*'King hourly counts 2013'!O49</f>
        <v>0</v>
      </c>
      <c r="P49" s="50">
        <f>3*'King hourly counts 2013'!P49</f>
        <v>0</v>
      </c>
      <c r="Q49" s="50">
        <f>3*'King hourly counts 2013'!Q49</f>
        <v>0</v>
      </c>
      <c r="R49" s="50">
        <f>3*'King hourly counts 2013'!R49</f>
        <v>0</v>
      </c>
      <c r="S49" s="50">
        <f>3*'King hourly counts 2013'!S49</f>
        <v>0</v>
      </c>
      <c r="T49" s="50">
        <f>3*'King hourly counts 2013'!T49</f>
        <v>0</v>
      </c>
      <c r="U49" s="50">
        <f>3*'King hourly counts 2013'!U49</f>
        <v>0</v>
      </c>
      <c r="V49" s="50">
        <f>3*'King hourly counts 2013'!V49</f>
        <v>0</v>
      </c>
      <c r="W49" s="50">
        <f>3*'King hourly counts 2013'!W49</f>
        <v>0</v>
      </c>
      <c r="X49" s="50">
        <f>3*'King hourly counts 2013'!X49</f>
        <v>0</v>
      </c>
      <c r="Y49" s="50">
        <f>3*'King hourly counts 2013'!Y49</f>
        <v>0</v>
      </c>
      <c r="Z49" s="49">
        <f t="shared" si="1"/>
        <v>0</v>
      </c>
      <c r="AA49" s="54"/>
      <c r="AB49" s="11">
        <f t="shared" si="29"/>
        <v>0</v>
      </c>
      <c r="AC49" s="33">
        <f t="shared" si="54"/>
        <v>0</v>
      </c>
      <c r="AD49" s="64"/>
      <c r="AE49" s="11">
        <f t="shared" si="55"/>
        <v>24</v>
      </c>
      <c r="AF49" s="11">
        <f t="shared" si="30"/>
        <v>0</v>
      </c>
      <c r="AG49" s="11">
        <f t="shared" si="31"/>
        <v>0</v>
      </c>
      <c r="AH49" s="11">
        <f t="shared" si="32"/>
        <v>0</v>
      </c>
      <c r="AI49" s="11">
        <f t="shared" si="33"/>
        <v>0</v>
      </c>
      <c r="AJ49" s="11">
        <f t="shared" si="34"/>
        <v>0</v>
      </c>
      <c r="AK49" s="11">
        <f t="shared" si="35"/>
        <v>0</v>
      </c>
      <c r="AL49" s="11">
        <f t="shared" si="36"/>
        <v>0</v>
      </c>
      <c r="AM49" s="11">
        <f t="shared" si="37"/>
        <v>0</v>
      </c>
      <c r="AN49" s="11">
        <f t="shared" si="38"/>
        <v>0</v>
      </c>
      <c r="AO49" s="11">
        <f t="shared" si="39"/>
        <v>0</v>
      </c>
      <c r="AP49" s="11">
        <f t="shared" si="40"/>
        <v>0</v>
      </c>
      <c r="AQ49" s="11">
        <f t="shared" si="41"/>
        <v>0</v>
      </c>
      <c r="AR49" s="11">
        <f t="shared" si="42"/>
        <v>0</v>
      </c>
      <c r="AS49" s="11">
        <f t="shared" si="43"/>
        <v>0</v>
      </c>
      <c r="AT49" s="11">
        <f t="shared" si="44"/>
        <v>0</v>
      </c>
      <c r="AU49" s="11">
        <f t="shared" si="45"/>
        <v>0</v>
      </c>
      <c r="AV49" s="11">
        <f t="shared" si="46"/>
        <v>0</v>
      </c>
      <c r="AW49" s="11">
        <f t="shared" si="47"/>
        <v>0</v>
      </c>
      <c r="AX49" s="11">
        <f t="shared" si="48"/>
        <v>0</v>
      </c>
      <c r="AY49" s="11">
        <f t="shared" si="49"/>
        <v>0</v>
      </c>
      <c r="AZ49" s="11">
        <f t="shared" si="50"/>
        <v>0</v>
      </c>
      <c r="BA49" s="11">
        <f t="shared" si="51"/>
        <v>0</v>
      </c>
      <c r="BB49" s="11">
        <f t="shared" si="52"/>
        <v>0</v>
      </c>
      <c r="BC49" s="11">
        <f t="shared" si="53"/>
        <v>0</v>
      </c>
    </row>
    <row r="50" spans="1:55" ht="12.75" customHeight="1" x14ac:dyDescent="0.2">
      <c r="A50" s="55">
        <v>42588</v>
      </c>
      <c r="B50" s="50">
        <f>3*'King hourly counts 2013'!B50</f>
        <v>0</v>
      </c>
      <c r="C50" s="50">
        <f>3*'King hourly counts 2013'!C50</f>
        <v>0</v>
      </c>
      <c r="D50" s="50">
        <f>3*'King hourly counts 2013'!D50</f>
        <v>0</v>
      </c>
      <c r="E50" s="50">
        <f>3*'King hourly counts 2013'!E50</f>
        <v>0</v>
      </c>
      <c r="F50" s="50">
        <f>3*'King hourly counts 2013'!F50</f>
        <v>0</v>
      </c>
      <c r="G50" s="50">
        <f>3*'King hourly counts 2013'!G50</f>
        <v>0</v>
      </c>
      <c r="H50" s="50">
        <f>3*'King hourly counts 2013'!H50</f>
        <v>0</v>
      </c>
      <c r="I50" s="50">
        <f>3*'King hourly counts 2013'!I50</f>
        <v>0</v>
      </c>
      <c r="J50" s="50">
        <f>3*'King hourly counts 2013'!J50</f>
        <v>0</v>
      </c>
      <c r="K50" s="50">
        <f>3*'King hourly counts 2013'!K50</f>
        <v>0</v>
      </c>
      <c r="L50" s="50">
        <f>3*'King hourly counts 2013'!L50</f>
        <v>0</v>
      </c>
      <c r="M50" s="50">
        <f>3*'King hourly counts 2013'!M50</f>
        <v>0</v>
      </c>
      <c r="N50" s="50">
        <f>3*'King hourly counts 2013'!N50</f>
        <v>0</v>
      </c>
      <c r="O50" s="50">
        <f>3*'King hourly counts 2013'!O50</f>
        <v>0</v>
      </c>
      <c r="P50" s="50">
        <f>3*'King hourly counts 2013'!P50</f>
        <v>0</v>
      </c>
      <c r="Q50" s="50">
        <f>3*'King hourly counts 2013'!Q50</f>
        <v>0</v>
      </c>
      <c r="R50" s="50">
        <f>3*'King hourly counts 2013'!R50</f>
        <v>0</v>
      </c>
      <c r="S50" s="50">
        <f>3*'King hourly counts 2013'!S50</f>
        <v>0</v>
      </c>
      <c r="T50" s="50">
        <f>3*'King hourly counts 2013'!T50</f>
        <v>0</v>
      </c>
      <c r="U50" s="50">
        <f>3*'King hourly counts 2013'!U50</f>
        <v>0</v>
      </c>
      <c r="V50" s="50">
        <f>3*'King hourly counts 2013'!V50</f>
        <v>0</v>
      </c>
      <c r="W50" s="50">
        <f>3*'King hourly counts 2013'!W50</f>
        <v>0</v>
      </c>
      <c r="X50" s="50">
        <f>3*'King hourly counts 2013'!X50</f>
        <v>0</v>
      </c>
      <c r="Y50" s="50">
        <f>3*'King hourly counts 2013'!Y50</f>
        <v>0</v>
      </c>
      <c r="Z50" s="49">
        <f t="shared" si="1"/>
        <v>0</v>
      </c>
      <c r="AA50" s="54"/>
      <c r="AB50" s="11">
        <f t="shared" si="29"/>
        <v>0</v>
      </c>
      <c r="AC50" s="33">
        <f t="shared" si="54"/>
        <v>0</v>
      </c>
      <c r="AD50" s="64"/>
      <c r="AE50" s="11">
        <f t="shared" si="55"/>
        <v>24</v>
      </c>
      <c r="AF50" s="11">
        <f t="shared" si="30"/>
        <v>0</v>
      </c>
      <c r="AG50" s="11">
        <f t="shared" si="31"/>
        <v>0</v>
      </c>
      <c r="AH50" s="11">
        <f t="shared" si="32"/>
        <v>0</v>
      </c>
      <c r="AI50" s="11">
        <f t="shared" si="33"/>
        <v>0</v>
      </c>
      <c r="AJ50" s="11">
        <f t="shared" si="34"/>
        <v>0</v>
      </c>
      <c r="AK50" s="11">
        <f t="shared" si="35"/>
        <v>0</v>
      </c>
      <c r="AL50" s="11">
        <f t="shared" si="36"/>
        <v>0</v>
      </c>
      <c r="AM50" s="11">
        <f t="shared" si="37"/>
        <v>0</v>
      </c>
      <c r="AN50" s="11">
        <f t="shared" si="38"/>
        <v>0</v>
      </c>
      <c r="AO50" s="11">
        <f t="shared" si="39"/>
        <v>0</v>
      </c>
      <c r="AP50" s="11">
        <f t="shared" si="40"/>
        <v>0</v>
      </c>
      <c r="AQ50" s="11">
        <f t="shared" si="41"/>
        <v>0</v>
      </c>
      <c r="AR50" s="11">
        <f t="shared" si="42"/>
        <v>0</v>
      </c>
      <c r="AS50" s="11">
        <f t="shared" si="43"/>
        <v>0</v>
      </c>
      <c r="AT50" s="11">
        <f t="shared" si="44"/>
        <v>0</v>
      </c>
      <c r="AU50" s="11">
        <f t="shared" si="45"/>
        <v>0</v>
      </c>
      <c r="AV50" s="11">
        <f t="shared" si="46"/>
        <v>0</v>
      </c>
      <c r="AW50" s="11">
        <f t="shared" si="47"/>
        <v>0</v>
      </c>
      <c r="AX50" s="11">
        <f t="shared" si="48"/>
        <v>0</v>
      </c>
      <c r="AY50" s="11">
        <f t="shared" si="49"/>
        <v>0</v>
      </c>
      <c r="AZ50" s="11">
        <f t="shared" si="50"/>
        <v>0</v>
      </c>
      <c r="BA50" s="11">
        <f t="shared" si="51"/>
        <v>0</v>
      </c>
      <c r="BB50" s="11">
        <f t="shared" si="52"/>
        <v>0</v>
      </c>
      <c r="BC50" s="11">
        <f t="shared" si="53"/>
        <v>0</v>
      </c>
    </row>
    <row r="51" spans="1:55" ht="12.75" customHeight="1" x14ac:dyDescent="0.2">
      <c r="A51" s="55">
        <v>42589</v>
      </c>
      <c r="B51" s="50">
        <f>3*'King hourly counts 2013'!B51</f>
        <v>0</v>
      </c>
      <c r="C51" s="50">
        <f>3*'King hourly counts 2013'!C51</f>
        <v>0</v>
      </c>
      <c r="D51" s="50">
        <f>3*'King hourly counts 2013'!D51</f>
        <v>0</v>
      </c>
      <c r="E51" s="50">
        <f>3*'King hourly counts 2013'!E51</f>
        <v>0</v>
      </c>
      <c r="F51" s="50">
        <f>3*'King hourly counts 2013'!F51</f>
        <v>0</v>
      </c>
      <c r="G51" s="50">
        <f>3*'King hourly counts 2013'!G51</f>
        <v>0</v>
      </c>
      <c r="H51" s="50">
        <f>3*'King hourly counts 2013'!H51</f>
        <v>0</v>
      </c>
      <c r="I51" s="50">
        <f>3*'King hourly counts 2013'!I51</f>
        <v>0</v>
      </c>
      <c r="J51" s="50">
        <f>3*'King hourly counts 2013'!J51</f>
        <v>0</v>
      </c>
      <c r="K51" s="50">
        <f>3*'King hourly counts 2013'!K51</f>
        <v>0</v>
      </c>
      <c r="L51" s="50">
        <f>3*'King hourly counts 2013'!L51</f>
        <v>0</v>
      </c>
      <c r="M51" s="50">
        <f>3*'King hourly counts 2013'!M51</f>
        <v>0</v>
      </c>
      <c r="N51" s="50">
        <f>3*'King hourly counts 2013'!N51</f>
        <v>0</v>
      </c>
      <c r="O51" s="50">
        <f>3*'King hourly counts 2013'!O51</f>
        <v>0</v>
      </c>
      <c r="P51" s="50">
        <f>3*'King hourly counts 2013'!P51</f>
        <v>0</v>
      </c>
      <c r="Q51" s="50">
        <f>3*'King hourly counts 2013'!Q51</f>
        <v>0</v>
      </c>
      <c r="R51" s="50">
        <f>3*'King hourly counts 2013'!R51</f>
        <v>0</v>
      </c>
      <c r="S51" s="50">
        <f>3*'King hourly counts 2013'!S51</f>
        <v>0</v>
      </c>
      <c r="T51" s="50">
        <f>3*'King hourly counts 2013'!T51</f>
        <v>0</v>
      </c>
      <c r="U51" s="50">
        <f>3*'King hourly counts 2013'!U51</f>
        <v>0</v>
      </c>
      <c r="V51" s="50">
        <f>3*'King hourly counts 2013'!V51</f>
        <v>0</v>
      </c>
      <c r="W51" s="50">
        <f>3*'King hourly counts 2013'!W51</f>
        <v>0</v>
      </c>
      <c r="X51" s="50">
        <f>3*'King hourly counts 2013'!X51</f>
        <v>0</v>
      </c>
      <c r="Y51" s="50">
        <f>3*'King hourly counts 2013'!Y51</f>
        <v>0</v>
      </c>
      <c r="Z51" s="49">
        <f t="shared" si="1"/>
        <v>0</v>
      </c>
      <c r="AA51" s="54"/>
      <c r="AB51" s="11">
        <f t="shared" si="29"/>
        <v>0</v>
      </c>
      <c r="AC51" s="33">
        <f t="shared" si="54"/>
        <v>0</v>
      </c>
      <c r="AD51" s="64"/>
      <c r="AE51" s="11">
        <f t="shared" si="55"/>
        <v>24</v>
      </c>
      <c r="AF51" s="11">
        <f t="shared" si="30"/>
        <v>0</v>
      </c>
      <c r="AG51" s="11">
        <f t="shared" si="31"/>
        <v>0</v>
      </c>
      <c r="AH51" s="11">
        <f t="shared" si="32"/>
        <v>0</v>
      </c>
      <c r="AI51" s="11">
        <f t="shared" si="33"/>
        <v>0</v>
      </c>
      <c r="AJ51" s="11">
        <f t="shared" si="34"/>
        <v>0</v>
      </c>
      <c r="AK51" s="11">
        <f t="shared" si="35"/>
        <v>0</v>
      </c>
      <c r="AL51" s="11">
        <f t="shared" si="36"/>
        <v>0</v>
      </c>
      <c r="AM51" s="11">
        <f t="shared" si="37"/>
        <v>0</v>
      </c>
      <c r="AN51" s="11">
        <f t="shared" si="38"/>
        <v>0</v>
      </c>
      <c r="AO51" s="11">
        <f t="shared" si="39"/>
        <v>0</v>
      </c>
      <c r="AP51" s="11">
        <f t="shared" si="40"/>
        <v>0</v>
      </c>
      <c r="AQ51" s="11">
        <f t="shared" si="41"/>
        <v>0</v>
      </c>
      <c r="AR51" s="11">
        <f t="shared" si="42"/>
        <v>0</v>
      </c>
      <c r="AS51" s="11">
        <f t="shared" si="43"/>
        <v>0</v>
      </c>
      <c r="AT51" s="11">
        <f t="shared" si="44"/>
        <v>0</v>
      </c>
      <c r="AU51" s="11">
        <f t="shared" si="45"/>
        <v>0</v>
      </c>
      <c r="AV51" s="11">
        <f t="shared" si="46"/>
        <v>0</v>
      </c>
      <c r="AW51" s="11">
        <f t="shared" si="47"/>
        <v>0</v>
      </c>
      <c r="AX51" s="11">
        <f t="shared" si="48"/>
        <v>0</v>
      </c>
      <c r="AY51" s="11">
        <f t="shared" si="49"/>
        <v>0</v>
      </c>
      <c r="AZ51" s="11">
        <f t="shared" si="50"/>
        <v>0</v>
      </c>
      <c r="BA51" s="11">
        <f t="shared" si="51"/>
        <v>0</v>
      </c>
      <c r="BB51" s="11">
        <f t="shared" si="52"/>
        <v>0</v>
      </c>
      <c r="BC51" s="11">
        <f t="shared" si="53"/>
        <v>0</v>
      </c>
    </row>
    <row r="52" spans="1:55" ht="12.75" customHeight="1" x14ac:dyDescent="0.2">
      <c r="A52" s="55">
        <v>42590</v>
      </c>
      <c r="B52" s="50">
        <f>3*'King hourly counts 2013'!B52</f>
        <v>0</v>
      </c>
      <c r="C52" s="50">
        <f>3*'King hourly counts 2013'!C52</f>
        <v>0</v>
      </c>
      <c r="D52" s="50">
        <f>3*'King hourly counts 2013'!D52</f>
        <v>0</v>
      </c>
      <c r="E52" s="50">
        <f>3*'King hourly counts 2013'!E52</f>
        <v>0</v>
      </c>
      <c r="F52" s="50">
        <f>3*'King hourly counts 2013'!F52</f>
        <v>0</v>
      </c>
      <c r="G52" s="50">
        <f>3*'King hourly counts 2013'!G52</f>
        <v>0</v>
      </c>
      <c r="H52" s="50">
        <f>3*'King hourly counts 2013'!H52</f>
        <v>0</v>
      </c>
      <c r="I52" s="50">
        <f>3*'King hourly counts 2013'!I52</f>
        <v>0</v>
      </c>
      <c r="J52" s="50">
        <f>3*'King hourly counts 2013'!J52</f>
        <v>0</v>
      </c>
      <c r="K52" s="50">
        <f>3*'King hourly counts 2013'!K52</f>
        <v>0</v>
      </c>
      <c r="L52" s="50">
        <f>3*'King hourly counts 2013'!L52</f>
        <v>0</v>
      </c>
      <c r="M52" s="50">
        <f>3*'King hourly counts 2013'!M52</f>
        <v>0</v>
      </c>
      <c r="N52" s="50">
        <f>3*'King hourly counts 2013'!N52</f>
        <v>0</v>
      </c>
      <c r="O52" s="50">
        <f>3*'King hourly counts 2013'!O52</f>
        <v>0</v>
      </c>
      <c r="P52" s="50">
        <f>3*'King hourly counts 2013'!P52</f>
        <v>0</v>
      </c>
      <c r="Q52" s="50">
        <f>3*'King hourly counts 2013'!Q52</f>
        <v>0</v>
      </c>
      <c r="R52" s="50">
        <f>3*'King hourly counts 2013'!R52</f>
        <v>0</v>
      </c>
      <c r="S52" s="50">
        <f>3*'King hourly counts 2013'!S52</f>
        <v>0</v>
      </c>
      <c r="T52" s="50">
        <f>3*'King hourly counts 2013'!T52</f>
        <v>0</v>
      </c>
      <c r="U52" s="50">
        <f>3*'King hourly counts 2013'!U52</f>
        <v>0</v>
      </c>
      <c r="V52" s="50">
        <f>3*'King hourly counts 2013'!V52</f>
        <v>0</v>
      </c>
      <c r="W52" s="50">
        <f>3*'King hourly counts 2013'!W52</f>
        <v>0</v>
      </c>
      <c r="X52" s="50">
        <f>3*'King hourly counts 2013'!X52</f>
        <v>0</v>
      </c>
      <c r="Y52" s="50">
        <f>3*'King hourly counts 2013'!Y52</f>
        <v>0</v>
      </c>
      <c r="Z52" s="49">
        <f t="shared" si="1"/>
        <v>0</v>
      </c>
      <c r="AA52" s="54"/>
      <c r="AB52" s="11">
        <f t="shared" si="29"/>
        <v>0</v>
      </c>
      <c r="AC52" s="33">
        <f t="shared" si="54"/>
        <v>0</v>
      </c>
      <c r="AD52" s="64"/>
      <c r="AE52" s="11">
        <f t="shared" si="55"/>
        <v>24</v>
      </c>
      <c r="AF52" s="11">
        <f t="shared" si="30"/>
        <v>0</v>
      </c>
      <c r="AG52" s="11">
        <f t="shared" si="31"/>
        <v>0</v>
      </c>
      <c r="AH52" s="11">
        <f t="shared" si="32"/>
        <v>0</v>
      </c>
      <c r="AI52" s="11">
        <f t="shared" si="33"/>
        <v>0</v>
      </c>
      <c r="AJ52" s="11">
        <f t="shared" si="34"/>
        <v>0</v>
      </c>
      <c r="AK52" s="11">
        <f t="shared" si="35"/>
        <v>0</v>
      </c>
      <c r="AL52" s="11">
        <f t="shared" si="36"/>
        <v>0</v>
      </c>
      <c r="AM52" s="11">
        <f t="shared" si="37"/>
        <v>0</v>
      </c>
      <c r="AN52" s="11">
        <f t="shared" si="38"/>
        <v>0</v>
      </c>
      <c r="AO52" s="11">
        <f t="shared" si="39"/>
        <v>0</v>
      </c>
      <c r="AP52" s="11">
        <f t="shared" si="40"/>
        <v>0</v>
      </c>
      <c r="AQ52" s="11">
        <f t="shared" si="41"/>
        <v>0</v>
      </c>
      <c r="AR52" s="11">
        <f t="shared" si="42"/>
        <v>0</v>
      </c>
      <c r="AS52" s="11">
        <f t="shared" si="43"/>
        <v>0</v>
      </c>
      <c r="AT52" s="11">
        <f t="shared" si="44"/>
        <v>0</v>
      </c>
      <c r="AU52" s="11">
        <f t="shared" si="45"/>
        <v>0</v>
      </c>
      <c r="AV52" s="11">
        <f t="shared" si="46"/>
        <v>0</v>
      </c>
      <c r="AW52" s="11">
        <f t="shared" si="47"/>
        <v>0</v>
      </c>
      <c r="AX52" s="11">
        <f t="shared" si="48"/>
        <v>0</v>
      </c>
      <c r="AY52" s="11">
        <f t="shared" si="49"/>
        <v>0</v>
      </c>
      <c r="AZ52" s="11">
        <f t="shared" si="50"/>
        <v>0</v>
      </c>
      <c r="BA52" s="11">
        <f t="shared" si="51"/>
        <v>0</v>
      </c>
      <c r="BB52" s="11">
        <f t="shared" si="52"/>
        <v>0</v>
      </c>
      <c r="BC52" s="11">
        <f t="shared" si="53"/>
        <v>0</v>
      </c>
    </row>
    <row r="53" spans="1:55" ht="12.75" customHeight="1" x14ac:dyDescent="0.2">
      <c r="A53" s="55">
        <v>42591</v>
      </c>
      <c r="B53" s="50">
        <f>3*'King hourly counts 2013'!B53</f>
        <v>0</v>
      </c>
      <c r="C53" s="50">
        <f>3*'King hourly counts 2013'!C53</f>
        <v>0</v>
      </c>
      <c r="D53" s="50">
        <f>3*'King hourly counts 2013'!D53</f>
        <v>0</v>
      </c>
      <c r="E53" s="50">
        <f>3*'King hourly counts 2013'!E53</f>
        <v>0</v>
      </c>
      <c r="F53" s="50">
        <f>3*'King hourly counts 2013'!F53</f>
        <v>0</v>
      </c>
      <c r="G53" s="50">
        <f>3*'King hourly counts 2013'!G53</f>
        <v>0</v>
      </c>
      <c r="H53" s="50">
        <f>3*'King hourly counts 2013'!H53</f>
        <v>0</v>
      </c>
      <c r="I53" s="50">
        <f>3*'King hourly counts 2013'!I53</f>
        <v>0</v>
      </c>
      <c r="J53" s="50">
        <f>3*'King hourly counts 2013'!J53</f>
        <v>0</v>
      </c>
      <c r="K53" s="50">
        <f>3*'King hourly counts 2013'!K53</f>
        <v>0</v>
      </c>
      <c r="L53" s="50">
        <f>3*'King hourly counts 2013'!L53</f>
        <v>0</v>
      </c>
      <c r="M53" s="50">
        <f>3*'King hourly counts 2013'!M53</f>
        <v>0</v>
      </c>
      <c r="N53" s="50">
        <f>3*'King hourly counts 2013'!N53</f>
        <v>0</v>
      </c>
      <c r="O53" s="50">
        <f>3*'King hourly counts 2013'!O53</f>
        <v>0</v>
      </c>
      <c r="P53" s="50">
        <f>3*'King hourly counts 2013'!P53</f>
        <v>0</v>
      </c>
      <c r="Q53" s="50">
        <f>3*'King hourly counts 2013'!Q53</f>
        <v>0</v>
      </c>
      <c r="R53" s="50">
        <f>3*'King hourly counts 2013'!R53</f>
        <v>0</v>
      </c>
      <c r="S53" s="50">
        <f>3*'King hourly counts 2013'!S53</f>
        <v>0</v>
      </c>
      <c r="T53" s="50">
        <f>3*'King hourly counts 2013'!T53</f>
        <v>0</v>
      </c>
      <c r="U53" s="50">
        <f>3*'King hourly counts 2013'!U53</f>
        <v>0</v>
      </c>
      <c r="V53" s="50">
        <f>3*'King hourly counts 2013'!V53</f>
        <v>0</v>
      </c>
      <c r="W53" s="50">
        <f>3*'King hourly counts 2013'!W53</f>
        <v>0</v>
      </c>
      <c r="X53" s="50">
        <f>3*'King hourly counts 2013'!X53</f>
        <v>0</v>
      </c>
      <c r="Y53" s="50">
        <f>3*'King hourly counts 2013'!Y53</f>
        <v>0</v>
      </c>
      <c r="Z53" s="49">
        <f t="shared" si="1"/>
        <v>0</v>
      </c>
      <c r="AA53" s="54"/>
      <c r="AB53" s="11">
        <f t="shared" si="29"/>
        <v>0</v>
      </c>
      <c r="AC53" s="33">
        <f t="shared" si="54"/>
        <v>0</v>
      </c>
      <c r="AD53" s="64"/>
      <c r="AE53" s="11">
        <f t="shared" si="55"/>
        <v>24</v>
      </c>
      <c r="AF53" s="11">
        <f t="shared" si="30"/>
        <v>0</v>
      </c>
      <c r="AG53" s="11">
        <f t="shared" si="31"/>
        <v>0</v>
      </c>
      <c r="AH53" s="11">
        <f t="shared" si="32"/>
        <v>0</v>
      </c>
      <c r="AI53" s="11">
        <f t="shared" si="33"/>
        <v>0</v>
      </c>
      <c r="AJ53" s="11">
        <f t="shared" si="34"/>
        <v>0</v>
      </c>
      <c r="AK53" s="11">
        <f t="shared" si="35"/>
        <v>0</v>
      </c>
      <c r="AL53" s="11">
        <f t="shared" si="36"/>
        <v>0</v>
      </c>
      <c r="AM53" s="11">
        <f t="shared" si="37"/>
        <v>0</v>
      </c>
      <c r="AN53" s="11">
        <f t="shared" si="38"/>
        <v>0</v>
      </c>
      <c r="AO53" s="11">
        <f t="shared" si="39"/>
        <v>0</v>
      </c>
      <c r="AP53" s="11">
        <f t="shared" si="40"/>
        <v>0</v>
      </c>
      <c r="AQ53" s="11">
        <f t="shared" si="41"/>
        <v>0</v>
      </c>
      <c r="AR53" s="11">
        <f t="shared" si="42"/>
        <v>0</v>
      </c>
      <c r="AS53" s="11">
        <f t="shared" si="43"/>
        <v>0</v>
      </c>
      <c r="AT53" s="11">
        <f t="shared" si="44"/>
        <v>0</v>
      </c>
      <c r="AU53" s="11">
        <f t="shared" si="45"/>
        <v>0</v>
      </c>
      <c r="AV53" s="11">
        <f t="shared" si="46"/>
        <v>0</v>
      </c>
      <c r="AW53" s="11">
        <f t="shared" si="47"/>
        <v>0</v>
      </c>
      <c r="AX53" s="11">
        <f t="shared" si="48"/>
        <v>0</v>
      </c>
      <c r="AY53" s="11">
        <f t="shared" si="49"/>
        <v>0</v>
      </c>
      <c r="AZ53" s="11">
        <f t="shared" si="50"/>
        <v>0</v>
      </c>
      <c r="BA53" s="11">
        <f t="shared" si="51"/>
        <v>0</v>
      </c>
      <c r="BB53" s="11">
        <f t="shared" si="52"/>
        <v>0</v>
      </c>
      <c r="BC53" s="11">
        <f t="shared" si="53"/>
        <v>0</v>
      </c>
    </row>
    <row r="54" spans="1:55" ht="12.75" customHeight="1" x14ac:dyDescent="0.2">
      <c r="A54" s="55">
        <v>42592</v>
      </c>
      <c r="B54" s="50">
        <f>3*'King hourly counts 2013'!B54</f>
        <v>0</v>
      </c>
      <c r="C54" s="50">
        <f>3*'King hourly counts 2013'!C54</f>
        <v>0</v>
      </c>
      <c r="D54" s="50">
        <f>3*'King hourly counts 2013'!D54</f>
        <v>0</v>
      </c>
      <c r="E54" s="50">
        <f>3*'King hourly counts 2013'!E54</f>
        <v>0</v>
      </c>
      <c r="F54" s="50">
        <f>3*'King hourly counts 2013'!F54</f>
        <v>0</v>
      </c>
      <c r="G54" s="50">
        <f>3*'King hourly counts 2013'!G54</f>
        <v>0</v>
      </c>
      <c r="H54" s="50">
        <f>3*'King hourly counts 2013'!H54</f>
        <v>0</v>
      </c>
      <c r="I54" s="50">
        <f>3*'King hourly counts 2013'!I54</f>
        <v>0</v>
      </c>
      <c r="J54" s="50">
        <f>3*'King hourly counts 2013'!J54</f>
        <v>0</v>
      </c>
      <c r="K54" s="50">
        <f>3*'King hourly counts 2013'!K54</f>
        <v>0</v>
      </c>
      <c r="L54" s="50">
        <f>3*'King hourly counts 2013'!L54</f>
        <v>0</v>
      </c>
      <c r="M54" s="50">
        <f>3*'King hourly counts 2013'!M54</f>
        <v>0</v>
      </c>
      <c r="N54" s="50">
        <f>3*'King hourly counts 2013'!N54</f>
        <v>0</v>
      </c>
      <c r="O54" s="50">
        <f>3*'King hourly counts 2013'!O54</f>
        <v>0</v>
      </c>
      <c r="P54" s="50">
        <f>3*'King hourly counts 2013'!P54</f>
        <v>0</v>
      </c>
      <c r="Q54" s="50">
        <f>3*'King hourly counts 2013'!Q54</f>
        <v>0</v>
      </c>
      <c r="R54" s="50">
        <f>3*'King hourly counts 2013'!R54</f>
        <v>0</v>
      </c>
      <c r="S54" s="50">
        <f>3*'King hourly counts 2013'!S54</f>
        <v>0</v>
      </c>
      <c r="T54" s="50">
        <f>3*'King hourly counts 2013'!T54</f>
        <v>0</v>
      </c>
      <c r="U54" s="50">
        <f>3*'King hourly counts 2013'!U54</f>
        <v>0</v>
      </c>
      <c r="V54" s="50">
        <f>3*'King hourly counts 2013'!V54</f>
        <v>0</v>
      </c>
      <c r="W54" s="50">
        <f>3*'King hourly counts 2013'!W54</f>
        <v>0</v>
      </c>
      <c r="X54" s="50">
        <f>3*'King hourly counts 2013'!X54</f>
        <v>0</v>
      </c>
      <c r="Y54" s="50">
        <f>3*'King hourly counts 2013'!Y54</f>
        <v>0</v>
      </c>
      <c r="Z54" s="49">
        <f t="shared" si="1"/>
        <v>0</v>
      </c>
      <c r="AA54" s="54"/>
      <c r="AB54" s="11">
        <f t="shared" si="29"/>
        <v>0</v>
      </c>
      <c r="AC54" s="33">
        <f t="shared" si="54"/>
        <v>0</v>
      </c>
      <c r="AD54" s="64"/>
      <c r="AE54" s="11">
        <f t="shared" si="55"/>
        <v>24</v>
      </c>
      <c r="AF54" s="11">
        <f t="shared" si="30"/>
        <v>0</v>
      </c>
      <c r="AG54" s="11">
        <f t="shared" si="31"/>
        <v>0</v>
      </c>
      <c r="AH54" s="11">
        <f t="shared" si="32"/>
        <v>0</v>
      </c>
      <c r="AI54" s="11">
        <f t="shared" si="33"/>
        <v>0</v>
      </c>
      <c r="AJ54" s="11">
        <f t="shared" si="34"/>
        <v>0</v>
      </c>
      <c r="AK54" s="11">
        <f t="shared" si="35"/>
        <v>0</v>
      </c>
      <c r="AL54" s="11">
        <f t="shared" si="36"/>
        <v>0</v>
      </c>
      <c r="AM54" s="11">
        <f t="shared" si="37"/>
        <v>0</v>
      </c>
      <c r="AN54" s="11">
        <f t="shared" si="38"/>
        <v>0</v>
      </c>
      <c r="AO54" s="11">
        <f t="shared" si="39"/>
        <v>0</v>
      </c>
      <c r="AP54" s="11">
        <f t="shared" si="40"/>
        <v>0</v>
      </c>
      <c r="AQ54" s="11">
        <f t="shared" si="41"/>
        <v>0</v>
      </c>
      <c r="AR54" s="11">
        <f t="shared" si="42"/>
        <v>0</v>
      </c>
      <c r="AS54" s="11">
        <f t="shared" si="43"/>
        <v>0</v>
      </c>
      <c r="AT54" s="11">
        <f t="shared" si="44"/>
        <v>0</v>
      </c>
      <c r="AU54" s="11">
        <f t="shared" si="45"/>
        <v>0</v>
      </c>
      <c r="AV54" s="11">
        <f t="shared" si="46"/>
        <v>0</v>
      </c>
      <c r="AW54" s="11">
        <f t="shared" si="47"/>
        <v>0</v>
      </c>
      <c r="AX54" s="11">
        <f t="shared" si="48"/>
        <v>0</v>
      </c>
      <c r="AY54" s="11">
        <f t="shared" si="49"/>
        <v>0</v>
      </c>
      <c r="AZ54" s="11">
        <f t="shared" si="50"/>
        <v>0</v>
      </c>
      <c r="BA54" s="11">
        <f t="shared" si="51"/>
        <v>0</v>
      </c>
      <c r="BB54" s="11">
        <f t="shared" si="52"/>
        <v>0</v>
      </c>
      <c r="BC54" s="11">
        <f t="shared" si="53"/>
        <v>0</v>
      </c>
    </row>
    <row r="55" spans="1:55" ht="12.75" customHeight="1" x14ac:dyDescent="0.2">
      <c r="A55" s="55">
        <v>42593</v>
      </c>
      <c r="B55" s="50">
        <f>3*'King hourly counts 2013'!B55</f>
        <v>0</v>
      </c>
      <c r="C55" s="50">
        <f>3*'King hourly counts 2013'!C55</f>
        <v>0</v>
      </c>
      <c r="D55" s="50">
        <f>3*'King hourly counts 2013'!D55</f>
        <v>0</v>
      </c>
      <c r="E55" s="50">
        <f>3*'King hourly counts 2013'!E55</f>
        <v>0</v>
      </c>
      <c r="F55" s="50">
        <f>3*'King hourly counts 2013'!F55</f>
        <v>0</v>
      </c>
      <c r="G55" s="50">
        <f>3*'King hourly counts 2013'!G55</f>
        <v>0</v>
      </c>
      <c r="H55" s="50">
        <f>3*'King hourly counts 2013'!H55</f>
        <v>0</v>
      </c>
      <c r="I55" s="50">
        <f>3*'King hourly counts 2013'!I55</f>
        <v>0</v>
      </c>
      <c r="J55" s="50">
        <f>3*'King hourly counts 2013'!J55</f>
        <v>0</v>
      </c>
      <c r="K55" s="50">
        <f>3*'King hourly counts 2013'!K55</f>
        <v>0</v>
      </c>
      <c r="L55" s="50">
        <f>3*'King hourly counts 2013'!L55</f>
        <v>0</v>
      </c>
      <c r="M55" s="50">
        <f>3*'King hourly counts 2013'!M55</f>
        <v>0</v>
      </c>
      <c r="N55" s="50">
        <f>3*'King hourly counts 2013'!N55</f>
        <v>0</v>
      </c>
      <c r="O55" s="50">
        <f>3*'King hourly counts 2013'!O55</f>
        <v>0</v>
      </c>
      <c r="P55" s="50">
        <f>3*'King hourly counts 2013'!P55</f>
        <v>0</v>
      </c>
      <c r="Q55" s="50">
        <f>3*'King hourly counts 2013'!Q55</f>
        <v>0</v>
      </c>
      <c r="R55" s="50">
        <f>3*'King hourly counts 2013'!R55</f>
        <v>0</v>
      </c>
      <c r="S55" s="50">
        <f>3*'King hourly counts 2013'!S55</f>
        <v>0</v>
      </c>
      <c r="T55" s="50">
        <f>3*'King hourly counts 2013'!T55</f>
        <v>0</v>
      </c>
      <c r="U55" s="50">
        <f>3*'King hourly counts 2013'!U55</f>
        <v>0</v>
      </c>
      <c r="V55" s="50">
        <f>3*'King hourly counts 2013'!V55</f>
        <v>0</v>
      </c>
      <c r="W55" s="50">
        <f>3*'King hourly counts 2013'!W55</f>
        <v>0</v>
      </c>
      <c r="X55" s="50">
        <f>3*'King hourly counts 2013'!X55</f>
        <v>0</v>
      </c>
      <c r="Y55" s="50">
        <f>3*'King hourly counts 2013'!Y55</f>
        <v>0</v>
      </c>
      <c r="Z55" s="49">
        <f t="shared" si="1"/>
        <v>0</v>
      </c>
      <c r="AA55" s="54"/>
      <c r="AB55" s="11">
        <f t="shared" si="29"/>
        <v>0</v>
      </c>
      <c r="AC55" s="33">
        <f t="shared" si="54"/>
        <v>0</v>
      </c>
      <c r="AD55" s="64"/>
      <c r="AE55" s="11">
        <f t="shared" si="55"/>
        <v>24</v>
      </c>
      <c r="AF55" s="11">
        <f t="shared" si="30"/>
        <v>0</v>
      </c>
      <c r="AG55" s="11">
        <f t="shared" si="31"/>
        <v>0</v>
      </c>
      <c r="AH55" s="11">
        <f t="shared" si="32"/>
        <v>0</v>
      </c>
      <c r="AI55" s="11">
        <f t="shared" si="33"/>
        <v>0</v>
      </c>
      <c r="AJ55" s="11">
        <f t="shared" si="34"/>
        <v>0</v>
      </c>
      <c r="AK55" s="11">
        <f t="shared" si="35"/>
        <v>0</v>
      </c>
      <c r="AL55" s="11">
        <f t="shared" si="36"/>
        <v>0</v>
      </c>
      <c r="AM55" s="11">
        <f t="shared" si="37"/>
        <v>0</v>
      </c>
      <c r="AN55" s="11">
        <f t="shared" si="38"/>
        <v>0</v>
      </c>
      <c r="AO55" s="11">
        <f t="shared" si="39"/>
        <v>0</v>
      </c>
      <c r="AP55" s="11">
        <f t="shared" si="40"/>
        <v>0</v>
      </c>
      <c r="AQ55" s="11">
        <f t="shared" si="41"/>
        <v>0</v>
      </c>
      <c r="AR55" s="11">
        <f t="shared" si="42"/>
        <v>0</v>
      </c>
      <c r="AS55" s="11">
        <f t="shared" si="43"/>
        <v>0</v>
      </c>
      <c r="AT55" s="11">
        <f t="shared" si="44"/>
        <v>0</v>
      </c>
      <c r="AU55" s="11">
        <f t="shared" si="45"/>
        <v>0</v>
      </c>
      <c r="AV55" s="11">
        <f t="shared" si="46"/>
        <v>0</v>
      </c>
      <c r="AW55" s="11">
        <f t="shared" si="47"/>
        <v>0</v>
      </c>
      <c r="AX55" s="11">
        <f t="shared" si="48"/>
        <v>0</v>
      </c>
      <c r="AY55" s="11">
        <f t="shared" si="49"/>
        <v>0</v>
      </c>
      <c r="AZ55" s="11">
        <f t="shared" si="50"/>
        <v>0</v>
      </c>
      <c r="BA55" s="11">
        <f t="shared" si="51"/>
        <v>0</v>
      </c>
      <c r="BB55" s="11">
        <f t="shared" si="52"/>
        <v>0</v>
      </c>
      <c r="BC55" s="11">
        <f t="shared" si="53"/>
        <v>0</v>
      </c>
    </row>
    <row r="56" spans="1:55" ht="12.75" customHeight="1" x14ac:dyDescent="0.2">
      <c r="A56" s="55">
        <v>42594</v>
      </c>
      <c r="B56" s="50">
        <f>3*'King hourly counts 2013'!B56</f>
        <v>0</v>
      </c>
      <c r="C56" s="50">
        <f>3*'King hourly counts 2013'!C56</f>
        <v>0</v>
      </c>
      <c r="D56" s="50">
        <f>3*'King hourly counts 2013'!D56</f>
        <v>0</v>
      </c>
      <c r="E56" s="50">
        <f>3*'King hourly counts 2013'!E56</f>
        <v>0</v>
      </c>
      <c r="F56" s="50">
        <f>3*'King hourly counts 2013'!F56</f>
        <v>0</v>
      </c>
      <c r="G56" s="50">
        <f>3*'King hourly counts 2013'!G56</f>
        <v>0</v>
      </c>
      <c r="H56" s="50">
        <f>3*'King hourly counts 2013'!H56</f>
        <v>0</v>
      </c>
      <c r="I56" s="50">
        <f>3*'King hourly counts 2013'!I56</f>
        <v>0</v>
      </c>
      <c r="J56" s="50">
        <f>3*'King hourly counts 2013'!J56</f>
        <v>0</v>
      </c>
      <c r="K56" s="50">
        <f>3*'King hourly counts 2013'!K56</f>
        <v>0</v>
      </c>
      <c r="L56" s="50">
        <f>3*'King hourly counts 2013'!L56</f>
        <v>0</v>
      </c>
      <c r="M56" s="50">
        <f>3*'King hourly counts 2013'!M56</f>
        <v>0</v>
      </c>
      <c r="N56" s="50">
        <f>3*'King hourly counts 2013'!N56</f>
        <v>0</v>
      </c>
      <c r="O56" s="50">
        <f>3*'King hourly counts 2013'!O56</f>
        <v>0</v>
      </c>
      <c r="P56" s="50">
        <f>3*'King hourly counts 2013'!P56</f>
        <v>0</v>
      </c>
      <c r="Q56" s="50">
        <f>3*'King hourly counts 2013'!Q56</f>
        <v>0</v>
      </c>
      <c r="R56" s="50">
        <f>3*'King hourly counts 2013'!R56</f>
        <v>0</v>
      </c>
      <c r="S56" s="50">
        <f>3*'King hourly counts 2013'!S56</f>
        <v>0</v>
      </c>
      <c r="T56" s="50">
        <f>3*'King hourly counts 2013'!T56</f>
        <v>0</v>
      </c>
      <c r="U56" s="50">
        <f>3*'King hourly counts 2013'!U56</f>
        <v>0</v>
      </c>
      <c r="V56" s="50">
        <f>3*'King hourly counts 2013'!V56</f>
        <v>0</v>
      </c>
      <c r="W56" s="50">
        <f>3*'King hourly counts 2013'!W56</f>
        <v>0</v>
      </c>
      <c r="X56" s="50">
        <f>3*'King hourly counts 2013'!X56</f>
        <v>0</v>
      </c>
      <c r="Y56" s="50">
        <f>3*'King hourly counts 2013'!Y56</f>
        <v>0</v>
      </c>
      <c r="Z56" s="49">
        <f t="shared" si="1"/>
        <v>0</v>
      </c>
      <c r="AA56" s="54"/>
      <c r="AB56" s="11">
        <f t="shared" si="29"/>
        <v>0</v>
      </c>
      <c r="AC56" s="33">
        <f t="shared" si="54"/>
        <v>0</v>
      </c>
      <c r="AD56" s="64"/>
      <c r="AE56" s="11">
        <f t="shared" si="55"/>
        <v>24</v>
      </c>
      <c r="AF56" s="11">
        <f t="shared" si="30"/>
        <v>0</v>
      </c>
      <c r="AG56" s="11">
        <f t="shared" si="31"/>
        <v>0</v>
      </c>
      <c r="AH56" s="11">
        <f t="shared" si="32"/>
        <v>0</v>
      </c>
      <c r="AI56" s="11">
        <f t="shared" si="33"/>
        <v>0</v>
      </c>
      <c r="AJ56" s="11">
        <f t="shared" si="34"/>
        <v>0</v>
      </c>
      <c r="AK56" s="11">
        <f t="shared" si="35"/>
        <v>0</v>
      </c>
      <c r="AL56" s="11">
        <f t="shared" si="36"/>
        <v>0</v>
      </c>
      <c r="AM56" s="11">
        <f t="shared" si="37"/>
        <v>0</v>
      </c>
      <c r="AN56" s="11">
        <f t="shared" si="38"/>
        <v>0</v>
      </c>
      <c r="AO56" s="11">
        <f t="shared" si="39"/>
        <v>0</v>
      </c>
      <c r="AP56" s="11">
        <f t="shared" si="40"/>
        <v>0</v>
      </c>
      <c r="AQ56" s="11">
        <f t="shared" si="41"/>
        <v>0</v>
      </c>
      <c r="AR56" s="11">
        <f t="shared" si="42"/>
        <v>0</v>
      </c>
      <c r="AS56" s="11">
        <f t="shared" si="43"/>
        <v>0</v>
      </c>
      <c r="AT56" s="11">
        <f t="shared" si="44"/>
        <v>0</v>
      </c>
      <c r="AU56" s="11">
        <f t="shared" si="45"/>
        <v>0</v>
      </c>
      <c r="AV56" s="11">
        <f t="shared" si="46"/>
        <v>0</v>
      </c>
      <c r="AW56" s="11">
        <f t="shared" si="47"/>
        <v>0</v>
      </c>
      <c r="AX56" s="11">
        <f t="shared" si="48"/>
        <v>0</v>
      </c>
      <c r="AY56" s="11">
        <f t="shared" si="49"/>
        <v>0</v>
      </c>
      <c r="AZ56" s="11">
        <f t="shared" si="50"/>
        <v>0</v>
      </c>
      <c r="BA56" s="11">
        <f t="shared" si="51"/>
        <v>0</v>
      </c>
      <c r="BB56" s="11">
        <f t="shared" si="52"/>
        <v>0</v>
      </c>
      <c r="BC56" s="11">
        <f t="shared" si="53"/>
        <v>0</v>
      </c>
    </row>
    <row r="57" spans="1:55" ht="12.75" customHeight="1" x14ac:dyDescent="0.2">
      <c r="A57" s="55">
        <v>42595</v>
      </c>
      <c r="B57" s="50">
        <f>3*'King hourly counts 2013'!B57</f>
        <v>0</v>
      </c>
      <c r="C57" s="50">
        <f>3*'King hourly counts 2013'!C57</f>
        <v>0</v>
      </c>
      <c r="D57" s="50">
        <f>3*'King hourly counts 2013'!D57</f>
        <v>0</v>
      </c>
      <c r="E57" s="50">
        <f>3*'King hourly counts 2013'!E57</f>
        <v>0</v>
      </c>
      <c r="F57" s="50">
        <f>3*'King hourly counts 2013'!F57</f>
        <v>0</v>
      </c>
      <c r="G57" s="50">
        <f>3*'King hourly counts 2013'!G57</f>
        <v>0</v>
      </c>
      <c r="H57" s="50">
        <f>3*'King hourly counts 2013'!H57</f>
        <v>0</v>
      </c>
      <c r="I57" s="50">
        <f>3*'King hourly counts 2013'!I57</f>
        <v>0</v>
      </c>
      <c r="J57" s="50">
        <f>3*'King hourly counts 2013'!J57</f>
        <v>0</v>
      </c>
      <c r="K57" s="50">
        <f>3*'King hourly counts 2013'!K57</f>
        <v>0</v>
      </c>
      <c r="L57" s="50">
        <f>3*'King hourly counts 2013'!L57</f>
        <v>0</v>
      </c>
      <c r="M57" s="50">
        <f>3*'King hourly counts 2013'!M57</f>
        <v>0</v>
      </c>
      <c r="N57" s="50">
        <f>3*'King hourly counts 2013'!N57</f>
        <v>0</v>
      </c>
      <c r="O57" s="50">
        <f>3*'King hourly counts 2013'!O57</f>
        <v>0</v>
      </c>
      <c r="P57" s="50">
        <f>3*'King hourly counts 2013'!P57</f>
        <v>0</v>
      </c>
      <c r="Q57" s="50">
        <f>3*'King hourly counts 2013'!Q57</f>
        <v>0</v>
      </c>
      <c r="R57" s="50">
        <f>3*'King hourly counts 2013'!R57</f>
        <v>0</v>
      </c>
      <c r="S57" s="50">
        <f>3*'King hourly counts 2013'!S57</f>
        <v>0</v>
      </c>
      <c r="T57" s="50">
        <f>3*'King hourly counts 2013'!T57</f>
        <v>0</v>
      </c>
      <c r="U57" s="50">
        <f>3*'King hourly counts 2013'!U57</f>
        <v>0</v>
      </c>
      <c r="V57" s="50">
        <f>3*'King hourly counts 2013'!V57</f>
        <v>0</v>
      </c>
      <c r="W57" s="50">
        <f>3*'King hourly counts 2013'!W57</f>
        <v>0</v>
      </c>
      <c r="X57" s="50">
        <f>3*'King hourly counts 2013'!X57</f>
        <v>0</v>
      </c>
      <c r="Y57" s="50">
        <f>3*'King hourly counts 2013'!Y57</f>
        <v>0</v>
      </c>
      <c r="Z57" s="49">
        <f t="shared" si="1"/>
        <v>0</v>
      </c>
      <c r="AA57" s="54"/>
      <c r="AB57" s="11">
        <f t="shared" si="29"/>
        <v>0</v>
      </c>
      <c r="AC57" s="33">
        <f t="shared" si="54"/>
        <v>0</v>
      </c>
      <c r="AD57" s="64"/>
      <c r="AE57" s="11">
        <f t="shared" si="55"/>
        <v>24</v>
      </c>
      <c r="AF57" s="11">
        <f t="shared" si="30"/>
        <v>0</v>
      </c>
      <c r="AG57" s="11">
        <f t="shared" si="31"/>
        <v>0</v>
      </c>
      <c r="AH57" s="11">
        <f t="shared" si="32"/>
        <v>0</v>
      </c>
      <c r="AI57" s="11">
        <f t="shared" si="33"/>
        <v>0</v>
      </c>
      <c r="AJ57" s="11">
        <f t="shared" si="34"/>
        <v>0</v>
      </c>
      <c r="AK57" s="11">
        <f t="shared" si="35"/>
        <v>0</v>
      </c>
      <c r="AL57" s="11">
        <f t="shared" si="36"/>
        <v>0</v>
      </c>
      <c r="AM57" s="11">
        <f t="shared" si="37"/>
        <v>0</v>
      </c>
      <c r="AN57" s="11">
        <f t="shared" si="38"/>
        <v>0</v>
      </c>
      <c r="AO57" s="11">
        <f t="shared" si="39"/>
        <v>0</v>
      </c>
      <c r="AP57" s="11">
        <f t="shared" si="40"/>
        <v>0</v>
      </c>
      <c r="AQ57" s="11">
        <f t="shared" si="41"/>
        <v>0</v>
      </c>
      <c r="AR57" s="11">
        <f t="shared" si="42"/>
        <v>0</v>
      </c>
      <c r="AS57" s="11">
        <f t="shared" si="43"/>
        <v>0</v>
      </c>
      <c r="AT57" s="11">
        <f t="shared" si="44"/>
        <v>0</v>
      </c>
      <c r="AU57" s="11">
        <f t="shared" si="45"/>
        <v>0</v>
      </c>
      <c r="AV57" s="11">
        <f t="shared" si="46"/>
        <v>0</v>
      </c>
      <c r="AW57" s="11">
        <f t="shared" si="47"/>
        <v>0</v>
      </c>
      <c r="AX57" s="11">
        <f t="shared" si="48"/>
        <v>0</v>
      </c>
      <c r="AY57" s="11">
        <f t="shared" si="49"/>
        <v>0</v>
      </c>
      <c r="AZ57" s="11">
        <f t="shared" si="50"/>
        <v>0</v>
      </c>
      <c r="BA57" s="11">
        <f t="shared" si="51"/>
        <v>0</v>
      </c>
      <c r="BB57" s="11">
        <f t="shared" si="52"/>
        <v>0</v>
      </c>
      <c r="BC57" s="11">
        <f t="shared" si="53"/>
        <v>0</v>
      </c>
    </row>
    <row r="58" spans="1:55" ht="12.75" customHeight="1" x14ac:dyDescent="0.2">
      <c r="A58" s="55">
        <v>42596</v>
      </c>
      <c r="B58" s="50">
        <f>3*'King hourly counts 2013'!B58</f>
        <v>0</v>
      </c>
      <c r="C58" s="50">
        <f>3*'King hourly counts 2013'!C58</f>
        <v>0</v>
      </c>
      <c r="D58" s="50">
        <f>3*'King hourly counts 2013'!D58</f>
        <v>0</v>
      </c>
      <c r="E58" s="50">
        <f>3*'King hourly counts 2013'!E58</f>
        <v>0</v>
      </c>
      <c r="F58" s="50">
        <f>3*'King hourly counts 2013'!F58</f>
        <v>0</v>
      </c>
      <c r="G58" s="50">
        <f>3*'King hourly counts 2013'!G58</f>
        <v>0</v>
      </c>
      <c r="H58" s="50">
        <f>3*'King hourly counts 2013'!H58</f>
        <v>0</v>
      </c>
      <c r="I58" s="50">
        <f>3*'King hourly counts 2013'!I58</f>
        <v>0</v>
      </c>
      <c r="J58" s="50">
        <f>3*'King hourly counts 2013'!J58</f>
        <v>0</v>
      </c>
      <c r="K58" s="50">
        <f>3*'King hourly counts 2013'!K58</f>
        <v>0</v>
      </c>
      <c r="L58" s="50">
        <f>3*'King hourly counts 2013'!L58</f>
        <v>0</v>
      </c>
      <c r="M58" s="50">
        <f>3*'King hourly counts 2013'!M58</f>
        <v>0</v>
      </c>
      <c r="N58" s="50">
        <f>3*'King hourly counts 2013'!N58</f>
        <v>0</v>
      </c>
      <c r="O58" s="50">
        <f>3*'King hourly counts 2013'!O58</f>
        <v>0</v>
      </c>
      <c r="P58" s="50">
        <f>3*'King hourly counts 2013'!P58</f>
        <v>0</v>
      </c>
      <c r="Q58" s="50">
        <f>3*'King hourly counts 2013'!Q58</f>
        <v>0</v>
      </c>
      <c r="R58" s="50">
        <f>3*'King hourly counts 2013'!R58</f>
        <v>0</v>
      </c>
      <c r="S58" s="50">
        <f>3*'King hourly counts 2013'!S58</f>
        <v>0</v>
      </c>
      <c r="T58" s="50">
        <f>3*'King hourly counts 2013'!T58</f>
        <v>0</v>
      </c>
      <c r="U58" s="50">
        <f>3*'King hourly counts 2013'!U58</f>
        <v>0</v>
      </c>
      <c r="V58" s="50">
        <f>3*'King hourly counts 2013'!V58</f>
        <v>0</v>
      </c>
      <c r="W58" s="50">
        <f>3*'King hourly counts 2013'!W58</f>
        <v>0</v>
      </c>
      <c r="X58" s="50">
        <f>3*'King hourly counts 2013'!X58</f>
        <v>0</v>
      </c>
      <c r="Y58" s="50">
        <f>3*'King hourly counts 2013'!Y58</f>
        <v>0</v>
      </c>
      <c r="Z58" s="49">
        <f t="shared" si="1"/>
        <v>0</v>
      </c>
      <c r="AA58" s="54"/>
      <c r="AB58" s="11">
        <f t="shared" si="29"/>
        <v>0</v>
      </c>
      <c r="AC58" s="33">
        <f t="shared" si="54"/>
        <v>0</v>
      </c>
      <c r="AD58" s="64"/>
      <c r="AE58" s="11">
        <f t="shared" si="55"/>
        <v>24</v>
      </c>
      <c r="AF58" s="11">
        <f t="shared" si="30"/>
        <v>0</v>
      </c>
      <c r="AG58" s="11">
        <f t="shared" si="31"/>
        <v>0</v>
      </c>
      <c r="AH58" s="11">
        <f t="shared" si="32"/>
        <v>0</v>
      </c>
      <c r="AI58" s="11">
        <f t="shared" si="33"/>
        <v>0</v>
      </c>
      <c r="AJ58" s="11">
        <f t="shared" si="34"/>
        <v>0</v>
      </c>
      <c r="AK58" s="11">
        <f t="shared" si="35"/>
        <v>0</v>
      </c>
      <c r="AL58" s="11">
        <f t="shared" si="36"/>
        <v>0</v>
      </c>
      <c r="AM58" s="11">
        <f t="shared" si="37"/>
        <v>0</v>
      </c>
      <c r="AN58" s="11">
        <f t="shared" si="38"/>
        <v>0</v>
      </c>
      <c r="AO58" s="11">
        <f t="shared" si="39"/>
        <v>0</v>
      </c>
      <c r="AP58" s="11">
        <f t="shared" si="40"/>
        <v>0</v>
      </c>
      <c r="AQ58" s="11">
        <f t="shared" si="41"/>
        <v>0</v>
      </c>
      <c r="AR58" s="11">
        <f t="shared" si="42"/>
        <v>0</v>
      </c>
      <c r="AS58" s="11">
        <f t="shared" si="43"/>
        <v>0</v>
      </c>
      <c r="AT58" s="11">
        <f t="shared" si="44"/>
        <v>0</v>
      </c>
      <c r="AU58" s="11">
        <f t="shared" si="45"/>
        <v>0</v>
      </c>
      <c r="AV58" s="11">
        <f t="shared" si="46"/>
        <v>0</v>
      </c>
      <c r="AW58" s="11">
        <f t="shared" si="47"/>
        <v>0</v>
      </c>
      <c r="AX58" s="11">
        <f t="shared" si="48"/>
        <v>0</v>
      </c>
      <c r="AY58" s="11">
        <f t="shared" si="49"/>
        <v>0</v>
      </c>
      <c r="AZ58" s="11">
        <f t="shared" si="50"/>
        <v>0</v>
      </c>
      <c r="BA58" s="11">
        <f t="shared" si="51"/>
        <v>0</v>
      </c>
      <c r="BB58" s="11">
        <f t="shared" si="52"/>
        <v>0</v>
      </c>
      <c r="BC58" s="11">
        <f t="shared" si="53"/>
        <v>0</v>
      </c>
    </row>
    <row r="59" spans="1:55" ht="12.75" customHeight="1" x14ac:dyDescent="0.2">
      <c r="A59" s="55">
        <v>42597</v>
      </c>
      <c r="B59" s="50">
        <f>3*'King hourly counts 2013'!B59</f>
        <v>0</v>
      </c>
      <c r="C59" s="50">
        <f>3*'King hourly counts 2013'!C59</f>
        <v>0</v>
      </c>
      <c r="D59" s="50">
        <f>3*'King hourly counts 2013'!D59</f>
        <v>0</v>
      </c>
      <c r="E59" s="50">
        <f>3*'King hourly counts 2013'!E59</f>
        <v>0</v>
      </c>
      <c r="F59" s="50">
        <f>3*'King hourly counts 2013'!F59</f>
        <v>0</v>
      </c>
      <c r="G59" s="50">
        <f>3*'King hourly counts 2013'!G59</f>
        <v>0</v>
      </c>
      <c r="H59" s="50">
        <f>3*'King hourly counts 2013'!H59</f>
        <v>0</v>
      </c>
      <c r="I59" s="50">
        <f>3*'King hourly counts 2013'!I59</f>
        <v>0</v>
      </c>
      <c r="J59" s="50">
        <f>3*'King hourly counts 2013'!J59</f>
        <v>0</v>
      </c>
      <c r="K59" s="50">
        <f>3*'King hourly counts 2013'!K59</f>
        <v>0</v>
      </c>
      <c r="L59" s="50">
        <f>3*'King hourly counts 2013'!L59</f>
        <v>0</v>
      </c>
      <c r="M59" s="50">
        <f>3*'King hourly counts 2013'!M59</f>
        <v>0</v>
      </c>
      <c r="N59" s="50">
        <f>3*'King hourly counts 2013'!N59</f>
        <v>0</v>
      </c>
      <c r="O59" s="50">
        <f>3*'King hourly counts 2013'!O59</f>
        <v>0</v>
      </c>
      <c r="P59" s="50">
        <f>3*'King hourly counts 2013'!P59</f>
        <v>0</v>
      </c>
      <c r="Q59" s="50">
        <f>3*'King hourly counts 2013'!Q59</f>
        <v>0</v>
      </c>
      <c r="R59" s="50">
        <f>3*'King hourly counts 2013'!R59</f>
        <v>0</v>
      </c>
      <c r="S59" s="50">
        <f>3*'King hourly counts 2013'!S59</f>
        <v>0</v>
      </c>
      <c r="T59" s="50">
        <f>3*'King hourly counts 2013'!T59</f>
        <v>0</v>
      </c>
      <c r="U59" s="50">
        <f>3*'King hourly counts 2013'!U59</f>
        <v>0</v>
      </c>
      <c r="V59" s="50">
        <f>3*'King hourly counts 2013'!V59</f>
        <v>0</v>
      </c>
      <c r="W59" s="50">
        <f>3*'King hourly counts 2013'!W59</f>
        <v>0</v>
      </c>
      <c r="X59" s="50">
        <f>3*'King hourly counts 2013'!X59</f>
        <v>0</v>
      </c>
      <c r="Y59" s="50">
        <f>3*'King hourly counts 2013'!Y59</f>
        <v>0</v>
      </c>
      <c r="Z59" s="49">
        <f t="shared" si="1"/>
        <v>0</v>
      </c>
      <c r="AA59" s="54"/>
      <c r="AB59" s="11">
        <f t="shared" si="29"/>
        <v>0</v>
      </c>
      <c r="AC59" s="33">
        <f t="shared" si="54"/>
        <v>0</v>
      </c>
      <c r="AD59" s="64"/>
      <c r="AE59" s="11">
        <f t="shared" si="55"/>
        <v>24</v>
      </c>
      <c r="AF59" s="11">
        <f t="shared" si="30"/>
        <v>0</v>
      </c>
      <c r="AG59" s="11">
        <f t="shared" si="31"/>
        <v>0</v>
      </c>
      <c r="AH59" s="11">
        <f t="shared" si="32"/>
        <v>0</v>
      </c>
      <c r="AI59" s="11">
        <f t="shared" si="33"/>
        <v>0</v>
      </c>
      <c r="AJ59" s="11">
        <f t="shared" si="34"/>
        <v>0</v>
      </c>
      <c r="AK59" s="11">
        <f t="shared" si="35"/>
        <v>0</v>
      </c>
      <c r="AL59" s="11">
        <f t="shared" si="36"/>
        <v>0</v>
      </c>
      <c r="AM59" s="11">
        <f t="shared" si="37"/>
        <v>0</v>
      </c>
      <c r="AN59" s="11">
        <f t="shared" si="38"/>
        <v>0</v>
      </c>
      <c r="AO59" s="11">
        <f t="shared" si="39"/>
        <v>0</v>
      </c>
      <c r="AP59" s="11">
        <f t="shared" si="40"/>
        <v>0</v>
      </c>
      <c r="AQ59" s="11">
        <f t="shared" si="41"/>
        <v>0</v>
      </c>
      <c r="AR59" s="11">
        <f t="shared" si="42"/>
        <v>0</v>
      </c>
      <c r="AS59" s="11">
        <f t="shared" si="43"/>
        <v>0</v>
      </c>
      <c r="AT59" s="11">
        <f t="shared" si="44"/>
        <v>0</v>
      </c>
      <c r="AU59" s="11">
        <f t="shared" si="45"/>
        <v>0</v>
      </c>
      <c r="AV59" s="11">
        <f t="shared" si="46"/>
        <v>0</v>
      </c>
      <c r="AW59" s="11">
        <f t="shared" si="47"/>
        <v>0</v>
      </c>
      <c r="AX59" s="11">
        <f t="shared" si="48"/>
        <v>0</v>
      </c>
      <c r="AY59" s="11">
        <f t="shared" si="49"/>
        <v>0</v>
      </c>
      <c r="AZ59" s="11">
        <f t="shared" si="50"/>
        <v>0</v>
      </c>
      <c r="BA59" s="11">
        <f t="shared" si="51"/>
        <v>0</v>
      </c>
      <c r="BB59" s="11">
        <f t="shared" si="52"/>
        <v>0</v>
      </c>
      <c r="BC59" s="11">
        <f t="shared" si="53"/>
        <v>0</v>
      </c>
    </row>
    <row r="60" spans="1:55" ht="12.75" customHeight="1" x14ac:dyDescent="0.2">
      <c r="A60" s="55">
        <v>42598</v>
      </c>
      <c r="B60" s="50">
        <f>3*'King hourly counts 2013'!B60</f>
        <v>0</v>
      </c>
      <c r="C60" s="50">
        <f>3*'King hourly counts 2013'!C60</f>
        <v>0</v>
      </c>
      <c r="D60" s="50">
        <f>3*'King hourly counts 2013'!D60</f>
        <v>0</v>
      </c>
      <c r="E60" s="50">
        <f>3*'King hourly counts 2013'!E60</f>
        <v>0</v>
      </c>
      <c r="F60" s="50">
        <f>3*'King hourly counts 2013'!F60</f>
        <v>0</v>
      </c>
      <c r="G60" s="50">
        <f>3*'King hourly counts 2013'!G60</f>
        <v>0</v>
      </c>
      <c r="H60" s="50">
        <f>3*'King hourly counts 2013'!H60</f>
        <v>0</v>
      </c>
      <c r="I60" s="50">
        <f>3*'King hourly counts 2013'!I60</f>
        <v>0</v>
      </c>
      <c r="J60" s="50">
        <f>3*'King hourly counts 2013'!J60</f>
        <v>0</v>
      </c>
      <c r="K60" s="50">
        <f>3*'King hourly counts 2013'!K60</f>
        <v>0</v>
      </c>
      <c r="L60" s="50">
        <f>3*'King hourly counts 2013'!L60</f>
        <v>0</v>
      </c>
      <c r="M60" s="50">
        <f>3*'King hourly counts 2013'!M60</f>
        <v>0</v>
      </c>
      <c r="N60" s="50">
        <f>3*'King hourly counts 2013'!N60</f>
        <v>0</v>
      </c>
      <c r="O60" s="50">
        <f>3*'King hourly counts 2013'!O60</f>
        <v>0</v>
      </c>
      <c r="P60" s="50">
        <f>3*'King hourly counts 2013'!P60</f>
        <v>0</v>
      </c>
      <c r="Q60" s="50">
        <f>3*'King hourly counts 2013'!Q60</f>
        <v>0</v>
      </c>
      <c r="R60" s="50">
        <f>3*'King hourly counts 2013'!R60</f>
        <v>0</v>
      </c>
      <c r="S60" s="50">
        <f>3*'King hourly counts 2013'!S60</f>
        <v>0</v>
      </c>
      <c r="T60" s="50">
        <f>3*'King hourly counts 2013'!T60</f>
        <v>0</v>
      </c>
      <c r="U60" s="50">
        <f>3*'King hourly counts 2013'!U60</f>
        <v>0</v>
      </c>
      <c r="V60" s="50">
        <f>3*'King hourly counts 2013'!V60</f>
        <v>0</v>
      </c>
      <c r="W60" s="50"/>
      <c r="X60" s="50"/>
      <c r="Y60" s="50"/>
      <c r="Z60" s="49"/>
      <c r="AA60" s="54"/>
      <c r="AB60" s="11">
        <f t="shared" si="29"/>
        <v>0</v>
      </c>
      <c r="AC60" s="33">
        <f t="shared" si="54"/>
        <v>0</v>
      </c>
      <c r="AD60" s="64"/>
      <c r="AE60" s="11">
        <f t="shared" si="55"/>
        <v>24</v>
      </c>
      <c r="AF60" s="11">
        <f t="shared" si="30"/>
        <v>0</v>
      </c>
      <c r="AG60" s="11">
        <f t="shared" si="31"/>
        <v>0</v>
      </c>
      <c r="AH60" s="11">
        <f t="shared" si="32"/>
        <v>0</v>
      </c>
      <c r="AI60" s="11">
        <f t="shared" si="33"/>
        <v>0</v>
      </c>
      <c r="AJ60" s="11">
        <f t="shared" si="34"/>
        <v>0</v>
      </c>
      <c r="AK60" s="11">
        <f t="shared" si="35"/>
        <v>0</v>
      </c>
      <c r="AL60" s="11">
        <f t="shared" si="36"/>
        <v>0</v>
      </c>
      <c r="AM60" s="11">
        <f t="shared" si="37"/>
        <v>0</v>
      </c>
      <c r="AN60" s="11">
        <f t="shared" si="38"/>
        <v>0</v>
      </c>
      <c r="AO60" s="11">
        <f t="shared" si="39"/>
        <v>0</v>
      </c>
      <c r="AP60" s="11">
        <f t="shared" si="40"/>
        <v>0</v>
      </c>
      <c r="AQ60" s="11">
        <f t="shared" si="41"/>
        <v>0</v>
      </c>
      <c r="AR60" s="11">
        <f t="shared" si="42"/>
        <v>0</v>
      </c>
      <c r="AS60" s="11">
        <f t="shared" si="43"/>
        <v>0</v>
      </c>
      <c r="AT60" s="11">
        <f t="shared" si="44"/>
        <v>0</v>
      </c>
      <c r="AU60" s="11">
        <f t="shared" si="45"/>
        <v>0</v>
      </c>
      <c r="AV60" s="11">
        <f t="shared" si="46"/>
        <v>0</v>
      </c>
      <c r="AW60" s="11">
        <f t="shared" si="47"/>
        <v>0</v>
      </c>
      <c r="AX60" s="11">
        <f t="shared" si="48"/>
        <v>0</v>
      </c>
      <c r="AY60" s="11">
        <f t="shared" si="49"/>
        <v>0</v>
      </c>
      <c r="AZ60" s="11">
        <f t="shared" si="50"/>
        <v>0</v>
      </c>
      <c r="BA60" s="11">
        <f t="shared" si="51"/>
        <v>0</v>
      </c>
      <c r="BB60" s="11">
        <f t="shared" si="52"/>
        <v>0</v>
      </c>
      <c r="BC60" s="11">
        <f t="shared" si="53"/>
        <v>0</v>
      </c>
    </row>
    <row r="61" spans="1:55" ht="25.5" customHeight="1" x14ac:dyDescent="0.2">
      <c r="A61" s="53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0"/>
      <c r="Z61" s="49"/>
      <c r="AA61" s="47"/>
    </row>
    <row r="62" spans="1:55" ht="12.75" customHeight="1" x14ac:dyDescent="0.2">
      <c r="B62" s="51" t="s">
        <v>2</v>
      </c>
      <c r="C62" s="51" t="s">
        <v>3</v>
      </c>
      <c r="D62" s="51" t="s">
        <v>4</v>
      </c>
      <c r="E62" s="51" t="s">
        <v>5</v>
      </c>
      <c r="F62" s="51" t="s">
        <v>6</v>
      </c>
      <c r="G62" s="51" t="s">
        <v>7</v>
      </c>
      <c r="H62" s="51" t="s">
        <v>8</v>
      </c>
      <c r="I62" s="51" t="s">
        <v>9</v>
      </c>
      <c r="J62" s="51" t="s">
        <v>10</v>
      </c>
      <c r="K62" s="51" t="s">
        <v>11</v>
      </c>
      <c r="L62" s="51" t="s">
        <v>12</v>
      </c>
      <c r="M62" s="51" t="s">
        <v>13</v>
      </c>
      <c r="N62" s="51" t="s">
        <v>14</v>
      </c>
      <c r="O62" s="51" t="s">
        <v>15</v>
      </c>
      <c r="P62" s="51" t="s">
        <v>16</v>
      </c>
      <c r="Q62" s="51" t="s">
        <v>17</v>
      </c>
      <c r="R62" s="51" t="s">
        <v>18</v>
      </c>
      <c r="S62" s="51" t="s">
        <v>19</v>
      </c>
      <c r="T62" s="51" t="s">
        <v>20</v>
      </c>
      <c r="U62" s="51" t="s">
        <v>21</v>
      </c>
      <c r="V62" s="51" t="s">
        <v>22</v>
      </c>
      <c r="W62" s="51" t="s">
        <v>23</v>
      </c>
      <c r="X62" s="51" t="s">
        <v>24</v>
      </c>
      <c r="Y62" s="51" t="s">
        <v>25</v>
      </c>
      <c r="Z62" s="50" t="s">
        <v>26</v>
      </c>
      <c r="AB62" s="11" t="s">
        <v>28</v>
      </c>
      <c r="AC62" s="11" t="s">
        <v>31</v>
      </c>
      <c r="AD62" s="11" t="s">
        <v>33</v>
      </c>
    </row>
    <row r="63" spans="1:55" ht="12.75" customHeight="1" x14ac:dyDescent="0.2">
      <c r="A63" s="49" t="s">
        <v>26</v>
      </c>
      <c r="B63" s="49">
        <f t="shared" ref="B63:Y63" si="56">SUM(B7:B60)</f>
        <v>0</v>
      </c>
      <c r="C63" s="49">
        <f t="shared" si="56"/>
        <v>0</v>
      </c>
      <c r="D63" s="49">
        <f t="shared" si="56"/>
        <v>0</v>
      </c>
      <c r="E63" s="49">
        <f t="shared" si="56"/>
        <v>0</v>
      </c>
      <c r="F63" s="49">
        <f t="shared" si="56"/>
        <v>0</v>
      </c>
      <c r="G63" s="49">
        <f t="shared" si="56"/>
        <v>0</v>
      </c>
      <c r="H63" s="49">
        <f t="shared" si="56"/>
        <v>0</v>
      </c>
      <c r="I63" s="49">
        <f t="shared" si="56"/>
        <v>0</v>
      </c>
      <c r="J63" s="49">
        <f t="shared" si="56"/>
        <v>0</v>
      </c>
      <c r="K63" s="49">
        <f t="shared" si="56"/>
        <v>-3</v>
      </c>
      <c r="L63" s="49">
        <f t="shared" si="56"/>
        <v>0</v>
      </c>
      <c r="M63" s="49">
        <f t="shared" si="56"/>
        <v>0</v>
      </c>
      <c r="N63" s="49">
        <f t="shared" si="56"/>
        <v>0</v>
      </c>
      <c r="O63" s="49">
        <f t="shared" si="56"/>
        <v>3</v>
      </c>
      <c r="P63" s="49">
        <f t="shared" si="56"/>
        <v>3</v>
      </c>
      <c r="Q63" s="49">
        <f t="shared" si="56"/>
        <v>0</v>
      </c>
      <c r="R63" s="49">
        <f t="shared" si="56"/>
        <v>3</v>
      </c>
      <c r="S63" s="49">
        <f t="shared" si="56"/>
        <v>0</v>
      </c>
      <c r="T63" s="49">
        <f t="shared" si="56"/>
        <v>0</v>
      </c>
      <c r="U63" s="49">
        <f t="shared" si="56"/>
        <v>0</v>
      </c>
      <c r="V63" s="49">
        <f t="shared" si="56"/>
        <v>3</v>
      </c>
      <c r="W63" s="49">
        <f t="shared" si="56"/>
        <v>3</v>
      </c>
      <c r="X63" s="49">
        <f t="shared" si="56"/>
        <v>3</v>
      </c>
      <c r="Y63" s="49">
        <f t="shared" si="56"/>
        <v>0</v>
      </c>
      <c r="Z63" s="49">
        <f>SUM(Z7:Z60)</f>
        <v>15</v>
      </c>
      <c r="AA63" s="48"/>
      <c r="AB63" s="11">
        <f>SUM(AB7:AB60)</f>
        <v>15</v>
      </c>
      <c r="AC63" s="68">
        <f>SUM(AC7:AC60)</f>
        <v>37.565217391304351</v>
      </c>
      <c r="AD63" s="11">
        <f>SQRT(AC63)</f>
        <v>6.1290470214629904</v>
      </c>
    </row>
    <row r="64" spans="1:55" ht="12.75" customHeight="1" x14ac:dyDescent="0.2">
      <c r="A64" s="45"/>
      <c r="B64" s="47">
        <f t="shared" ref="B64:Y64" si="57">B63/$Z63</f>
        <v>0</v>
      </c>
      <c r="C64" s="47">
        <f t="shared" si="57"/>
        <v>0</v>
      </c>
      <c r="D64" s="47">
        <f t="shared" si="57"/>
        <v>0</v>
      </c>
      <c r="E64" s="47">
        <f t="shared" si="57"/>
        <v>0</v>
      </c>
      <c r="F64" s="47">
        <f t="shared" si="57"/>
        <v>0</v>
      </c>
      <c r="G64" s="47">
        <f t="shared" si="57"/>
        <v>0</v>
      </c>
      <c r="H64" s="47">
        <f t="shared" si="57"/>
        <v>0</v>
      </c>
      <c r="I64" s="47">
        <f t="shared" si="57"/>
        <v>0</v>
      </c>
      <c r="J64" s="47">
        <f t="shared" si="57"/>
        <v>0</v>
      </c>
      <c r="K64" s="47">
        <f t="shared" si="57"/>
        <v>-0.2</v>
      </c>
      <c r="L64" s="47">
        <f t="shared" si="57"/>
        <v>0</v>
      </c>
      <c r="M64" s="47">
        <f t="shared" si="57"/>
        <v>0</v>
      </c>
      <c r="N64" s="47">
        <f t="shared" si="57"/>
        <v>0</v>
      </c>
      <c r="O64" s="47">
        <f t="shared" si="57"/>
        <v>0.2</v>
      </c>
      <c r="P64" s="47">
        <f t="shared" si="57"/>
        <v>0.2</v>
      </c>
      <c r="Q64" s="47">
        <f t="shared" si="57"/>
        <v>0</v>
      </c>
      <c r="R64" s="47">
        <f t="shared" si="57"/>
        <v>0.2</v>
      </c>
      <c r="S64" s="47">
        <f t="shared" si="57"/>
        <v>0</v>
      </c>
      <c r="T64" s="47">
        <f t="shared" si="57"/>
        <v>0</v>
      </c>
      <c r="U64" s="47">
        <f t="shared" si="57"/>
        <v>0</v>
      </c>
      <c r="V64" s="47">
        <f t="shared" si="57"/>
        <v>0.2</v>
      </c>
      <c r="W64" s="47">
        <f t="shared" si="57"/>
        <v>0.2</v>
      </c>
      <c r="X64" s="47">
        <f t="shared" si="57"/>
        <v>0.2</v>
      </c>
      <c r="Y64" s="47">
        <f t="shared" si="57"/>
        <v>0</v>
      </c>
      <c r="Z64" s="46">
        <f>SUM(B64:Y64)</f>
        <v>1</v>
      </c>
      <c r="AA64" s="45"/>
    </row>
  </sheetData>
  <pageMargins left="0.75" right="0.75" top="1" bottom="1" header="0.5" footer="0.5"/>
  <pageSetup scale="49" orientation="portrait" r:id="rId1"/>
  <headerFooter alignWithMargins="0"/>
  <ignoredErrors>
    <ignoredError sqref="AC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AK92"/>
  <sheetViews>
    <sheetView zoomScale="80" zoomScaleNormal="80" zoomScaleSheetLayoutView="75" workbookViewId="0">
      <pane ySplit="6" topLeftCell="A46" activePane="bottomLeft" state="frozen"/>
      <selection activeCell="T49" sqref="T49"/>
      <selection pane="bottomLeft" activeCell="T49" sqref="T49"/>
    </sheetView>
  </sheetViews>
  <sheetFormatPr defaultColWidth="9.1640625" defaultRowHeight="12.75" customHeight="1" x14ac:dyDescent="0.2"/>
  <cols>
    <col min="1" max="1" width="8.1640625" style="10" customWidth="1"/>
    <col min="2" max="10" width="6.33203125" style="10" customWidth="1"/>
    <col min="11" max="19" width="5.6640625" style="10" customWidth="1"/>
    <col min="20" max="25" width="6.33203125" style="10" customWidth="1"/>
    <col min="26" max="27" width="6.6640625" style="10" customWidth="1"/>
    <col min="28" max="28" width="9.1640625" style="10"/>
    <col min="29" max="16384" width="9.1640625" style="11"/>
  </cols>
  <sheetData>
    <row r="1" spans="1:29" ht="12.75" customHeight="1" x14ac:dyDescent="0.2">
      <c r="A1" s="9" t="s">
        <v>36</v>
      </c>
    </row>
    <row r="2" spans="1:29" ht="12.75" customHeight="1" thickBot="1" x14ac:dyDescent="0.25">
      <c r="B2" s="12"/>
      <c r="C2" s="12"/>
      <c r="D2" s="12"/>
      <c r="E2" s="12"/>
      <c r="F2" s="12"/>
      <c r="G2" s="12"/>
      <c r="H2" s="12"/>
      <c r="I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9" ht="12.75" customHeight="1" thickTop="1" thickBot="1" x14ac:dyDescent="0.25">
      <c r="A3" s="14"/>
      <c r="B3" s="15"/>
      <c r="C3" s="16" t="s">
        <v>0</v>
      </c>
      <c r="D3" s="16"/>
      <c r="E3" s="16"/>
      <c r="F3" s="16"/>
      <c r="G3" s="16"/>
      <c r="H3" s="16"/>
      <c r="I3" s="17"/>
      <c r="J3" s="18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9" ht="12.75" customHeight="1" thickTop="1" x14ac:dyDescent="0.2">
      <c r="A4" s="1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1"/>
    </row>
    <row r="5" spans="1:29" ht="12.75" customHeight="1" x14ac:dyDescent="0.2">
      <c r="A5" s="22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2" t="s">
        <v>26</v>
      </c>
      <c r="AA5" s="23" t="s">
        <v>34</v>
      </c>
      <c r="AB5" s="24"/>
      <c r="AC5" s="25"/>
    </row>
    <row r="6" spans="1:29" ht="12.75" customHeight="1" x14ac:dyDescent="0.2">
      <c r="A6" s="26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7"/>
      <c r="W6" s="27"/>
      <c r="X6" s="27"/>
      <c r="Y6" s="27"/>
      <c r="Z6" s="26"/>
      <c r="AA6" s="28"/>
      <c r="AB6" s="24"/>
      <c r="AC6" s="25"/>
    </row>
    <row r="7" spans="1:29" ht="12.75" customHeight="1" x14ac:dyDescent="0.2">
      <c r="A7" s="29">
        <v>42545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>
        <v>0</v>
      </c>
      <c r="T7" s="30">
        <v>0</v>
      </c>
      <c r="U7" s="30">
        <v>0</v>
      </c>
      <c r="V7" s="30">
        <v>3</v>
      </c>
      <c r="W7" s="30">
        <v>0</v>
      </c>
      <c r="X7" s="30">
        <v>0</v>
      </c>
      <c r="Y7" s="30">
        <v>0</v>
      </c>
      <c r="Z7" s="31">
        <f>SUM(B7:Y7)</f>
        <v>3</v>
      </c>
      <c r="AA7" s="32">
        <f t="shared" ref="AA7:AA38" si="0">Z7/Z$90</f>
        <v>1.6000000000000001E-3</v>
      </c>
      <c r="AB7" s="24"/>
      <c r="AC7" s="33">
        <f>Z7</f>
        <v>3</v>
      </c>
    </row>
    <row r="8" spans="1:29" ht="12.75" customHeight="1" x14ac:dyDescent="0.2">
      <c r="A8" s="29">
        <v>42546</v>
      </c>
      <c r="B8" s="30">
        <v>0</v>
      </c>
      <c r="C8" s="30">
        <v>0</v>
      </c>
      <c r="D8" s="30">
        <v>0</v>
      </c>
      <c r="E8" s="30">
        <v>-3</v>
      </c>
      <c r="F8" s="30">
        <v>0</v>
      </c>
      <c r="G8" s="30">
        <v>3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1">
        <f>SUM(B8:Y8)</f>
        <v>0</v>
      </c>
      <c r="AA8" s="32">
        <f t="shared" si="0"/>
        <v>0</v>
      </c>
      <c r="AB8" s="24"/>
      <c r="AC8" s="33">
        <f>AC7+Z8</f>
        <v>3</v>
      </c>
    </row>
    <row r="9" spans="1:29" ht="12.75" customHeight="1" x14ac:dyDescent="0.2">
      <c r="A9" s="29">
        <v>42547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-6</v>
      </c>
      <c r="T9" s="30">
        <v>-4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1">
        <f>SUM(B9:Y9)</f>
        <v>-10</v>
      </c>
      <c r="AA9" s="32">
        <f t="shared" si="0"/>
        <v>-5.3333333333333332E-3</v>
      </c>
      <c r="AB9" s="24"/>
      <c r="AC9" s="33">
        <f>AC8+Z9</f>
        <v>-7</v>
      </c>
    </row>
    <row r="10" spans="1:29" ht="12.75" customHeight="1" x14ac:dyDescent="0.2">
      <c r="A10" s="29">
        <v>42548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30</v>
      </c>
      <c r="T10" s="30">
        <v>19</v>
      </c>
      <c r="U10" s="30">
        <v>64</v>
      </c>
      <c r="V10" s="30">
        <v>28</v>
      </c>
      <c r="W10" s="30">
        <v>0</v>
      </c>
      <c r="X10" s="30">
        <v>21</v>
      </c>
      <c r="Y10" s="30">
        <v>0</v>
      </c>
      <c r="Z10" s="31">
        <f>SUM(B10:Y10)</f>
        <v>162</v>
      </c>
      <c r="AA10" s="32">
        <f t="shared" si="0"/>
        <v>8.6400000000000005E-2</v>
      </c>
      <c r="AB10" s="24"/>
      <c r="AC10" s="33">
        <f>AC9+Z10</f>
        <v>155</v>
      </c>
    </row>
    <row r="11" spans="1:29" ht="12.75" customHeight="1" x14ac:dyDescent="0.2">
      <c r="A11" s="29">
        <v>42549</v>
      </c>
      <c r="B11" s="30">
        <v>37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1">
        <f t="shared" ref="Z11:Z61" si="1">SUM(B11:Y11)</f>
        <v>37</v>
      </c>
      <c r="AA11" s="32">
        <f t="shared" si="0"/>
        <v>1.9733333333333332E-2</v>
      </c>
      <c r="AC11" s="33">
        <f>AC10+Z11</f>
        <v>192</v>
      </c>
    </row>
    <row r="12" spans="1:29" ht="12.75" customHeight="1" x14ac:dyDescent="0.2">
      <c r="A12" s="29">
        <v>42550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1">
        <f t="shared" si="1"/>
        <v>0</v>
      </c>
      <c r="AA12" s="32">
        <f t="shared" si="0"/>
        <v>0</v>
      </c>
      <c r="AC12" s="33">
        <f t="shared" ref="AC12:AC60" si="2">AC11+Z12</f>
        <v>192</v>
      </c>
    </row>
    <row r="13" spans="1:29" ht="12.75" customHeight="1" x14ac:dyDescent="0.2">
      <c r="A13" s="29">
        <v>42551</v>
      </c>
      <c r="B13" s="30">
        <v>0</v>
      </c>
      <c r="C13" s="30">
        <v>26</v>
      </c>
      <c r="D13" s="30">
        <v>24</v>
      </c>
      <c r="E13" s="30">
        <v>0</v>
      </c>
      <c r="F13" s="30">
        <v>0</v>
      </c>
      <c r="G13" s="30">
        <v>0</v>
      </c>
      <c r="H13" s="30">
        <v>0</v>
      </c>
      <c r="I13" s="30">
        <v>-2</v>
      </c>
      <c r="J13" s="30">
        <v>0</v>
      </c>
      <c r="K13" s="30">
        <v>0</v>
      </c>
      <c r="L13" s="30">
        <v>0</v>
      </c>
      <c r="M13" s="30">
        <v>-1</v>
      </c>
      <c r="N13" s="30">
        <v>-8</v>
      </c>
      <c r="O13" s="30">
        <v>1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1">
        <f t="shared" si="1"/>
        <v>40</v>
      </c>
      <c r="AA13" s="32">
        <f t="shared" si="0"/>
        <v>2.1333333333333333E-2</v>
      </c>
      <c r="AC13" s="33">
        <f t="shared" si="2"/>
        <v>232</v>
      </c>
    </row>
    <row r="14" spans="1:29" ht="12.75" customHeight="1" x14ac:dyDescent="0.2">
      <c r="A14" s="29">
        <v>42552</v>
      </c>
      <c r="B14" s="30">
        <v>0</v>
      </c>
      <c r="C14" s="30">
        <v>6</v>
      </c>
      <c r="D14" s="30">
        <v>0</v>
      </c>
      <c r="E14" s="30">
        <v>13</v>
      </c>
      <c r="F14" s="30">
        <v>0</v>
      </c>
      <c r="G14" s="30">
        <v>0</v>
      </c>
      <c r="H14" s="30">
        <v>0</v>
      </c>
      <c r="I14" s="30">
        <v>1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1</v>
      </c>
      <c r="S14" s="30">
        <v>0</v>
      </c>
      <c r="T14" s="30">
        <v>6</v>
      </c>
      <c r="U14" s="30">
        <v>0</v>
      </c>
      <c r="V14" s="30">
        <v>14</v>
      </c>
      <c r="W14" s="30">
        <v>2</v>
      </c>
      <c r="X14" s="30">
        <v>21</v>
      </c>
      <c r="Y14" s="30">
        <v>12</v>
      </c>
      <c r="Z14" s="31">
        <f t="shared" si="1"/>
        <v>76</v>
      </c>
      <c r="AA14" s="32">
        <f t="shared" si="0"/>
        <v>4.0533333333333331E-2</v>
      </c>
      <c r="AB14" s="34"/>
      <c r="AC14" s="33">
        <f t="shared" si="2"/>
        <v>308</v>
      </c>
    </row>
    <row r="15" spans="1:29" ht="12.75" customHeight="1" x14ac:dyDescent="0.2">
      <c r="A15" s="29">
        <v>42553</v>
      </c>
      <c r="B15" s="30">
        <v>0</v>
      </c>
      <c r="C15" s="30">
        <v>3</v>
      </c>
      <c r="D15" s="30">
        <v>10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3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1">
        <f t="shared" si="1"/>
        <v>16</v>
      </c>
      <c r="AA15" s="32">
        <f t="shared" si="0"/>
        <v>8.5333333333333337E-3</v>
      </c>
      <c r="AB15" s="34"/>
      <c r="AC15" s="33">
        <f t="shared" si="2"/>
        <v>324</v>
      </c>
    </row>
    <row r="16" spans="1:29" ht="12.75" customHeight="1" x14ac:dyDescent="0.2">
      <c r="A16" s="29">
        <v>42554</v>
      </c>
      <c r="B16" s="30">
        <v>0</v>
      </c>
      <c r="C16" s="30">
        <v>0</v>
      </c>
      <c r="D16" s="30">
        <v>0</v>
      </c>
      <c r="E16" s="30">
        <v>0</v>
      </c>
      <c r="F16" s="30">
        <v>-3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-3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1</v>
      </c>
      <c r="S16" s="30">
        <v>0</v>
      </c>
      <c r="T16" s="30">
        <v>0</v>
      </c>
      <c r="U16" s="30">
        <v>0</v>
      </c>
      <c r="V16" s="30">
        <v>-1</v>
      </c>
      <c r="W16" s="30">
        <v>0</v>
      </c>
      <c r="X16" s="30">
        <v>0</v>
      </c>
      <c r="Y16" s="30">
        <v>0</v>
      </c>
      <c r="Z16" s="31">
        <f t="shared" si="1"/>
        <v>-6</v>
      </c>
      <c r="AA16" s="32">
        <f t="shared" si="0"/>
        <v>-3.2000000000000002E-3</v>
      </c>
      <c r="AB16" s="34"/>
      <c r="AC16" s="33">
        <f t="shared" si="2"/>
        <v>318</v>
      </c>
    </row>
    <row r="17" spans="1:37" ht="12.75" customHeight="1" x14ac:dyDescent="0.2">
      <c r="A17" s="29">
        <v>42555</v>
      </c>
      <c r="B17" s="30">
        <v>0</v>
      </c>
      <c r="C17" s="30">
        <v>2</v>
      </c>
      <c r="D17" s="30">
        <v>-18</v>
      </c>
      <c r="E17" s="30">
        <v>-6</v>
      </c>
      <c r="F17" s="30">
        <v>-9</v>
      </c>
      <c r="G17" s="30">
        <v>-3</v>
      </c>
      <c r="H17" s="30">
        <v>0</v>
      </c>
      <c r="I17" s="30">
        <v>-4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-1</v>
      </c>
      <c r="Q17" s="30">
        <v>0</v>
      </c>
      <c r="R17" s="30">
        <v>-2</v>
      </c>
      <c r="S17" s="30">
        <v>1</v>
      </c>
      <c r="T17" s="30">
        <v>0</v>
      </c>
      <c r="U17" s="30">
        <v>0</v>
      </c>
      <c r="V17" s="30">
        <v>6</v>
      </c>
      <c r="W17" s="30">
        <v>13</v>
      </c>
      <c r="X17" s="30">
        <v>14</v>
      </c>
      <c r="Y17" s="30">
        <v>0</v>
      </c>
      <c r="Z17" s="31">
        <f t="shared" si="1"/>
        <v>-7</v>
      </c>
      <c r="AA17" s="32">
        <f t="shared" si="0"/>
        <v>-3.7333333333333333E-3</v>
      </c>
      <c r="AB17" s="34"/>
      <c r="AC17" s="33">
        <f t="shared" si="2"/>
        <v>311</v>
      </c>
    </row>
    <row r="18" spans="1:37" ht="12.75" customHeight="1" x14ac:dyDescent="0.2">
      <c r="A18" s="29">
        <v>42556</v>
      </c>
      <c r="B18" s="30">
        <v>2</v>
      </c>
      <c r="C18" s="30">
        <v>0</v>
      </c>
      <c r="D18" s="30">
        <v>4</v>
      </c>
      <c r="E18" s="30">
        <v>0</v>
      </c>
      <c r="F18" s="30">
        <v>11</v>
      </c>
      <c r="G18" s="30">
        <v>-1</v>
      </c>
      <c r="H18" s="30">
        <v>10</v>
      </c>
      <c r="I18" s="30">
        <v>-2</v>
      </c>
      <c r="J18" s="30">
        <v>-2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1</v>
      </c>
      <c r="V18" s="30">
        <v>2</v>
      </c>
      <c r="W18" s="30">
        <v>0</v>
      </c>
      <c r="X18" s="30">
        <v>3</v>
      </c>
      <c r="Y18" s="30">
        <v>0</v>
      </c>
      <c r="Z18" s="31">
        <f t="shared" si="1"/>
        <v>28</v>
      </c>
      <c r="AA18" s="32">
        <f t="shared" si="0"/>
        <v>1.4933333333333333E-2</v>
      </c>
      <c r="AB18" s="34"/>
      <c r="AC18" s="33">
        <f t="shared" si="2"/>
        <v>339</v>
      </c>
    </row>
    <row r="19" spans="1:37" ht="12.75" customHeight="1" x14ac:dyDescent="0.2">
      <c r="A19" s="29">
        <v>42557</v>
      </c>
      <c r="B19" s="30">
        <v>0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1</v>
      </c>
      <c r="T19" s="30">
        <v>3</v>
      </c>
      <c r="U19" s="30">
        <v>0</v>
      </c>
      <c r="V19" s="30">
        <v>0</v>
      </c>
      <c r="W19" s="30">
        <v>0</v>
      </c>
      <c r="X19" s="30">
        <v>8</v>
      </c>
      <c r="Y19" s="30">
        <v>11</v>
      </c>
      <c r="Z19" s="31">
        <f t="shared" si="1"/>
        <v>25</v>
      </c>
      <c r="AA19" s="32">
        <f t="shared" si="0"/>
        <v>1.3333333333333334E-2</v>
      </c>
      <c r="AB19" s="34"/>
      <c r="AC19" s="33">
        <f t="shared" si="2"/>
        <v>364</v>
      </c>
    </row>
    <row r="20" spans="1:37" ht="12.75" customHeight="1" x14ac:dyDescent="0.2">
      <c r="A20" s="29">
        <v>42558</v>
      </c>
      <c r="B20" s="30">
        <v>62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4</v>
      </c>
      <c r="V20" s="30">
        <v>0</v>
      </c>
      <c r="W20" s="30">
        <v>55</v>
      </c>
      <c r="X20" s="30">
        <v>0</v>
      </c>
      <c r="Y20" s="30">
        <v>0</v>
      </c>
      <c r="Z20" s="31">
        <f t="shared" si="1"/>
        <v>121</v>
      </c>
      <c r="AA20" s="32">
        <f t="shared" si="0"/>
        <v>6.4533333333333331E-2</v>
      </c>
      <c r="AB20" s="34"/>
      <c r="AC20" s="33">
        <f t="shared" si="2"/>
        <v>485</v>
      </c>
    </row>
    <row r="21" spans="1:37" ht="12.75" customHeight="1" x14ac:dyDescent="0.2">
      <c r="A21" s="29">
        <v>42559</v>
      </c>
      <c r="B21" s="30">
        <v>2</v>
      </c>
      <c r="C21" s="30">
        <v>0</v>
      </c>
      <c r="D21" s="30">
        <v>0</v>
      </c>
      <c r="E21" s="30">
        <v>0</v>
      </c>
      <c r="F21" s="30">
        <v>0</v>
      </c>
      <c r="G21" s="30">
        <v>2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1">
        <f t="shared" si="1"/>
        <v>4</v>
      </c>
      <c r="AA21" s="32">
        <f t="shared" si="0"/>
        <v>2.1333333333333334E-3</v>
      </c>
      <c r="AB21" s="34"/>
      <c r="AC21" s="33">
        <f t="shared" si="2"/>
        <v>489</v>
      </c>
    </row>
    <row r="22" spans="1:37" ht="12.75" customHeight="1" x14ac:dyDescent="0.2">
      <c r="A22" s="29">
        <v>42560</v>
      </c>
      <c r="B22" s="30">
        <v>10</v>
      </c>
      <c r="C22" s="30">
        <v>3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4</v>
      </c>
      <c r="S22" s="30">
        <v>0</v>
      </c>
      <c r="T22" s="30">
        <v>0</v>
      </c>
      <c r="U22" s="30">
        <v>33</v>
      </c>
      <c r="V22" s="30">
        <v>0</v>
      </c>
      <c r="W22" s="30">
        <v>0</v>
      </c>
      <c r="X22" s="30">
        <v>6</v>
      </c>
      <c r="Y22" s="30">
        <v>1</v>
      </c>
      <c r="Z22" s="31">
        <f t="shared" si="1"/>
        <v>57</v>
      </c>
      <c r="AA22" s="32">
        <f t="shared" si="0"/>
        <v>3.04E-2</v>
      </c>
      <c r="AB22" s="34"/>
      <c r="AC22" s="33">
        <f t="shared" si="2"/>
        <v>546</v>
      </c>
    </row>
    <row r="23" spans="1:37" ht="12.75" customHeight="1" x14ac:dyDescent="0.2">
      <c r="A23" s="29">
        <v>42561</v>
      </c>
      <c r="B23" s="30">
        <v>0</v>
      </c>
      <c r="C23" s="30">
        <v>43</v>
      </c>
      <c r="D23" s="30">
        <v>120</v>
      </c>
      <c r="E23" s="30">
        <v>15</v>
      </c>
      <c r="F23" s="30">
        <v>8</v>
      </c>
      <c r="G23" s="30">
        <v>18</v>
      </c>
      <c r="H23" s="30">
        <v>-1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1</v>
      </c>
      <c r="V23" s="30">
        <v>0</v>
      </c>
      <c r="W23" s="30">
        <v>0</v>
      </c>
      <c r="X23" s="30">
        <v>30</v>
      </c>
      <c r="Y23" s="30">
        <v>21</v>
      </c>
      <c r="Z23" s="31">
        <f t="shared" si="1"/>
        <v>255</v>
      </c>
      <c r="AA23" s="32">
        <f t="shared" si="0"/>
        <v>0.13600000000000001</v>
      </c>
      <c r="AB23" s="34"/>
      <c r="AC23" s="33">
        <f t="shared" si="2"/>
        <v>801</v>
      </c>
    </row>
    <row r="24" spans="1:37" ht="12.75" customHeight="1" x14ac:dyDescent="0.2">
      <c r="A24" s="29">
        <v>42562</v>
      </c>
      <c r="B24" s="30">
        <v>5</v>
      </c>
      <c r="C24" s="30">
        <v>41</v>
      </c>
      <c r="D24" s="30">
        <v>0</v>
      </c>
      <c r="E24" s="30">
        <v>3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2</v>
      </c>
      <c r="U24" s="30">
        <v>18</v>
      </c>
      <c r="V24" s="30">
        <v>157</v>
      </c>
      <c r="W24" s="30">
        <v>3</v>
      </c>
      <c r="X24" s="30">
        <v>5</v>
      </c>
      <c r="Y24" s="30">
        <v>3</v>
      </c>
      <c r="Z24" s="31">
        <f t="shared" si="1"/>
        <v>237</v>
      </c>
      <c r="AA24" s="32">
        <f t="shared" si="0"/>
        <v>0.12640000000000001</v>
      </c>
      <c r="AB24" s="34"/>
      <c r="AC24" s="33">
        <f t="shared" si="2"/>
        <v>1038</v>
      </c>
    </row>
    <row r="25" spans="1:37" ht="12.75" customHeight="1" x14ac:dyDescent="0.2">
      <c r="A25" s="29">
        <v>42563</v>
      </c>
      <c r="B25" s="30">
        <v>0</v>
      </c>
      <c r="C25" s="30">
        <v>0</v>
      </c>
      <c r="D25" s="30">
        <v>9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1">
        <f t="shared" si="1"/>
        <v>9</v>
      </c>
      <c r="AA25" s="32">
        <f t="shared" si="0"/>
        <v>4.7999999999999996E-3</v>
      </c>
      <c r="AB25" s="34"/>
      <c r="AC25" s="33">
        <f t="shared" si="2"/>
        <v>1047</v>
      </c>
    </row>
    <row r="26" spans="1:37" ht="12.75" customHeight="1" x14ac:dyDescent="0.2">
      <c r="A26" s="29">
        <v>42564</v>
      </c>
      <c r="B26" s="30">
        <v>32</v>
      </c>
      <c r="C26" s="30">
        <v>20</v>
      </c>
      <c r="D26" s="30">
        <v>68</v>
      </c>
      <c r="E26" s="30">
        <v>1</v>
      </c>
      <c r="F26" s="30">
        <v>1</v>
      </c>
      <c r="G26" s="30">
        <v>0</v>
      </c>
      <c r="H26" s="30">
        <v>-4</v>
      </c>
      <c r="I26" s="30">
        <v>1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3</v>
      </c>
      <c r="W26" s="30">
        <v>67</v>
      </c>
      <c r="X26" s="30">
        <v>28</v>
      </c>
      <c r="Y26" s="30">
        <v>43</v>
      </c>
      <c r="Z26" s="31">
        <f t="shared" si="1"/>
        <v>260</v>
      </c>
      <c r="AA26" s="32">
        <f t="shared" si="0"/>
        <v>0.13866666666666666</v>
      </c>
      <c r="AB26" s="34"/>
      <c r="AC26" s="33">
        <f t="shared" si="2"/>
        <v>1307</v>
      </c>
    </row>
    <row r="27" spans="1:37" ht="12.75" customHeight="1" x14ac:dyDescent="0.2">
      <c r="A27" s="29">
        <v>42565</v>
      </c>
      <c r="B27" s="30">
        <v>-2</v>
      </c>
      <c r="C27" s="30">
        <v>2</v>
      </c>
      <c r="D27" s="30">
        <v>114</v>
      </c>
      <c r="E27" s="30">
        <v>29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3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35</v>
      </c>
      <c r="X27" s="30">
        <v>29</v>
      </c>
      <c r="Y27" s="30">
        <v>8</v>
      </c>
      <c r="Z27" s="31">
        <f t="shared" si="1"/>
        <v>218</v>
      </c>
      <c r="AA27" s="32">
        <f t="shared" si="0"/>
        <v>0.11626666666666667</v>
      </c>
      <c r="AB27" s="34"/>
      <c r="AC27" s="33">
        <f t="shared" si="2"/>
        <v>1525</v>
      </c>
    </row>
    <row r="28" spans="1:37" ht="12.75" customHeight="1" x14ac:dyDescent="0.2">
      <c r="A28" s="29">
        <v>42566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-1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3</v>
      </c>
      <c r="W28" s="30">
        <v>0</v>
      </c>
      <c r="X28" s="30">
        <v>4</v>
      </c>
      <c r="Y28" s="30">
        <v>1</v>
      </c>
      <c r="Z28" s="31">
        <f t="shared" si="1"/>
        <v>7</v>
      </c>
      <c r="AA28" s="32">
        <f t="shared" si="0"/>
        <v>3.7333333333333333E-3</v>
      </c>
      <c r="AB28" s="34"/>
      <c r="AC28" s="33">
        <f t="shared" si="2"/>
        <v>1532</v>
      </c>
    </row>
    <row r="29" spans="1:37" ht="12.75" customHeight="1" x14ac:dyDescent="0.2">
      <c r="A29" s="29">
        <v>42567</v>
      </c>
      <c r="B29" s="30">
        <v>30</v>
      </c>
      <c r="C29" s="30">
        <v>14</v>
      </c>
      <c r="D29" s="30">
        <v>10</v>
      </c>
      <c r="E29" s="30">
        <v>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2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1</v>
      </c>
      <c r="Y29" s="30">
        <v>0</v>
      </c>
      <c r="Z29" s="31">
        <f t="shared" si="1"/>
        <v>58</v>
      </c>
      <c r="AA29" s="32">
        <f t="shared" si="0"/>
        <v>3.0933333333333334E-2</v>
      </c>
      <c r="AB29" s="34"/>
      <c r="AC29" s="33">
        <f t="shared" si="2"/>
        <v>1590</v>
      </c>
    </row>
    <row r="30" spans="1:37" ht="12.75" customHeight="1" x14ac:dyDescent="0.2">
      <c r="A30" s="29">
        <v>42568</v>
      </c>
      <c r="B30" s="30">
        <v>0</v>
      </c>
      <c r="C30" s="30">
        <v>5</v>
      </c>
      <c r="D30" s="30">
        <v>-1</v>
      </c>
      <c r="E30" s="30">
        <v>0</v>
      </c>
      <c r="F30" s="30">
        <v>0</v>
      </c>
      <c r="G30" s="30">
        <v>-3</v>
      </c>
      <c r="H30" s="30">
        <v>1</v>
      </c>
      <c r="I30" s="30">
        <v>1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1</v>
      </c>
      <c r="Q30" s="30">
        <v>0</v>
      </c>
      <c r="R30" s="30">
        <v>0</v>
      </c>
      <c r="S30" s="30">
        <v>4</v>
      </c>
      <c r="T30" s="30">
        <v>2</v>
      </c>
      <c r="U30" s="30">
        <v>1</v>
      </c>
      <c r="V30" s="30">
        <v>1</v>
      </c>
      <c r="W30" s="30">
        <v>0</v>
      </c>
      <c r="X30" s="30">
        <v>2</v>
      </c>
      <c r="Y30" s="30">
        <v>12</v>
      </c>
      <c r="Z30" s="31">
        <f t="shared" si="1"/>
        <v>26</v>
      </c>
      <c r="AA30" s="32">
        <f t="shared" si="0"/>
        <v>1.3866666666666666E-2</v>
      </c>
      <c r="AB30" s="34"/>
      <c r="AC30" s="33">
        <f t="shared" si="2"/>
        <v>1616</v>
      </c>
    </row>
    <row r="31" spans="1:37" ht="12.75" customHeight="1" x14ac:dyDescent="0.2">
      <c r="A31" s="29">
        <v>42569</v>
      </c>
      <c r="B31" s="30">
        <v>26</v>
      </c>
      <c r="C31" s="30">
        <v>3</v>
      </c>
      <c r="D31" s="30">
        <v>11</v>
      </c>
      <c r="E31" s="30">
        <v>9</v>
      </c>
      <c r="F31" s="30">
        <v>2</v>
      </c>
      <c r="G31" s="30">
        <v>2</v>
      </c>
      <c r="H31" s="30">
        <v>0</v>
      </c>
      <c r="I31" s="30">
        <v>0</v>
      </c>
      <c r="J31" s="30">
        <v>1</v>
      </c>
      <c r="K31" s="30">
        <v>0</v>
      </c>
      <c r="L31" s="30">
        <v>0</v>
      </c>
      <c r="M31" s="30">
        <v>0</v>
      </c>
      <c r="N31" s="30">
        <v>1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2</v>
      </c>
      <c r="U31" s="30">
        <v>1</v>
      </c>
      <c r="V31" s="30">
        <v>0</v>
      </c>
      <c r="W31" s="30">
        <v>0</v>
      </c>
      <c r="X31" s="30">
        <v>11</v>
      </c>
      <c r="Y31" s="30">
        <v>2</v>
      </c>
      <c r="Z31" s="31">
        <f t="shared" si="1"/>
        <v>71</v>
      </c>
      <c r="AA31" s="32">
        <f t="shared" si="0"/>
        <v>3.7866666666666667E-2</v>
      </c>
      <c r="AB31" s="34"/>
      <c r="AC31" s="33">
        <f t="shared" si="2"/>
        <v>1687</v>
      </c>
      <c r="AK31" s="30"/>
    </row>
    <row r="32" spans="1:37" ht="12.75" customHeight="1" x14ac:dyDescent="0.2">
      <c r="A32" s="29">
        <v>42570</v>
      </c>
      <c r="B32" s="30">
        <v>10</v>
      </c>
      <c r="C32" s="30">
        <v>7</v>
      </c>
      <c r="D32" s="30">
        <v>15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1</v>
      </c>
      <c r="N32" s="30">
        <v>0</v>
      </c>
      <c r="O32" s="30">
        <v>0</v>
      </c>
      <c r="P32" s="30">
        <v>0</v>
      </c>
      <c r="Q32" s="30">
        <v>0</v>
      </c>
      <c r="R32" s="30">
        <v>3</v>
      </c>
      <c r="S32" s="30">
        <v>9</v>
      </c>
      <c r="T32" s="30">
        <v>3</v>
      </c>
      <c r="U32" s="30">
        <v>13</v>
      </c>
      <c r="V32" s="30">
        <v>1</v>
      </c>
      <c r="W32" s="30">
        <v>0</v>
      </c>
      <c r="X32" s="30">
        <v>3</v>
      </c>
      <c r="Y32" s="30">
        <v>1</v>
      </c>
      <c r="Z32" s="31">
        <f t="shared" si="1"/>
        <v>66</v>
      </c>
      <c r="AA32" s="32">
        <f t="shared" si="0"/>
        <v>3.5200000000000002E-2</v>
      </c>
      <c r="AB32" s="34"/>
      <c r="AC32" s="33">
        <f t="shared" si="2"/>
        <v>1753</v>
      </c>
    </row>
    <row r="33" spans="1:29" ht="12.75" customHeight="1" x14ac:dyDescent="0.2">
      <c r="A33" s="29">
        <v>42571</v>
      </c>
      <c r="B33" s="30">
        <v>0</v>
      </c>
      <c r="C33" s="30">
        <v>6</v>
      </c>
      <c r="D33" s="30">
        <v>0</v>
      </c>
      <c r="E33" s="30">
        <v>0</v>
      </c>
      <c r="F33" s="30">
        <v>1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-1</v>
      </c>
      <c r="O33" s="30">
        <v>0</v>
      </c>
      <c r="P33" s="30">
        <v>0</v>
      </c>
      <c r="Q33" s="30">
        <v>0</v>
      </c>
      <c r="R33" s="30">
        <v>0</v>
      </c>
      <c r="S33" s="30">
        <v>3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1">
        <f t="shared" si="1"/>
        <v>9</v>
      </c>
      <c r="AA33" s="32">
        <f t="shared" si="0"/>
        <v>4.7999999999999996E-3</v>
      </c>
      <c r="AB33" s="34"/>
      <c r="AC33" s="33">
        <f t="shared" si="2"/>
        <v>1762</v>
      </c>
    </row>
    <row r="34" spans="1:29" ht="12.75" customHeight="1" x14ac:dyDescent="0.2">
      <c r="A34" s="29">
        <v>42572</v>
      </c>
      <c r="B34" s="30">
        <v>0</v>
      </c>
      <c r="C34" s="30">
        <v>5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1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1">
        <f t="shared" si="1"/>
        <v>6</v>
      </c>
      <c r="AA34" s="32">
        <f t="shared" si="0"/>
        <v>3.2000000000000002E-3</v>
      </c>
      <c r="AB34" s="34"/>
      <c r="AC34" s="33">
        <f t="shared" si="2"/>
        <v>1768</v>
      </c>
    </row>
    <row r="35" spans="1:29" ht="12.75" customHeight="1" x14ac:dyDescent="0.2">
      <c r="A35" s="29">
        <v>42573</v>
      </c>
      <c r="B35" s="30">
        <v>0</v>
      </c>
      <c r="C35" s="30">
        <v>0</v>
      </c>
      <c r="D35" s="30">
        <v>5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1</v>
      </c>
      <c r="U35" s="30">
        <v>0</v>
      </c>
      <c r="V35" s="30">
        <v>10</v>
      </c>
      <c r="W35" s="30">
        <v>2</v>
      </c>
      <c r="X35" s="30">
        <v>0</v>
      </c>
      <c r="Y35" s="30">
        <v>0</v>
      </c>
      <c r="Z35" s="31">
        <f t="shared" si="1"/>
        <v>18</v>
      </c>
      <c r="AA35" s="32">
        <f t="shared" si="0"/>
        <v>9.5999999999999992E-3</v>
      </c>
      <c r="AB35" s="34"/>
      <c r="AC35" s="33">
        <f t="shared" si="2"/>
        <v>1786</v>
      </c>
    </row>
    <row r="36" spans="1:29" ht="12.75" customHeight="1" x14ac:dyDescent="0.2">
      <c r="A36" s="29">
        <v>42574</v>
      </c>
      <c r="B36" s="30">
        <v>1</v>
      </c>
      <c r="C36" s="30">
        <v>7</v>
      </c>
      <c r="D36" s="30">
        <v>4</v>
      </c>
      <c r="E36" s="30">
        <v>0</v>
      </c>
      <c r="F36" s="30">
        <v>1</v>
      </c>
      <c r="G36" s="30">
        <v>1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4</v>
      </c>
      <c r="X36" s="30">
        <v>0</v>
      </c>
      <c r="Y36" s="30">
        <v>0</v>
      </c>
      <c r="Z36" s="31">
        <f t="shared" si="1"/>
        <v>18</v>
      </c>
      <c r="AA36" s="32">
        <f t="shared" si="0"/>
        <v>9.5999999999999992E-3</v>
      </c>
      <c r="AB36" s="34"/>
      <c r="AC36" s="33">
        <f t="shared" si="2"/>
        <v>1804</v>
      </c>
    </row>
    <row r="37" spans="1:29" ht="12.75" customHeight="1" x14ac:dyDescent="0.2">
      <c r="A37" s="29">
        <v>42575</v>
      </c>
      <c r="B37" s="30">
        <v>4</v>
      </c>
      <c r="C37" s="30">
        <v>1</v>
      </c>
      <c r="D37" s="30">
        <v>7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1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1">
        <f t="shared" si="1"/>
        <v>13</v>
      </c>
      <c r="AA37" s="32">
        <f t="shared" si="0"/>
        <v>6.933333333333333E-3</v>
      </c>
      <c r="AB37" s="34"/>
      <c r="AC37" s="33">
        <f t="shared" si="2"/>
        <v>1817</v>
      </c>
    </row>
    <row r="38" spans="1:29" ht="12.75" customHeight="1" x14ac:dyDescent="0.2">
      <c r="A38" s="29">
        <v>42576</v>
      </c>
      <c r="B38" s="30">
        <v>0</v>
      </c>
      <c r="C38" s="30">
        <v>1</v>
      </c>
      <c r="D38" s="30">
        <v>4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3</v>
      </c>
      <c r="Z38" s="31">
        <f t="shared" si="1"/>
        <v>8</v>
      </c>
      <c r="AA38" s="32">
        <f t="shared" si="0"/>
        <v>4.2666666666666669E-3</v>
      </c>
      <c r="AB38" s="34"/>
      <c r="AC38" s="33">
        <f t="shared" si="2"/>
        <v>1825</v>
      </c>
    </row>
    <row r="39" spans="1:29" ht="12.75" customHeight="1" x14ac:dyDescent="0.2">
      <c r="A39" s="29">
        <v>42577</v>
      </c>
      <c r="B39" s="30">
        <v>0</v>
      </c>
      <c r="C39" s="30">
        <v>1</v>
      </c>
      <c r="D39" s="30">
        <v>2</v>
      </c>
      <c r="E39" s="30">
        <v>0</v>
      </c>
      <c r="F39" s="30">
        <v>0</v>
      </c>
      <c r="G39" s="30">
        <v>1</v>
      </c>
      <c r="H39" s="30">
        <v>0</v>
      </c>
      <c r="I39" s="30">
        <v>-1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1</v>
      </c>
      <c r="X39" s="30">
        <v>0</v>
      </c>
      <c r="Y39" s="30">
        <v>3</v>
      </c>
      <c r="Z39" s="31">
        <f t="shared" si="1"/>
        <v>7</v>
      </c>
      <c r="AA39" s="32">
        <f t="shared" ref="AA39:AA66" si="3">Z39/Z$90</f>
        <v>3.7333333333333333E-3</v>
      </c>
      <c r="AB39" s="34"/>
      <c r="AC39" s="33">
        <f t="shared" si="2"/>
        <v>1832</v>
      </c>
    </row>
    <row r="40" spans="1:29" ht="12.75" customHeight="1" x14ac:dyDescent="0.2">
      <c r="A40" s="29">
        <v>42578</v>
      </c>
      <c r="B40" s="30">
        <v>0</v>
      </c>
      <c r="C40" s="30">
        <v>4</v>
      </c>
      <c r="D40" s="30">
        <v>2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1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1</v>
      </c>
      <c r="Z40" s="31">
        <f t="shared" si="1"/>
        <v>8</v>
      </c>
      <c r="AA40" s="32">
        <f t="shared" si="3"/>
        <v>4.2666666666666669E-3</v>
      </c>
      <c r="AB40" s="34"/>
      <c r="AC40" s="33">
        <f t="shared" si="2"/>
        <v>1840</v>
      </c>
    </row>
    <row r="41" spans="1:29" ht="12.75" customHeight="1" x14ac:dyDescent="0.2">
      <c r="A41" s="29">
        <v>42579</v>
      </c>
      <c r="B41" s="30">
        <v>2</v>
      </c>
      <c r="C41" s="30">
        <v>2</v>
      </c>
      <c r="D41" s="30">
        <v>1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1">
        <f t="shared" si="1"/>
        <v>5</v>
      </c>
      <c r="AA41" s="32">
        <f t="shared" si="3"/>
        <v>2.6666666666666666E-3</v>
      </c>
      <c r="AB41" s="34"/>
      <c r="AC41" s="33">
        <f t="shared" si="2"/>
        <v>1845</v>
      </c>
    </row>
    <row r="42" spans="1:29" ht="12.75" customHeight="1" x14ac:dyDescent="0.2">
      <c r="A42" s="29">
        <v>42580</v>
      </c>
      <c r="B42" s="30">
        <v>0</v>
      </c>
      <c r="C42" s="30">
        <v>1</v>
      </c>
      <c r="D42" s="30">
        <v>1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1</v>
      </c>
      <c r="W42" s="30">
        <v>0</v>
      </c>
      <c r="X42" s="30">
        <v>0</v>
      </c>
      <c r="Y42" s="30">
        <v>1</v>
      </c>
      <c r="Z42" s="31">
        <f t="shared" si="1"/>
        <v>4</v>
      </c>
      <c r="AA42" s="32">
        <f t="shared" si="3"/>
        <v>2.1333333333333334E-3</v>
      </c>
      <c r="AB42" s="34"/>
      <c r="AC42" s="33">
        <f t="shared" si="2"/>
        <v>1849</v>
      </c>
    </row>
    <row r="43" spans="1:29" ht="12.75" customHeight="1" x14ac:dyDescent="0.2">
      <c r="A43" s="29">
        <v>42581</v>
      </c>
      <c r="B43" s="30">
        <v>0</v>
      </c>
      <c r="C43" s="30">
        <v>2</v>
      </c>
      <c r="D43" s="30">
        <v>1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1">
        <f t="shared" si="1"/>
        <v>3</v>
      </c>
      <c r="AA43" s="32">
        <f t="shared" si="3"/>
        <v>1.6000000000000001E-3</v>
      </c>
      <c r="AB43" s="34"/>
      <c r="AC43" s="33">
        <f t="shared" si="2"/>
        <v>1852</v>
      </c>
    </row>
    <row r="44" spans="1:29" ht="12.75" customHeight="1" x14ac:dyDescent="0.2">
      <c r="A44" s="29">
        <v>42582</v>
      </c>
      <c r="B44" s="30">
        <v>2</v>
      </c>
      <c r="C44" s="30">
        <v>0</v>
      </c>
      <c r="D44" s="30">
        <v>1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1</v>
      </c>
      <c r="V44" s="30">
        <v>0</v>
      </c>
      <c r="W44" s="30">
        <v>0</v>
      </c>
      <c r="X44" s="30">
        <v>0</v>
      </c>
      <c r="Y44" s="30">
        <v>0</v>
      </c>
      <c r="Z44" s="31">
        <f t="shared" si="1"/>
        <v>4</v>
      </c>
      <c r="AA44" s="32">
        <f t="shared" si="3"/>
        <v>2.1333333333333334E-3</v>
      </c>
      <c r="AB44" s="34"/>
      <c r="AC44" s="33">
        <f t="shared" si="2"/>
        <v>1856</v>
      </c>
    </row>
    <row r="45" spans="1:29" ht="12.75" customHeight="1" x14ac:dyDescent="0.2">
      <c r="A45" s="29">
        <v>42583</v>
      </c>
      <c r="B45" s="30">
        <v>6</v>
      </c>
      <c r="C45" s="30">
        <v>6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1</v>
      </c>
      <c r="S45" s="30">
        <v>0</v>
      </c>
      <c r="T45" s="30">
        <v>-1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1">
        <f t="shared" si="1"/>
        <v>12</v>
      </c>
      <c r="AA45" s="32">
        <f t="shared" si="3"/>
        <v>6.4000000000000003E-3</v>
      </c>
      <c r="AB45" s="34"/>
      <c r="AC45" s="33">
        <f t="shared" si="2"/>
        <v>1868</v>
      </c>
    </row>
    <row r="46" spans="1:29" ht="12.75" customHeight="1" x14ac:dyDescent="0.2">
      <c r="A46" s="29">
        <v>42584</v>
      </c>
      <c r="B46" s="30">
        <v>0</v>
      </c>
      <c r="C46" s="30">
        <v>1</v>
      </c>
      <c r="D46" s="30">
        <v>1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1">
        <f t="shared" si="1"/>
        <v>2</v>
      </c>
      <c r="AA46" s="32">
        <f t="shared" si="3"/>
        <v>1.0666666666666667E-3</v>
      </c>
      <c r="AB46" s="34"/>
      <c r="AC46" s="33">
        <f t="shared" si="2"/>
        <v>1870</v>
      </c>
    </row>
    <row r="47" spans="1:29" ht="12.75" customHeight="1" x14ac:dyDescent="0.2">
      <c r="A47" s="29">
        <v>42585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1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1">
        <f t="shared" si="1"/>
        <v>1</v>
      </c>
      <c r="AA47" s="32">
        <f t="shared" si="3"/>
        <v>5.3333333333333336E-4</v>
      </c>
      <c r="AB47" s="34"/>
      <c r="AC47" s="33">
        <f t="shared" si="2"/>
        <v>1871</v>
      </c>
    </row>
    <row r="48" spans="1:29" ht="12.75" customHeight="1" x14ac:dyDescent="0.2">
      <c r="A48" s="29">
        <v>42586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1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1">
        <f t="shared" si="1"/>
        <v>1</v>
      </c>
      <c r="AA48" s="32">
        <f t="shared" si="3"/>
        <v>5.3333333333333336E-4</v>
      </c>
      <c r="AB48" s="34"/>
      <c r="AC48" s="33">
        <f t="shared" si="2"/>
        <v>1872</v>
      </c>
    </row>
    <row r="49" spans="1:29" ht="12.75" customHeight="1" x14ac:dyDescent="0.2">
      <c r="A49" s="29">
        <v>42587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1</v>
      </c>
      <c r="V49" s="30">
        <v>0</v>
      </c>
      <c r="W49" s="30">
        <v>0</v>
      </c>
      <c r="X49" s="30">
        <v>0</v>
      </c>
      <c r="Y49" s="30">
        <v>0</v>
      </c>
      <c r="Z49" s="31">
        <f t="shared" si="1"/>
        <v>1</v>
      </c>
      <c r="AA49" s="32">
        <f t="shared" si="3"/>
        <v>5.3333333333333336E-4</v>
      </c>
      <c r="AB49" s="34"/>
      <c r="AC49" s="33">
        <f t="shared" si="2"/>
        <v>1873</v>
      </c>
    </row>
    <row r="50" spans="1:29" ht="12.75" customHeight="1" x14ac:dyDescent="0.2">
      <c r="A50" s="29">
        <v>42588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1">
        <f t="shared" si="1"/>
        <v>0</v>
      </c>
      <c r="AA50" s="32">
        <f t="shared" si="3"/>
        <v>0</v>
      </c>
      <c r="AB50" s="34"/>
      <c r="AC50" s="33">
        <f t="shared" si="2"/>
        <v>1873</v>
      </c>
    </row>
    <row r="51" spans="1:29" ht="12.75" customHeight="1" x14ac:dyDescent="0.2">
      <c r="A51" s="29">
        <v>42589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1</v>
      </c>
      <c r="Z51" s="31">
        <f t="shared" si="1"/>
        <v>1</v>
      </c>
      <c r="AA51" s="32">
        <f t="shared" si="3"/>
        <v>5.3333333333333336E-4</v>
      </c>
      <c r="AB51" s="34"/>
      <c r="AC51" s="33">
        <f t="shared" si="2"/>
        <v>1874</v>
      </c>
    </row>
    <row r="52" spans="1:29" ht="12.75" customHeight="1" x14ac:dyDescent="0.2">
      <c r="A52" s="29">
        <v>42590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1">
        <f t="shared" si="1"/>
        <v>0</v>
      </c>
      <c r="AA52" s="32">
        <f t="shared" si="3"/>
        <v>0</v>
      </c>
      <c r="AB52" s="34"/>
      <c r="AC52" s="33">
        <f t="shared" si="2"/>
        <v>1874</v>
      </c>
    </row>
    <row r="53" spans="1:29" ht="12.75" customHeight="1" x14ac:dyDescent="0.2">
      <c r="A53" s="29">
        <v>42591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1">
        <f t="shared" si="1"/>
        <v>0</v>
      </c>
      <c r="AA53" s="32">
        <f t="shared" si="3"/>
        <v>0</v>
      </c>
      <c r="AB53" s="34"/>
      <c r="AC53" s="33">
        <f t="shared" si="2"/>
        <v>1874</v>
      </c>
    </row>
    <row r="54" spans="1:29" ht="12.75" customHeight="1" x14ac:dyDescent="0.2">
      <c r="A54" s="29">
        <v>42592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1">
        <f t="shared" si="1"/>
        <v>0</v>
      </c>
      <c r="AA54" s="32">
        <f t="shared" si="3"/>
        <v>0</v>
      </c>
      <c r="AB54" s="34"/>
      <c r="AC54" s="33">
        <f t="shared" si="2"/>
        <v>1874</v>
      </c>
    </row>
    <row r="55" spans="1:29" ht="12.75" customHeight="1" x14ac:dyDescent="0.2">
      <c r="A55" s="29">
        <v>42593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1">
        <f t="shared" si="1"/>
        <v>0</v>
      </c>
      <c r="AA55" s="32">
        <f t="shared" si="3"/>
        <v>0</v>
      </c>
      <c r="AB55" s="34"/>
      <c r="AC55" s="33">
        <f t="shared" si="2"/>
        <v>1874</v>
      </c>
    </row>
    <row r="56" spans="1:29" ht="12.75" customHeight="1" x14ac:dyDescent="0.2">
      <c r="A56" s="29">
        <v>42594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1">
        <f t="shared" si="1"/>
        <v>0</v>
      </c>
      <c r="AA56" s="32">
        <f t="shared" si="3"/>
        <v>0</v>
      </c>
      <c r="AB56" s="34"/>
      <c r="AC56" s="33">
        <f t="shared" si="2"/>
        <v>1874</v>
      </c>
    </row>
    <row r="57" spans="1:29" ht="12.75" customHeight="1" x14ac:dyDescent="0.2">
      <c r="A57" s="29">
        <v>42595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1">
        <f t="shared" si="1"/>
        <v>0</v>
      </c>
      <c r="AA57" s="32">
        <f t="shared" si="3"/>
        <v>0</v>
      </c>
      <c r="AB57" s="34"/>
      <c r="AC57" s="33">
        <f t="shared" si="2"/>
        <v>1874</v>
      </c>
    </row>
    <row r="58" spans="1:29" ht="12.75" customHeight="1" x14ac:dyDescent="0.2">
      <c r="A58" s="29">
        <v>42596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1">
        <f t="shared" si="1"/>
        <v>0</v>
      </c>
      <c r="AA58" s="32">
        <f t="shared" si="3"/>
        <v>0</v>
      </c>
      <c r="AB58" s="34"/>
      <c r="AC58" s="33">
        <f t="shared" si="2"/>
        <v>1874</v>
      </c>
    </row>
    <row r="59" spans="1:29" ht="12.75" customHeight="1" x14ac:dyDescent="0.2">
      <c r="A59" s="29">
        <v>42597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1">
        <f t="shared" si="1"/>
        <v>0</v>
      </c>
      <c r="AA59" s="32">
        <f t="shared" si="3"/>
        <v>0</v>
      </c>
      <c r="AB59" s="34"/>
      <c r="AC59" s="33">
        <f t="shared" si="2"/>
        <v>1874</v>
      </c>
    </row>
    <row r="60" spans="1:29" ht="12.75" customHeight="1" x14ac:dyDescent="0.2">
      <c r="A60" s="29">
        <v>42598</v>
      </c>
      <c r="B60" s="30">
        <v>1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1">
        <f t="shared" si="1"/>
        <v>1</v>
      </c>
      <c r="AA60" s="32">
        <f t="shared" si="3"/>
        <v>5.3333333333333336E-4</v>
      </c>
      <c r="AB60" s="34"/>
      <c r="AC60" s="33">
        <f t="shared" si="2"/>
        <v>1875</v>
      </c>
    </row>
    <row r="61" spans="1:29" ht="12.75" customHeight="1" x14ac:dyDescent="0.2">
      <c r="A61" s="29">
        <v>42599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1">
        <f t="shared" si="1"/>
        <v>0</v>
      </c>
      <c r="AA61" s="32">
        <f t="shared" si="3"/>
        <v>0</v>
      </c>
      <c r="AB61" s="34"/>
      <c r="AC61" s="33">
        <f t="shared" ref="AC61" si="4">AC59+Z61</f>
        <v>1874</v>
      </c>
    </row>
    <row r="62" spans="1:29" ht="12.75" customHeight="1" x14ac:dyDescent="0.2">
      <c r="A62" s="29">
        <v>42600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1">
        <f t="shared" ref="Z62" si="5">SUM(B62:Y62)</f>
        <v>0</v>
      </c>
      <c r="AA62" s="32">
        <f t="shared" si="3"/>
        <v>0</v>
      </c>
      <c r="AB62" s="34"/>
      <c r="AC62" s="33">
        <f t="shared" ref="AC62" si="6">AC60+Z62</f>
        <v>1875</v>
      </c>
    </row>
    <row r="63" spans="1:29" ht="12.75" customHeight="1" x14ac:dyDescent="0.2">
      <c r="A63" s="29">
        <v>42601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1">
        <f t="shared" ref="Z63" si="7">SUM(B63:Y63)</f>
        <v>0</v>
      </c>
      <c r="AA63" s="32">
        <f t="shared" si="3"/>
        <v>0</v>
      </c>
      <c r="AB63" s="34"/>
      <c r="AC63" s="33">
        <f t="shared" ref="AC63" si="8">AC61+Z63</f>
        <v>1874</v>
      </c>
    </row>
    <row r="64" spans="1:29" ht="12.75" customHeight="1" x14ac:dyDescent="0.2">
      <c r="A64" s="29">
        <v>42602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1">
        <f t="shared" ref="Z64" si="9">SUM(B64:Y64)</f>
        <v>0</v>
      </c>
      <c r="AA64" s="32">
        <f t="shared" si="3"/>
        <v>0</v>
      </c>
      <c r="AB64" s="34"/>
      <c r="AC64" s="33">
        <f t="shared" ref="AC64" si="10">AC62+Z64</f>
        <v>1875</v>
      </c>
    </row>
    <row r="65" spans="1:29" ht="12.75" customHeight="1" x14ac:dyDescent="0.2">
      <c r="A65" s="29">
        <v>42603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1</v>
      </c>
      <c r="V65" s="30">
        <v>0</v>
      </c>
      <c r="W65" s="30">
        <v>0</v>
      </c>
      <c r="X65" s="30">
        <v>0</v>
      </c>
      <c r="Y65" s="30">
        <v>0</v>
      </c>
      <c r="Z65" s="31">
        <f t="shared" ref="Z65" si="11">SUM(B65:Y65)</f>
        <v>1</v>
      </c>
      <c r="AA65" s="32">
        <f t="shared" si="3"/>
        <v>5.3333333333333336E-4</v>
      </c>
      <c r="AB65" s="34"/>
      <c r="AC65" s="33">
        <f t="shared" ref="AC65" si="12">AC63+Z65</f>
        <v>1875</v>
      </c>
    </row>
    <row r="66" spans="1:29" ht="12.75" customHeight="1" x14ac:dyDescent="0.2">
      <c r="A66" s="29">
        <v>42604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1">
        <f t="shared" ref="Z66" si="13">SUM(B66:Y66)</f>
        <v>0</v>
      </c>
      <c r="AA66" s="32">
        <f t="shared" si="3"/>
        <v>0</v>
      </c>
      <c r="AB66" s="34"/>
      <c r="AC66" s="33">
        <f t="shared" ref="AC66" si="14">AC64+Z66</f>
        <v>1875</v>
      </c>
    </row>
    <row r="67" spans="1:29" ht="12.75" customHeight="1" x14ac:dyDescent="0.2">
      <c r="A67" s="29">
        <f>A66+1</f>
        <v>42605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1">
        <f t="shared" ref="Z67:Z86" si="15">SUM(B67:Y67)</f>
        <v>0</v>
      </c>
      <c r="AA67" s="32">
        <f t="shared" ref="AA67:AA86" si="16">Z67/Z$90</f>
        <v>0</v>
      </c>
      <c r="AB67" s="34"/>
      <c r="AC67" s="33">
        <f t="shared" ref="AC67:AC86" si="17">AC65+Z67</f>
        <v>1875</v>
      </c>
    </row>
    <row r="68" spans="1:29" ht="12.75" customHeight="1" x14ac:dyDescent="0.2">
      <c r="A68" s="29">
        <f t="shared" ref="A68:A86" si="18">A67+1</f>
        <v>42606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1">
        <f t="shared" si="15"/>
        <v>0</v>
      </c>
      <c r="AA68" s="32">
        <f t="shared" si="16"/>
        <v>0</v>
      </c>
      <c r="AB68" s="34"/>
      <c r="AC68" s="33">
        <f t="shared" si="17"/>
        <v>1875</v>
      </c>
    </row>
    <row r="69" spans="1:29" ht="12.75" customHeight="1" x14ac:dyDescent="0.2">
      <c r="A69" s="29">
        <f t="shared" si="18"/>
        <v>42607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1">
        <f t="shared" si="15"/>
        <v>0</v>
      </c>
      <c r="AA69" s="32">
        <f t="shared" si="16"/>
        <v>0</v>
      </c>
      <c r="AB69" s="34"/>
      <c r="AC69" s="33">
        <f t="shared" si="17"/>
        <v>1875</v>
      </c>
    </row>
    <row r="70" spans="1:29" ht="12.75" customHeight="1" x14ac:dyDescent="0.2">
      <c r="A70" s="29">
        <f t="shared" si="18"/>
        <v>42608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1">
        <f t="shared" si="15"/>
        <v>0</v>
      </c>
      <c r="AA70" s="32">
        <f t="shared" si="16"/>
        <v>0</v>
      </c>
      <c r="AB70" s="34"/>
      <c r="AC70" s="33">
        <f t="shared" si="17"/>
        <v>1875</v>
      </c>
    </row>
    <row r="71" spans="1:29" ht="12.75" customHeight="1" x14ac:dyDescent="0.2">
      <c r="A71" s="29">
        <f t="shared" si="18"/>
        <v>42609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1">
        <f t="shared" si="15"/>
        <v>0</v>
      </c>
      <c r="AA71" s="32">
        <f t="shared" si="16"/>
        <v>0</v>
      </c>
      <c r="AB71" s="34"/>
      <c r="AC71" s="33">
        <f t="shared" si="17"/>
        <v>1875</v>
      </c>
    </row>
    <row r="72" spans="1:29" ht="12.75" customHeight="1" x14ac:dyDescent="0.2">
      <c r="A72" s="29">
        <f t="shared" si="18"/>
        <v>42610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1">
        <f t="shared" si="15"/>
        <v>0</v>
      </c>
      <c r="AA72" s="32">
        <f t="shared" si="16"/>
        <v>0</v>
      </c>
      <c r="AB72" s="34"/>
      <c r="AC72" s="33">
        <f t="shared" si="17"/>
        <v>1875</v>
      </c>
    </row>
    <row r="73" spans="1:29" ht="12.75" customHeight="1" x14ac:dyDescent="0.2">
      <c r="A73" s="29">
        <f t="shared" si="18"/>
        <v>42611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1">
        <f t="shared" si="15"/>
        <v>0</v>
      </c>
      <c r="AA73" s="32">
        <f t="shared" si="16"/>
        <v>0</v>
      </c>
      <c r="AB73" s="34"/>
      <c r="AC73" s="33">
        <f t="shared" si="17"/>
        <v>1875</v>
      </c>
    </row>
    <row r="74" spans="1:29" ht="12.75" customHeight="1" x14ac:dyDescent="0.2">
      <c r="A74" s="29">
        <f t="shared" si="18"/>
        <v>42612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1">
        <f t="shared" si="15"/>
        <v>0</v>
      </c>
      <c r="AA74" s="32">
        <f t="shared" si="16"/>
        <v>0</v>
      </c>
      <c r="AB74" s="34"/>
      <c r="AC74" s="33">
        <f t="shared" si="17"/>
        <v>1875</v>
      </c>
    </row>
    <row r="75" spans="1:29" ht="12.75" customHeight="1" x14ac:dyDescent="0.2">
      <c r="A75" s="29">
        <f t="shared" si="18"/>
        <v>42613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1">
        <f t="shared" si="15"/>
        <v>0</v>
      </c>
      <c r="AA75" s="32">
        <f t="shared" si="16"/>
        <v>0</v>
      </c>
      <c r="AB75" s="34"/>
      <c r="AC75" s="33">
        <f t="shared" si="17"/>
        <v>1875</v>
      </c>
    </row>
    <row r="76" spans="1:29" ht="12.75" customHeight="1" x14ac:dyDescent="0.2">
      <c r="A76" s="29">
        <f t="shared" si="18"/>
        <v>42614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1">
        <f t="shared" si="15"/>
        <v>0</v>
      </c>
      <c r="AA76" s="32">
        <f t="shared" si="16"/>
        <v>0</v>
      </c>
      <c r="AB76" s="34"/>
      <c r="AC76" s="33">
        <f t="shared" si="17"/>
        <v>1875</v>
      </c>
    </row>
    <row r="77" spans="1:29" ht="12.75" customHeight="1" x14ac:dyDescent="0.2">
      <c r="A77" s="29">
        <f t="shared" si="18"/>
        <v>42615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1">
        <f t="shared" si="15"/>
        <v>0</v>
      </c>
      <c r="AA77" s="32">
        <f t="shared" si="16"/>
        <v>0</v>
      </c>
      <c r="AB77" s="34"/>
      <c r="AC77" s="33">
        <f t="shared" si="17"/>
        <v>1875</v>
      </c>
    </row>
    <row r="78" spans="1:29" ht="12.75" customHeight="1" x14ac:dyDescent="0.2">
      <c r="A78" s="29">
        <f t="shared" si="18"/>
        <v>42616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1">
        <f t="shared" si="15"/>
        <v>0</v>
      </c>
      <c r="AA78" s="32">
        <f t="shared" si="16"/>
        <v>0</v>
      </c>
      <c r="AB78" s="34"/>
      <c r="AC78" s="33">
        <f t="shared" si="17"/>
        <v>1875</v>
      </c>
    </row>
    <row r="79" spans="1:29" ht="12.75" customHeight="1" x14ac:dyDescent="0.2">
      <c r="A79" s="29">
        <f t="shared" si="18"/>
        <v>42617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1">
        <f t="shared" si="15"/>
        <v>0</v>
      </c>
      <c r="AA79" s="32">
        <f t="shared" si="16"/>
        <v>0</v>
      </c>
      <c r="AB79" s="34"/>
      <c r="AC79" s="33">
        <f t="shared" si="17"/>
        <v>1875</v>
      </c>
    </row>
    <row r="80" spans="1:29" ht="12.75" customHeight="1" x14ac:dyDescent="0.2">
      <c r="A80" s="29">
        <f t="shared" si="18"/>
        <v>42618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1">
        <f t="shared" si="15"/>
        <v>0</v>
      </c>
      <c r="AA80" s="32">
        <f t="shared" si="16"/>
        <v>0</v>
      </c>
      <c r="AB80" s="34"/>
      <c r="AC80" s="33">
        <f t="shared" si="17"/>
        <v>1875</v>
      </c>
    </row>
    <row r="81" spans="1:29" ht="12.6" customHeight="1" x14ac:dyDescent="0.2">
      <c r="A81" s="29">
        <f t="shared" si="18"/>
        <v>42619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1">
        <f t="shared" si="15"/>
        <v>0</v>
      </c>
      <c r="AA81" s="32">
        <f t="shared" si="16"/>
        <v>0</v>
      </c>
      <c r="AB81" s="34"/>
      <c r="AC81" s="33">
        <f t="shared" si="17"/>
        <v>1875</v>
      </c>
    </row>
    <row r="82" spans="1:29" ht="12.75" customHeight="1" x14ac:dyDescent="0.2">
      <c r="A82" s="29">
        <f t="shared" si="18"/>
        <v>42620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1">
        <f t="shared" si="15"/>
        <v>0</v>
      </c>
      <c r="AA82" s="32">
        <f t="shared" si="16"/>
        <v>0</v>
      </c>
      <c r="AB82" s="34"/>
      <c r="AC82" s="33">
        <f t="shared" si="17"/>
        <v>1875</v>
      </c>
    </row>
    <row r="83" spans="1:29" ht="12.75" customHeight="1" x14ac:dyDescent="0.2">
      <c r="A83" s="29">
        <f t="shared" si="18"/>
        <v>42621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1">
        <f t="shared" si="15"/>
        <v>0</v>
      </c>
      <c r="AA83" s="32">
        <f t="shared" si="16"/>
        <v>0</v>
      </c>
      <c r="AB83" s="34"/>
      <c r="AC83" s="33">
        <f t="shared" si="17"/>
        <v>1875</v>
      </c>
    </row>
    <row r="84" spans="1:29" ht="12.75" customHeight="1" x14ac:dyDescent="0.2">
      <c r="A84" s="29">
        <f t="shared" si="18"/>
        <v>42622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1">
        <f t="shared" si="15"/>
        <v>0</v>
      </c>
      <c r="AA84" s="32">
        <f t="shared" si="16"/>
        <v>0</v>
      </c>
      <c r="AB84" s="34"/>
      <c r="AC84" s="33">
        <f t="shared" si="17"/>
        <v>1875</v>
      </c>
    </row>
    <row r="85" spans="1:29" ht="12.75" customHeight="1" x14ac:dyDescent="0.2">
      <c r="A85" s="29">
        <f t="shared" si="18"/>
        <v>42623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1">
        <f t="shared" si="15"/>
        <v>0</v>
      </c>
      <c r="AA85" s="32">
        <f t="shared" si="16"/>
        <v>0</v>
      </c>
      <c r="AB85" s="34"/>
      <c r="AC85" s="33">
        <f t="shared" si="17"/>
        <v>1875</v>
      </c>
    </row>
    <row r="86" spans="1:29" ht="12.75" customHeight="1" x14ac:dyDescent="0.2">
      <c r="A86" s="29">
        <f t="shared" si="18"/>
        <v>42624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1">
        <f t="shared" si="15"/>
        <v>0</v>
      </c>
      <c r="AA86" s="32">
        <f t="shared" si="16"/>
        <v>0</v>
      </c>
      <c r="AB86" s="34"/>
      <c r="AC86" s="33">
        <f t="shared" si="17"/>
        <v>1875</v>
      </c>
    </row>
    <row r="87" spans="1:29" ht="12.75" customHeight="1" x14ac:dyDescent="0.2">
      <c r="A87" s="29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1"/>
      <c r="AA87" s="32"/>
      <c r="AB87" s="34"/>
      <c r="AC87" s="33"/>
    </row>
    <row r="88" spans="1:29" ht="25.5" customHeight="1" x14ac:dyDescent="0.2"/>
    <row r="89" spans="1:29" ht="12.75" customHeight="1" x14ac:dyDescent="0.2">
      <c r="B89" s="35" t="s">
        <v>2</v>
      </c>
      <c r="C89" s="35" t="s">
        <v>3</v>
      </c>
      <c r="D89" s="35" t="s">
        <v>4</v>
      </c>
      <c r="E89" s="36" t="s">
        <v>5</v>
      </c>
      <c r="F89" s="36" t="s">
        <v>6</v>
      </c>
      <c r="G89" s="36" t="s">
        <v>7</v>
      </c>
      <c r="H89" s="21" t="s">
        <v>8</v>
      </c>
      <c r="I89" s="21" t="s">
        <v>9</v>
      </c>
      <c r="J89" s="21" t="s">
        <v>10</v>
      </c>
      <c r="K89" s="21" t="s">
        <v>11</v>
      </c>
      <c r="L89" s="21" t="s">
        <v>12</v>
      </c>
      <c r="M89" s="21" t="s">
        <v>13</v>
      </c>
      <c r="N89" s="21" t="s">
        <v>14</v>
      </c>
      <c r="O89" s="21" t="s">
        <v>15</v>
      </c>
      <c r="P89" s="21" t="s">
        <v>16</v>
      </c>
      <c r="Q89" s="21" t="s">
        <v>17</v>
      </c>
      <c r="R89" s="21" t="s">
        <v>18</v>
      </c>
      <c r="S89" s="21" t="s">
        <v>19</v>
      </c>
      <c r="T89" s="21" t="s">
        <v>20</v>
      </c>
      <c r="U89" s="36" t="s">
        <v>21</v>
      </c>
      <c r="V89" s="35" t="s">
        <v>22</v>
      </c>
      <c r="W89" s="35" t="s">
        <v>23</v>
      </c>
      <c r="X89" s="35" t="s">
        <v>24</v>
      </c>
      <c r="Y89" s="35" t="s">
        <v>25</v>
      </c>
      <c r="Z89" s="22" t="s">
        <v>26</v>
      </c>
    </row>
    <row r="90" spans="1:29" ht="12.75" customHeight="1" x14ac:dyDescent="0.2">
      <c r="A90" s="37" t="s">
        <v>26</v>
      </c>
      <c r="B90" s="38">
        <f>SUM(B7:B86)</f>
        <v>230</v>
      </c>
      <c r="C90" s="38">
        <f t="shared" ref="C90:Y90" si="19">SUM(C7:C86)</f>
        <v>213</v>
      </c>
      <c r="D90" s="38">
        <f t="shared" si="19"/>
        <v>395</v>
      </c>
      <c r="E90" s="39">
        <f t="shared" si="19"/>
        <v>62</v>
      </c>
      <c r="F90" s="39">
        <f t="shared" si="19"/>
        <v>12</v>
      </c>
      <c r="G90" s="39">
        <f t="shared" si="19"/>
        <v>20</v>
      </c>
      <c r="H90" s="39">
        <f t="shared" si="19"/>
        <v>8</v>
      </c>
      <c r="I90" s="39">
        <f t="shared" si="19"/>
        <v>-5</v>
      </c>
      <c r="J90" s="39">
        <f t="shared" si="19"/>
        <v>-2</v>
      </c>
      <c r="K90" s="39">
        <f t="shared" si="19"/>
        <v>1</v>
      </c>
      <c r="L90" s="39">
        <f t="shared" si="19"/>
        <v>-3</v>
      </c>
      <c r="M90" s="39">
        <f t="shared" si="19"/>
        <v>3</v>
      </c>
      <c r="N90" s="39">
        <f t="shared" si="19"/>
        <v>-8</v>
      </c>
      <c r="O90" s="39">
        <f t="shared" si="19"/>
        <v>2</v>
      </c>
      <c r="P90" s="39">
        <f t="shared" si="19"/>
        <v>0</v>
      </c>
      <c r="Q90" s="39">
        <f t="shared" si="19"/>
        <v>2</v>
      </c>
      <c r="R90" s="39">
        <f t="shared" si="19"/>
        <v>8</v>
      </c>
      <c r="S90" s="39">
        <f t="shared" si="19"/>
        <v>43</v>
      </c>
      <c r="T90" s="39">
        <f t="shared" si="19"/>
        <v>36</v>
      </c>
      <c r="U90" s="39">
        <f t="shared" si="19"/>
        <v>139</v>
      </c>
      <c r="V90" s="38">
        <f t="shared" si="19"/>
        <v>228</v>
      </c>
      <c r="W90" s="38">
        <f t="shared" si="19"/>
        <v>182</v>
      </c>
      <c r="X90" s="38">
        <f t="shared" si="19"/>
        <v>186</v>
      </c>
      <c r="Y90" s="38">
        <f t="shared" si="19"/>
        <v>124</v>
      </c>
      <c r="Z90" s="31">
        <f>SUM(Z7:Z60)</f>
        <v>1875</v>
      </c>
      <c r="AA90" s="40">
        <f>SUM(AA7:AA60)</f>
        <v>1.0000000000000002</v>
      </c>
    </row>
    <row r="91" spans="1:29" ht="12.75" customHeight="1" x14ac:dyDescent="0.2">
      <c r="A91" s="41"/>
      <c r="B91" s="42">
        <f t="shared" ref="B91:Y91" si="20">B90/$Z90</f>
        <v>0.12266666666666666</v>
      </c>
      <c r="C91" s="42">
        <f t="shared" si="20"/>
        <v>0.11360000000000001</v>
      </c>
      <c r="D91" s="42">
        <f t="shared" si="20"/>
        <v>0.21066666666666667</v>
      </c>
      <c r="E91" s="43">
        <f t="shared" si="20"/>
        <v>3.3066666666666668E-2</v>
      </c>
      <c r="F91" s="43">
        <f t="shared" si="20"/>
        <v>6.4000000000000003E-3</v>
      </c>
      <c r="G91" s="43">
        <f t="shared" si="20"/>
        <v>1.0666666666666666E-2</v>
      </c>
      <c r="H91" s="32">
        <f t="shared" si="20"/>
        <v>4.2666666666666669E-3</v>
      </c>
      <c r="I91" s="32">
        <f t="shared" si="20"/>
        <v>-2.6666666666666666E-3</v>
      </c>
      <c r="J91" s="32">
        <f t="shared" si="20"/>
        <v>-1.0666666666666667E-3</v>
      </c>
      <c r="K91" s="32">
        <f t="shared" si="20"/>
        <v>5.3333333333333336E-4</v>
      </c>
      <c r="L91" s="32">
        <f t="shared" si="20"/>
        <v>-1.6000000000000001E-3</v>
      </c>
      <c r="M91" s="32">
        <f t="shared" si="20"/>
        <v>1.6000000000000001E-3</v>
      </c>
      <c r="N91" s="32">
        <f t="shared" si="20"/>
        <v>-4.2666666666666669E-3</v>
      </c>
      <c r="O91" s="32">
        <f t="shared" si="20"/>
        <v>1.0666666666666667E-3</v>
      </c>
      <c r="P91" s="32">
        <f t="shared" si="20"/>
        <v>0</v>
      </c>
      <c r="Q91" s="32">
        <f t="shared" si="20"/>
        <v>1.0666666666666667E-3</v>
      </c>
      <c r="R91" s="32">
        <f t="shared" si="20"/>
        <v>4.2666666666666669E-3</v>
      </c>
      <c r="S91" s="32">
        <f t="shared" si="20"/>
        <v>2.2933333333333333E-2</v>
      </c>
      <c r="T91" s="32">
        <f t="shared" si="20"/>
        <v>1.9199999999999998E-2</v>
      </c>
      <c r="U91" s="43">
        <f t="shared" si="20"/>
        <v>7.4133333333333329E-2</v>
      </c>
      <c r="V91" s="42">
        <f t="shared" si="20"/>
        <v>0.1216</v>
      </c>
      <c r="W91" s="42">
        <f t="shared" si="20"/>
        <v>9.7066666666666662E-2</v>
      </c>
      <c r="X91" s="42">
        <f t="shared" si="20"/>
        <v>9.9199999999999997E-2</v>
      </c>
      <c r="Y91" s="42">
        <f t="shared" si="20"/>
        <v>6.6133333333333336E-2</v>
      </c>
      <c r="Z91" s="40">
        <f>SUM(B91:Y91)</f>
        <v>1.0005333333333333</v>
      </c>
      <c r="AA91" s="41"/>
    </row>
    <row r="92" spans="1:29" ht="12.75" customHeight="1" x14ac:dyDescent="0.2">
      <c r="B92" s="75">
        <f>SUM(B91:D91,V91:Y91)</f>
        <v>0.8309333333333333</v>
      </c>
      <c r="E92" s="75"/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94"/>
  <sheetViews>
    <sheetView topLeftCell="O28" zoomScale="80" zoomScaleNormal="80" workbookViewId="0">
      <selection activeCell="A60" sqref="A60:XFD60"/>
    </sheetView>
  </sheetViews>
  <sheetFormatPr defaultRowHeight="12.75" x14ac:dyDescent="0.2"/>
  <sheetData>
    <row r="1" spans="1:55" x14ac:dyDescent="0.2">
      <c r="A1" s="1" t="s">
        <v>36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32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42545</v>
      </c>
      <c r="B7">
        <f>' Chum hourly counts 2013'!B7*3</f>
        <v>0</v>
      </c>
      <c r="C7">
        <f>' Chum hourly counts 2013'!C7*3</f>
        <v>0</v>
      </c>
      <c r="D7">
        <f>' Chum hourly counts 2013'!D7*3</f>
        <v>0</v>
      </c>
      <c r="E7">
        <f>' Chum hourly counts 2013'!E7*3</f>
        <v>0</v>
      </c>
      <c r="F7">
        <f>' Chum hourly counts 2013'!F7*3</f>
        <v>0</v>
      </c>
      <c r="G7">
        <f>' Chum hourly counts 2013'!G7*3</f>
        <v>0</v>
      </c>
      <c r="H7">
        <f>' Chum hourly counts 2013'!H7*3</f>
        <v>0</v>
      </c>
      <c r="I7">
        <f>' Chum hourly counts 2013'!I7*3</f>
        <v>0</v>
      </c>
      <c r="J7">
        <f>' Chum hourly counts 2013'!J7*3</f>
        <v>0</v>
      </c>
      <c r="K7">
        <f>' Chum hourly counts 2013'!K7*3</f>
        <v>0</v>
      </c>
      <c r="L7">
        <f>' Chum hourly counts 2013'!L7*3</f>
        <v>0</v>
      </c>
      <c r="M7">
        <f>' Chum hourly counts 2013'!M7*3</f>
        <v>0</v>
      </c>
      <c r="N7">
        <f>' Chum hourly counts 2013'!N7*3</f>
        <v>0</v>
      </c>
      <c r="O7">
        <f>' Chum hourly counts 2013'!O7*3</f>
        <v>0</v>
      </c>
      <c r="P7">
        <f>' Chum hourly counts 2013'!P7*3</f>
        <v>0</v>
      </c>
      <c r="Q7">
        <f>' Chum hourly counts 2013'!Q7*3</f>
        <v>0</v>
      </c>
      <c r="R7">
        <f>' Chum hourly counts 2013'!R7*3</f>
        <v>0</v>
      </c>
      <c r="S7">
        <f>' Chum hourly counts 2013'!S7*3</f>
        <v>0</v>
      </c>
      <c r="T7">
        <f>' Chum hourly counts 2013'!T7*3</f>
        <v>0</v>
      </c>
      <c r="U7">
        <f>' Chum hourly counts 2013'!U7*3</f>
        <v>0</v>
      </c>
      <c r="V7">
        <f>' Chum hourly counts 2013'!V7*3</f>
        <v>9</v>
      </c>
      <c r="W7">
        <f>' Chum hourly counts 2013'!W7*3</f>
        <v>0</v>
      </c>
      <c r="X7">
        <f>' Chum hourly counts 2013'!X7*3</f>
        <v>0</v>
      </c>
      <c r="Y7">
        <f>' Chum hourly counts 2013'!Y7*3</f>
        <v>0</v>
      </c>
      <c r="Z7">
        <f t="shared" ref="Z7:Z70" si="0">SUM(B7:Y7)</f>
        <v>9</v>
      </c>
      <c r="AB7">
        <f>ROUND(SUM(B7:Y7),0)</f>
        <v>9</v>
      </c>
      <c r="AC7">
        <f t="shared" ref="AC7:AC60" si="1">(1-AE7/72)*72^2*(AF7/AE7)</f>
        <v>1002.8571428571428</v>
      </c>
      <c r="AD7" s="64"/>
      <c r="AE7">
        <v>7</v>
      </c>
      <c r="AF7">
        <f t="shared" ref="AF7:AF60" si="2">SUM(AG7:BC7)/(2*(AE7-1))</f>
        <v>1.5</v>
      </c>
      <c r="AG7">
        <f t="shared" ref="AG7:AG60" si="3">(B7/3-C7/3)^2</f>
        <v>0</v>
      </c>
      <c r="AH7">
        <f t="shared" ref="AH7:AH60" si="4">(C7/3-D7/3)^2</f>
        <v>0</v>
      </c>
      <c r="AI7">
        <f t="shared" ref="AI7:AI60" si="5">(D7/3-E7/3)^2</f>
        <v>0</v>
      </c>
      <c r="AJ7">
        <f t="shared" ref="AJ7:AJ60" si="6">(E7/3-F7/3)^2</f>
        <v>0</v>
      </c>
      <c r="AK7">
        <f t="shared" ref="AK7:AK60" si="7">(F7/3-G7/3)^2</f>
        <v>0</v>
      </c>
      <c r="AL7">
        <f t="shared" ref="AL7:AL60" si="8">(G7/3-H7/3)^2</f>
        <v>0</v>
      </c>
      <c r="AM7">
        <f t="shared" ref="AM7:AM60" si="9">(H7/3-I7/3)^2</f>
        <v>0</v>
      </c>
      <c r="AN7">
        <f t="shared" ref="AN7:AN60" si="10">(I7/3-J7/3)^2</f>
        <v>0</v>
      </c>
      <c r="AO7">
        <f t="shared" ref="AO7:AO60" si="11">(J7/3-K7/3)^2</f>
        <v>0</v>
      </c>
      <c r="AP7">
        <f t="shared" ref="AP7:AP60" si="12">(K7/3-L7/3)^2</f>
        <v>0</v>
      </c>
      <c r="AQ7">
        <f t="shared" ref="AQ7:AQ60" si="13">(L7/3-M7/3)^2</f>
        <v>0</v>
      </c>
      <c r="AR7">
        <f t="shared" ref="AR7:AR60" si="14">(M7/3-N7/3)^2</f>
        <v>0</v>
      </c>
      <c r="AS7">
        <f t="shared" ref="AS7:AS60" si="15">(N7/3-O7/3)^2</f>
        <v>0</v>
      </c>
      <c r="AT7">
        <f t="shared" ref="AT7:AT60" si="16">(O7/3-P7/3)^2</f>
        <v>0</v>
      </c>
      <c r="AU7">
        <f t="shared" ref="AU7:AU60" si="17">(P7/3-Q7/3)^2</f>
        <v>0</v>
      </c>
      <c r="AV7">
        <f t="shared" ref="AV7:AV60" si="18">(Q7/3-R7/3)^2</f>
        <v>0</v>
      </c>
      <c r="AW7">
        <f t="shared" ref="AW7:AW60" si="19">(R7/3-S7/3)^2</f>
        <v>0</v>
      </c>
      <c r="AX7">
        <f t="shared" ref="AX7:AX60" si="20">(S7/3-T7/3)^2</f>
        <v>0</v>
      </c>
      <c r="AY7">
        <f t="shared" ref="AY7:AY60" si="21">(T7/3-U7/3)^2</f>
        <v>0</v>
      </c>
      <c r="AZ7">
        <f t="shared" ref="AZ7:AZ60" si="22">(U7/3-V7/3)^2</f>
        <v>9</v>
      </c>
      <c r="BA7">
        <f t="shared" ref="BA7:BA60" si="23">(V7/3-W7/3)^2</f>
        <v>9</v>
      </c>
      <c r="BB7">
        <f t="shared" ref="BB7:BB60" si="24">(W7/3-X7/3)^2</f>
        <v>0</v>
      </c>
      <c r="BC7">
        <f t="shared" ref="BC7:BC60" si="25">(X7/3-Y7/3)^2</f>
        <v>0</v>
      </c>
    </row>
    <row r="8" spans="1:55" x14ac:dyDescent="0.2">
      <c r="A8" s="1">
        <v>42546</v>
      </c>
      <c r="B8">
        <f>' Chum hourly counts 2013'!B8*3</f>
        <v>0</v>
      </c>
      <c r="C8">
        <f>' Chum hourly counts 2013'!C8*3</f>
        <v>0</v>
      </c>
      <c r="D8">
        <f>' Chum hourly counts 2013'!D8*3</f>
        <v>0</v>
      </c>
      <c r="E8">
        <f>' Chum hourly counts 2013'!E8*3</f>
        <v>-9</v>
      </c>
      <c r="F8">
        <f>' Chum hourly counts 2013'!F8*3</f>
        <v>0</v>
      </c>
      <c r="G8">
        <f>' Chum hourly counts 2013'!G8*3</f>
        <v>9</v>
      </c>
      <c r="H8">
        <f>' Chum hourly counts 2013'!H8*3</f>
        <v>0</v>
      </c>
      <c r="I8">
        <f>' Chum hourly counts 2013'!I8*3</f>
        <v>0</v>
      </c>
      <c r="J8">
        <f>' Chum hourly counts 2013'!J8*3</f>
        <v>0</v>
      </c>
      <c r="K8">
        <f>' Chum hourly counts 2013'!K8*3</f>
        <v>0</v>
      </c>
      <c r="L8">
        <f>' Chum hourly counts 2013'!L8*3</f>
        <v>0</v>
      </c>
      <c r="M8">
        <f>' Chum hourly counts 2013'!M8*3</f>
        <v>0</v>
      </c>
      <c r="N8">
        <f>' Chum hourly counts 2013'!N8*3</f>
        <v>0</v>
      </c>
      <c r="O8">
        <f>' Chum hourly counts 2013'!O8*3</f>
        <v>0</v>
      </c>
      <c r="P8">
        <f>' Chum hourly counts 2013'!P8*3</f>
        <v>0</v>
      </c>
      <c r="Q8">
        <f>' Chum hourly counts 2013'!Q8*3</f>
        <v>0</v>
      </c>
      <c r="R8">
        <f>' Chum hourly counts 2013'!R8*3</f>
        <v>0</v>
      </c>
      <c r="S8">
        <f>' Chum hourly counts 2013'!S8*3</f>
        <v>0</v>
      </c>
      <c r="T8">
        <f>' Chum hourly counts 2013'!T8*3</f>
        <v>0</v>
      </c>
      <c r="U8">
        <f>' Chum hourly counts 2013'!U8*3</f>
        <v>0</v>
      </c>
      <c r="V8">
        <f>' Chum hourly counts 2013'!V8*3</f>
        <v>0</v>
      </c>
      <c r="W8">
        <f>' Chum hourly counts 2013'!W8*3</f>
        <v>0</v>
      </c>
      <c r="X8">
        <f>' Chum hourly counts 2013'!X8*3</f>
        <v>0</v>
      </c>
      <c r="Y8">
        <f>' Chum hourly counts 2013'!Y8*3</f>
        <v>0</v>
      </c>
      <c r="Z8">
        <f t="shared" si="0"/>
        <v>0</v>
      </c>
      <c r="AB8">
        <f t="shared" ref="AB8:AB71" si="26">ROUND(SUM(B8:Y8),0)</f>
        <v>0</v>
      </c>
      <c r="AC8">
        <f t="shared" si="1"/>
        <v>112.69565217391306</v>
      </c>
      <c r="AD8" s="64"/>
      <c r="AE8">
        <f t="shared" ref="AE8:AE70" si="27">$AE$1</f>
        <v>24</v>
      </c>
      <c r="AF8">
        <f t="shared" si="2"/>
        <v>0.78260869565217395</v>
      </c>
      <c r="AG8">
        <f t="shared" si="3"/>
        <v>0</v>
      </c>
      <c r="AH8">
        <f t="shared" si="4"/>
        <v>0</v>
      </c>
      <c r="AI8">
        <f t="shared" si="5"/>
        <v>9</v>
      </c>
      <c r="AJ8">
        <f t="shared" si="6"/>
        <v>9</v>
      </c>
      <c r="AK8">
        <f t="shared" si="7"/>
        <v>9</v>
      </c>
      <c r="AL8">
        <f t="shared" si="8"/>
        <v>9</v>
      </c>
      <c r="AM8">
        <f t="shared" si="9"/>
        <v>0</v>
      </c>
      <c r="AN8">
        <f t="shared" si="10"/>
        <v>0</v>
      </c>
      <c r="AO8">
        <f t="shared" si="11"/>
        <v>0</v>
      </c>
      <c r="AP8">
        <f t="shared" si="12"/>
        <v>0</v>
      </c>
      <c r="AQ8">
        <f t="shared" si="13"/>
        <v>0</v>
      </c>
      <c r="AR8">
        <f t="shared" si="14"/>
        <v>0</v>
      </c>
      <c r="AS8">
        <f t="shared" si="15"/>
        <v>0</v>
      </c>
      <c r="AT8">
        <f t="shared" si="16"/>
        <v>0</v>
      </c>
      <c r="AU8">
        <f t="shared" si="17"/>
        <v>0</v>
      </c>
      <c r="AV8">
        <f t="shared" si="18"/>
        <v>0</v>
      </c>
      <c r="AW8">
        <f t="shared" si="19"/>
        <v>0</v>
      </c>
      <c r="AX8">
        <f t="shared" si="20"/>
        <v>0</v>
      </c>
      <c r="AY8">
        <f t="shared" si="21"/>
        <v>0</v>
      </c>
      <c r="AZ8">
        <f t="shared" si="22"/>
        <v>0</v>
      </c>
      <c r="BA8">
        <f t="shared" si="23"/>
        <v>0</v>
      </c>
      <c r="BB8">
        <f t="shared" si="24"/>
        <v>0</v>
      </c>
      <c r="BC8">
        <f t="shared" si="25"/>
        <v>0</v>
      </c>
    </row>
    <row r="9" spans="1:55" x14ac:dyDescent="0.2">
      <c r="A9" s="1">
        <v>42547</v>
      </c>
      <c r="B9">
        <f>' Chum hourly counts 2013'!B9*3</f>
        <v>0</v>
      </c>
      <c r="C9">
        <f>' Chum hourly counts 2013'!C9*3</f>
        <v>0</v>
      </c>
      <c r="D9">
        <f>' Chum hourly counts 2013'!D9*3</f>
        <v>0</v>
      </c>
      <c r="E9">
        <f>' Chum hourly counts 2013'!E9*3</f>
        <v>0</v>
      </c>
      <c r="F9">
        <f>' Chum hourly counts 2013'!F9*3</f>
        <v>0</v>
      </c>
      <c r="G9">
        <f>' Chum hourly counts 2013'!G9*3</f>
        <v>0</v>
      </c>
      <c r="H9">
        <f>' Chum hourly counts 2013'!H9*3</f>
        <v>0</v>
      </c>
      <c r="I9">
        <f>' Chum hourly counts 2013'!I9*3</f>
        <v>0</v>
      </c>
      <c r="J9">
        <f>' Chum hourly counts 2013'!J9*3</f>
        <v>0</v>
      </c>
      <c r="K9">
        <f>' Chum hourly counts 2013'!K9*3</f>
        <v>0</v>
      </c>
      <c r="L9">
        <f>' Chum hourly counts 2013'!L9*3</f>
        <v>0</v>
      </c>
      <c r="M9">
        <f>' Chum hourly counts 2013'!M9*3</f>
        <v>0</v>
      </c>
      <c r="N9">
        <f>' Chum hourly counts 2013'!N9*3</f>
        <v>0</v>
      </c>
      <c r="O9">
        <f>' Chum hourly counts 2013'!O9*3</f>
        <v>0</v>
      </c>
      <c r="P9">
        <f>' Chum hourly counts 2013'!P9*3</f>
        <v>0</v>
      </c>
      <c r="Q9">
        <f>' Chum hourly counts 2013'!Q9*3</f>
        <v>0</v>
      </c>
      <c r="R9">
        <f>' Chum hourly counts 2013'!R9*3</f>
        <v>0</v>
      </c>
      <c r="S9">
        <f>' Chum hourly counts 2013'!S9*3</f>
        <v>-18</v>
      </c>
      <c r="T9">
        <f>' Chum hourly counts 2013'!T9*3</f>
        <v>-12</v>
      </c>
      <c r="U9">
        <f>' Chum hourly counts 2013'!U9*3</f>
        <v>0</v>
      </c>
      <c r="V9">
        <f>' Chum hourly counts 2013'!V9*3</f>
        <v>0</v>
      </c>
      <c r="W9">
        <f>' Chum hourly counts 2013'!W9*3</f>
        <v>0</v>
      </c>
      <c r="X9">
        <f>' Chum hourly counts 2013'!X9*3</f>
        <v>0</v>
      </c>
      <c r="Y9">
        <f>' Chum hourly counts 2013'!Y9*3</f>
        <v>0</v>
      </c>
      <c r="Z9">
        <f t="shared" si="0"/>
        <v>-30</v>
      </c>
      <c r="AB9">
        <f t="shared" si="26"/>
        <v>-30</v>
      </c>
      <c r="AC9">
        <f t="shared" si="1"/>
        <v>175.304347826087</v>
      </c>
      <c r="AD9" s="64"/>
      <c r="AE9">
        <f t="shared" si="27"/>
        <v>24</v>
      </c>
      <c r="AF9">
        <f t="shared" si="2"/>
        <v>1.2173913043478262</v>
      </c>
      <c r="AG9">
        <f t="shared" si="3"/>
        <v>0</v>
      </c>
      <c r="AH9">
        <f t="shared" si="4"/>
        <v>0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</v>
      </c>
      <c r="AN9">
        <f t="shared" si="10"/>
        <v>0</v>
      </c>
      <c r="AO9">
        <f t="shared" si="11"/>
        <v>0</v>
      </c>
      <c r="AP9">
        <f t="shared" si="12"/>
        <v>0</v>
      </c>
      <c r="AQ9">
        <f t="shared" si="13"/>
        <v>0</v>
      </c>
      <c r="AR9">
        <f t="shared" si="14"/>
        <v>0</v>
      </c>
      <c r="AS9">
        <f t="shared" si="15"/>
        <v>0</v>
      </c>
      <c r="AT9">
        <f t="shared" si="16"/>
        <v>0</v>
      </c>
      <c r="AU9">
        <f t="shared" si="17"/>
        <v>0</v>
      </c>
      <c r="AV9">
        <f t="shared" si="18"/>
        <v>0</v>
      </c>
      <c r="AW9">
        <f t="shared" si="19"/>
        <v>36</v>
      </c>
      <c r="AX9">
        <f t="shared" si="20"/>
        <v>4</v>
      </c>
      <c r="AY9">
        <f t="shared" si="21"/>
        <v>16</v>
      </c>
      <c r="AZ9">
        <f t="shared" si="22"/>
        <v>0</v>
      </c>
      <c r="BA9">
        <f t="shared" si="23"/>
        <v>0</v>
      </c>
      <c r="BB9">
        <f t="shared" si="24"/>
        <v>0</v>
      </c>
      <c r="BC9">
        <f t="shared" si="25"/>
        <v>0</v>
      </c>
    </row>
    <row r="10" spans="1:55" x14ac:dyDescent="0.2">
      <c r="A10" s="1">
        <v>42548</v>
      </c>
      <c r="B10">
        <f>' Chum hourly counts 2013'!B10*3</f>
        <v>0</v>
      </c>
      <c r="C10">
        <f>' Chum hourly counts 2013'!C10*3</f>
        <v>0</v>
      </c>
      <c r="D10">
        <f>' Chum hourly counts 2013'!D10*3</f>
        <v>0</v>
      </c>
      <c r="E10">
        <f>' Chum hourly counts 2013'!E10*3</f>
        <v>0</v>
      </c>
      <c r="F10">
        <f>' Chum hourly counts 2013'!F10*3</f>
        <v>0</v>
      </c>
      <c r="G10">
        <f>' Chum hourly counts 2013'!G10*3</f>
        <v>0</v>
      </c>
      <c r="H10">
        <f>' Chum hourly counts 2013'!H10*3</f>
        <v>0</v>
      </c>
      <c r="I10">
        <f>' Chum hourly counts 2013'!I10*3</f>
        <v>0</v>
      </c>
      <c r="J10">
        <f>' Chum hourly counts 2013'!J10*3</f>
        <v>0</v>
      </c>
      <c r="K10">
        <f>' Chum hourly counts 2013'!K10*3</f>
        <v>0</v>
      </c>
      <c r="L10">
        <f>' Chum hourly counts 2013'!L10*3</f>
        <v>0</v>
      </c>
      <c r="M10">
        <f>' Chum hourly counts 2013'!M10*3</f>
        <v>0</v>
      </c>
      <c r="N10">
        <f>' Chum hourly counts 2013'!N10*3</f>
        <v>0</v>
      </c>
      <c r="O10">
        <f>' Chum hourly counts 2013'!O10*3</f>
        <v>0</v>
      </c>
      <c r="P10">
        <f>' Chum hourly counts 2013'!P10*3</f>
        <v>0</v>
      </c>
      <c r="Q10">
        <f>' Chum hourly counts 2013'!Q10*3</f>
        <v>0</v>
      </c>
      <c r="R10">
        <f>' Chum hourly counts 2013'!R10*3</f>
        <v>0</v>
      </c>
      <c r="S10">
        <f>' Chum hourly counts 2013'!S10*3</f>
        <v>90</v>
      </c>
      <c r="T10">
        <f>' Chum hourly counts 2013'!T10*3</f>
        <v>57</v>
      </c>
      <c r="U10">
        <f>' Chum hourly counts 2013'!U10*3</f>
        <v>192</v>
      </c>
      <c r="V10">
        <f>' Chum hourly counts 2013'!V10*3</f>
        <v>84</v>
      </c>
      <c r="W10">
        <f>' Chum hourly counts 2013'!W10*3</f>
        <v>0</v>
      </c>
      <c r="X10">
        <f>' Chum hourly counts 2013'!X10*3</f>
        <v>63</v>
      </c>
      <c r="Y10">
        <f>' Chum hourly counts 2013'!Y10*3</f>
        <v>0</v>
      </c>
      <c r="Z10">
        <f t="shared" si="0"/>
        <v>486</v>
      </c>
      <c r="AB10">
        <f t="shared" si="26"/>
        <v>486</v>
      </c>
      <c r="AC10">
        <f t="shared" si="1"/>
        <v>18807.652173913044</v>
      </c>
      <c r="AD10" s="64"/>
      <c r="AE10">
        <f t="shared" si="27"/>
        <v>24</v>
      </c>
      <c r="AF10">
        <f t="shared" si="2"/>
        <v>130.60869565217391</v>
      </c>
      <c r="AG10">
        <f t="shared" si="3"/>
        <v>0</v>
      </c>
      <c r="AH10">
        <f t="shared" si="4"/>
        <v>0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</v>
      </c>
      <c r="AN10">
        <f t="shared" si="10"/>
        <v>0</v>
      </c>
      <c r="AO10">
        <f t="shared" si="11"/>
        <v>0</v>
      </c>
      <c r="AP10">
        <f t="shared" si="12"/>
        <v>0</v>
      </c>
      <c r="AQ10">
        <f t="shared" si="13"/>
        <v>0</v>
      </c>
      <c r="AR10">
        <f t="shared" si="14"/>
        <v>0</v>
      </c>
      <c r="AS10">
        <f t="shared" si="15"/>
        <v>0</v>
      </c>
      <c r="AT10">
        <f t="shared" si="16"/>
        <v>0</v>
      </c>
      <c r="AU10">
        <f t="shared" si="17"/>
        <v>0</v>
      </c>
      <c r="AV10">
        <f t="shared" si="18"/>
        <v>0</v>
      </c>
      <c r="AW10">
        <f t="shared" si="19"/>
        <v>900</v>
      </c>
      <c r="AX10">
        <f t="shared" si="20"/>
        <v>121</v>
      </c>
      <c r="AY10">
        <f t="shared" si="21"/>
        <v>2025</v>
      </c>
      <c r="AZ10">
        <f t="shared" si="22"/>
        <v>1296</v>
      </c>
      <c r="BA10">
        <f t="shared" si="23"/>
        <v>784</v>
      </c>
      <c r="BB10">
        <f t="shared" si="24"/>
        <v>441</v>
      </c>
      <c r="BC10">
        <f t="shared" si="25"/>
        <v>441</v>
      </c>
    </row>
    <row r="11" spans="1:55" x14ac:dyDescent="0.2">
      <c r="A11" s="1">
        <v>42549</v>
      </c>
      <c r="B11">
        <f>' Chum hourly counts 2013'!B11*3</f>
        <v>111</v>
      </c>
      <c r="C11">
        <f>' Chum hourly counts 2013'!C11*3</f>
        <v>0</v>
      </c>
      <c r="D11">
        <f>' Chum hourly counts 2013'!D11*3</f>
        <v>0</v>
      </c>
      <c r="E11">
        <f>' Chum hourly counts 2013'!E11*3</f>
        <v>0</v>
      </c>
      <c r="F11">
        <f>' Chum hourly counts 2013'!F11*3</f>
        <v>0</v>
      </c>
      <c r="G11">
        <f>' Chum hourly counts 2013'!G11*3</f>
        <v>0</v>
      </c>
      <c r="H11">
        <f>' Chum hourly counts 2013'!H11*3</f>
        <v>0</v>
      </c>
      <c r="I11">
        <f>' Chum hourly counts 2013'!I11*3</f>
        <v>0</v>
      </c>
      <c r="J11">
        <f>' Chum hourly counts 2013'!J11*3</f>
        <v>0</v>
      </c>
      <c r="K11">
        <f>' Chum hourly counts 2013'!K11*3</f>
        <v>0</v>
      </c>
      <c r="L11">
        <f>' Chum hourly counts 2013'!L11*3</f>
        <v>0</v>
      </c>
      <c r="M11">
        <f>' Chum hourly counts 2013'!M11*3</f>
        <v>0</v>
      </c>
      <c r="N11">
        <f>' Chum hourly counts 2013'!N11*3</f>
        <v>0</v>
      </c>
      <c r="O11">
        <f>' Chum hourly counts 2013'!O11*3</f>
        <v>0</v>
      </c>
      <c r="P11">
        <f>' Chum hourly counts 2013'!P11*3</f>
        <v>0</v>
      </c>
      <c r="Q11">
        <f>' Chum hourly counts 2013'!Q11*3</f>
        <v>0</v>
      </c>
      <c r="R11">
        <f>' Chum hourly counts 2013'!R11*3</f>
        <v>0</v>
      </c>
      <c r="S11">
        <f>' Chum hourly counts 2013'!S11*3</f>
        <v>0</v>
      </c>
      <c r="T11">
        <f>' Chum hourly counts 2013'!T11*3</f>
        <v>0</v>
      </c>
      <c r="U11">
        <f>' Chum hourly counts 2013'!U11*3</f>
        <v>0</v>
      </c>
      <c r="V11">
        <f>' Chum hourly counts 2013'!V11*3</f>
        <v>0</v>
      </c>
      <c r="W11">
        <f>' Chum hourly counts 2013'!W11*3</f>
        <v>0</v>
      </c>
      <c r="X11">
        <f>' Chum hourly counts 2013'!X11*3</f>
        <v>0</v>
      </c>
      <c r="Y11">
        <f>' Chum hourly counts 2013'!Y11*3</f>
        <v>0</v>
      </c>
      <c r="Z11">
        <f t="shared" si="0"/>
        <v>111</v>
      </c>
      <c r="AB11">
        <f t="shared" si="26"/>
        <v>111</v>
      </c>
      <c r="AC11">
        <f t="shared" si="1"/>
        <v>4285.5652173913049</v>
      </c>
      <c r="AD11" s="64"/>
      <c r="AE11">
        <f t="shared" si="27"/>
        <v>24</v>
      </c>
      <c r="AF11">
        <f t="shared" si="2"/>
        <v>29.760869565217391</v>
      </c>
      <c r="AG11">
        <f t="shared" si="3"/>
        <v>1369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0</v>
      </c>
      <c r="AN11">
        <f t="shared" si="10"/>
        <v>0</v>
      </c>
      <c r="AO11">
        <f t="shared" si="11"/>
        <v>0</v>
      </c>
      <c r="AP11">
        <f t="shared" si="12"/>
        <v>0</v>
      </c>
      <c r="AQ11">
        <f t="shared" si="13"/>
        <v>0</v>
      </c>
      <c r="AR11">
        <f t="shared" si="14"/>
        <v>0</v>
      </c>
      <c r="AS11">
        <f t="shared" si="15"/>
        <v>0</v>
      </c>
      <c r="AT11">
        <f t="shared" si="16"/>
        <v>0</v>
      </c>
      <c r="AU11">
        <f t="shared" si="17"/>
        <v>0</v>
      </c>
      <c r="AV11">
        <f t="shared" si="18"/>
        <v>0</v>
      </c>
      <c r="AW11">
        <f t="shared" si="19"/>
        <v>0</v>
      </c>
      <c r="AX11">
        <f t="shared" si="20"/>
        <v>0</v>
      </c>
      <c r="AY11">
        <f t="shared" si="21"/>
        <v>0</v>
      </c>
      <c r="AZ11">
        <f t="shared" si="22"/>
        <v>0</v>
      </c>
      <c r="BA11">
        <f t="shared" si="23"/>
        <v>0</v>
      </c>
      <c r="BB11">
        <f t="shared" si="24"/>
        <v>0</v>
      </c>
      <c r="BC11">
        <f t="shared" si="25"/>
        <v>0</v>
      </c>
    </row>
    <row r="12" spans="1:55" x14ac:dyDescent="0.2">
      <c r="A12" s="1">
        <v>42550</v>
      </c>
      <c r="B12">
        <f>' Chum hourly counts 2013'!B12*3</f>
        <v>0</v>
      </c>
      <c r="C12">
        <f>' Chum hourly counts 2013'!C12*3</f>
        <v>0</v>
      </c>
      <c r="D12">
        <f>' Chum hourly counts 2013'!D12*3</f>
        <v>0</v>
      </c>
      <c r="E12">
        <f>' Chum hourly counts 2013'!E12*3</f>
        <v>0</v>
      </c>
      <c r="F12">
        <f>' Chum hourly counts 2013'!F12*3</f>
        <v>0</v>
      </c>
      <c r="G12">
        <f>' Chum hourly counts 2013'!G12*3</f>
        <v>0</v>
      </c>
      <c r="H12">
        <f>' Chum hourly counts 2013'!H12*3</f>
        <v>0</v>
      </c>
      <c r="I12">
        <f>' Chum hourly counts 2013'!I12*3</f>
        <v>0</v>
      </c>
      <c r="J12">
        <f>' Chum hourly counts 2013'!J12*3</f>
        <v>0</v>
      </c>
      <c r="K12">
        <f>' Chum hourly counts 2013'!K12*3</f>
        <v>0</v>
      </c>
      <c r="L12">
        <f>' Chum hourly counts 2013'!L12*3</f>
        <v>0</v>
      </c>
      <c r="M12">
        <f>' Chum hourly counts 2013'!M12*3</f>
        <v>0</v>
      </c>
      <c r="N12">
        <f>' Chum hourly counts 2013'!N12*3</f>
        <v>0</v>
      </c>
      <c r="O12">
        <f>' Chum hourly counts 2013'!O12*3</f>
        <v>0</v>
      </c>
      <c r="P12">
        <f>' Chum hourly counts 2013'!P12*3</f>
        <v>0</v>
      </c>
      <c r="Q12">
        <f>' Chum hourly counts 2013'!Q12*3</f>
        <v>0</v>
      </c>
      <c r="R12">
        <f>' Chum hourly counts 2013'!R12*3</f>
        <v>0</v>
      </c>
      <c r="S12">
        <f>' Chum hourly counts 2013'!S12*3</f>
        <v>0</v>
      </c>
      <c r="T12">
        <f>' Chum hourly counts 2013'!T12*3</f>
        <v>0</v>
      </c>
      <c r="U12">
        <f>' Chum hourly counts 2013'!U12*3</f>
        <v>0</v>
      </c>
      <c r="V12">
        <f>' Chum hourly counts 2013'!V12*3</f>
        <v>0</v>
      </c>
      <c r="W12">
        <f>' Chum hourly counts 2013'!W12*3</f>
        <v>0</v>
      </c>
      <c r="X12">
        <f>' Chum hourly counts 2013'!X12*3</f>
        <v>0</v>
      </c>
      <c r="Y12">
        <f>' Chum hourly counts 2013'!Y12*3</f>
        <v>0</v>
      </c>
      <c r="Z12">
        <f t="shared" si="0"/>
        <v>0</v>
      </c>
      <c r="AB12">
        <f t="shared" si="26"/>
        <v>0</v>
      </c>
      <c r="AC12">
        <f t="shared" si="1"/>
        <v>0</v>
      </c>
      <c r="AD12" s="64"/>
      <c r="AE12">
        <f t="shared" si="27"/>
        <v>24</v>
      </c>
      <c r="AF12">
        <f t="shared" si="2"/>
        <v>0</v>
      </c>
      <c r="AG12">
        <f t="shared" si="3"/>
        <v>0</v>
      </c>
      <c r="AH12">
        <f t="shared" si="4"/>
        <v>0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0</v>
      </c>
      <c r="AM12">
        <f t="shared" si="9"/>
        <v>0</v>
      </c>
      <c r="AN12">
        <f t="shared" si="10"/>
        <v>0</v>
      </c>
      <c r="AO12">
        <f t="shared" si="11"/>
        <v>0</v>
      </c>
      <c r="AP12">
        <f t="shared" si="12"/>
        <v>0</v>
      </c>
      <c r="AQ12">
        <f t="shared" si="13"/>
        <v>0</v>
      </c>
      <c r="AR12">
        <f t="shared" si="14"/>
        <v>0</v>
      </c>
      <c r="AS12">
        <f t="shared" si="15"/>
        <v>0</v>
      </c>
      <c r="AT12">
        <f t="shared" si="16"/>
        <v>0</v>
      </c>
      <c r="AU12">
        <f t="shared" si="17"/>
        <v>0</v>
      </c>
      <c r="AV12">
        <f t="shared" si="18"/>
        <v>0</v>
      </c>
      <c r="AW12">
        <f t="shared" si="19"/>
        <v>0</v>
      </c>
      <c r="AX12">
        <f t="shared" si="20"/>
        <v>0</v>
      </c>
      <c r="AY12">
        <f t="shared" si="21"/>
        <v>0</v>
      </c>
      <c r="AZ12">
        <f t="shared" si="22"/>
        <v>0</v>
      </c>
      <c r="BA12">
        <f t="shared" si="23"/>
        <v>0</v>
      </c>
      <c r="BB12">
        <f t="shared" si="24"/>
        <v>0</v>
      </c>
      <c r="BC12">
        <f t="shared" si="25"/>
        <v>0</v>
      </c>
    </row>
    <row r="13" spans="1:55" x14ac:dyDescent="0.2">
      <c r="A13" s="1">
        <v>42551</v>
      </c>
      <c r="B13">
        <f>' Chum hourly counts 2013'!B13*3</f>
        <v>0</v>
      </c>
      <c r="C13">
        <f>' Chum hourly counts 2013'!C13*3</f>
        <v>78</v>
      </c>
      <c r="D13">
        <f>' Chum hourly counts 2013'!D13*3</f>
        <v>72</v>
      </c>
      <c r="E13">
        <f>' Chum hourly counts 2013'!E13*3</f>
        <v>0</v>
      </c>
      <c r="F13">
        <f>' Chum hourly counts 2013'!F13*3</f>
        <v>0</v>
      </c>
      <c r="G13">
        <f>' Chum hourly counts 2013'!G13*3</f>
        <v>0</v>
      </c>
      <c r="H13">
        <f>' Chum hourly counts 2013'!H13*3</f>
        <v>0</v>
      </c>
      <c r="I13">
        <f>' Chum hourly counts 2013'!I13*3</f>
        <v>-6</v>
      </c>
      <c r="J13">
        <f>' Chum hourly counts 2013'!J13*3</f>
        <v>0</v>
      </c>
      <c r="K13">
        <f>' Chum hourly counts 2013'!K13*3</f>
        <v>0</v>
      </c>
      <c r="L13">
        <f>' Chum hourly counts 2013'!L13*3</f>
        <v>0</v>
      </c>
      <c r="M13">
        <f>' Chum hourly counts 2013'!M13*3</f>
        <v>-3</v>
      </c>
      <c r="N13">
        <f>' Chum hourly counts 2013'!N13*3</f>
        <v>-24</v>
      </c>
      <c r="O13">
        <f>' Chum hourly counts 2013'!O13*3</f>
        <v>3</v>
      </c>
      <c r="P13">
        <f>' Chum hourly counts 2013'!P13*3</f>
        <v>0</v>
      </c>
      <c r="Q13">
        <f>' Chum hourly counts 2013'!Q13*3</f>
        <v>0</v>
      </c>
      <c r="R13">
        <f>' Chum hourly counts 2013'!R13*3</f>
        <v>0</v>
      </c>
      <c r="S13">
        <f>' Chum hourly counts 2013'!S13*3</f>
        <v>0</v>
      </c>
      <c r="T13">
        <f>' Chum hourly counts 2013'!T13*3</f>
        <v>0</v>
      </c>
      <c r="U13">
        <f>' Chum hourly counts 2013'!U13*3</f>
        <v>0</v>
      </c>
      <c r="V13">
        <f>' Chum hourly counts 2013'!V13*3</f>
        <v>0</v>
      </c>
      <c r="W13">
        <f>' Chum hourly counts 2013'!W13*3</f>
        <v>0</v>
      </c>
      <c r="X13">
        <f>' Chum hourly counts 2013'!X13*3</f>
        <v>0</v>
      </c>
      <c r="Y13">
        <f>' Chum hourly counts 2013'!Y13*3</f>
        <v>0</v>
      </c>
      <c r="Z13">
        <f t="shared" si="0"/>
        <v>120</v>
      </c>
      <c r="AB13">
        <f t="shared" si="26"/>
        <v>120</v>
      </c>
      <c r="AC13">
        <f t="shared" si="1"/>
        <v>4370.0869565217399</v>
      </c>
      <c r="AD13" s="64"/>
      <c r="AE13">
        <f t="shared" si="27"/>
        <v>24</v>
      </c>
      <c r="AF13">
        <f t="shared" si="2"/>
        <v>30.347826086956523</v>
      </c>
      <c r="AG13">
        <f t="shared" si="3"/>
        <v>676</v>
      </c>
      <c r="AH13">
        <f t="shared" si="4"/>
        <v>4</v>
      </c>
      <c r="AI13">
        <f t="shared" si="5"/>
        <v>576</v>
      </c>
      <c r="AJ13">
        <f t="shared" si="6"/>
        <v>0</v>
      </c>
      <c r="AK13">
        <f t="shared" si="7"/>
        <v>0</v>
      </c>
      <c r="AL13">
        <f t="shared" si="8"/>
        <v>0</v>
      </c>
      <c r="AM13">
        <f t="shared" si="9"/>
        <v>4</v>
      </c>
      <c r="AN13">
        <f t="shared" si="10"/>
        <v>4</v>
      </c>
      <c r="AO13">
        <f t="shared" si="11"/>
        <v>0</v>
      </c>
      <c r="AP13">
        <f t="shared" si="12"/>
        <v>0</v>
      </c>
      <c r="AQ13">
        <f t="shared" si="13"/>
        <v>1</v>
      </c>
      <c r="AR13">
        <f t="shared" si="14"/>
        <v>49</v>
      </c>
      <c r="AS13">
        <f t="shared" si="15"/>
        <v>81</v>
      </c>
      <c r="AT13">
        <f t="shared" si="16"/>
        <v>1</v>
      </c>
      <c r="AU13">
        <f t="shared" si="17"/>
        <v>0</v>
      </c>
      <c r="AV13">
        <f t="shared" si="18"/>
        <v>0</v>
      </c>
      <c r="AW13">
        <f t="shared" si="19"/>
        <v>0</v>
      </c>
      <c r="AX13">
        <f t="shared" si="20"/>
        <v>0</v>
      </c>
      <c r="AY13">
        <f t="shared" si="21"/>
        <v>0</v>
      </c>
      <c r="AZ13">
        <f t="shared" si="22"/>
        <v>0</v>
      </c>
      <c r="BA13">
        <f t="shared" si="23"/>
        <v>0</v>
      </c>
      <c r="BB13">
        <f t="shared" si="24"/>
        <v>0</v>
      </c>
      <c r="BC13">
        <f t="shared" si="25"/>
        <v>0</v>
      </c>
    </row>
    <row r="14" spans="1:55" x14ac:dyDescent="0.2">
      <c r="A14" s="1">
        <v>42552</v>
      </c>
      <c r="B14">
        <f>' Chum hourly counts 2013'!B14*3</f>
        <v>0</v>
      </c>
      <c r="C14">
        <f>' Chum hourly counts 2013'!C14*3</f>
        <v>18</v>
      </c>
      <c r="D14">
        <f>' Chum hourly counts 2013'!D14*3</f>
        <v>0</v>
      </c>
      <c r="E14">
        <f>' Chum hourly counts 2013'!E14*3</f>
        <v>39</v>
      </c>
      <c r="F14">
        <f>' Chum hourly counts 2013'!F14*3</f>
        <v>0</v>
      </c>
      <c r="G14">
        <f>' Chum hourly counts 2013'!G14*3</f>
        <v>0</v>
      </c>
      <c r="H14">
        <f>' Chum hourly counts 2013'!H14*3</f>
        <v>0</v>
      </c>
      <c r="I14">
        <f>' Chum hourly counts 2013'!I14*3</f>
        <v>3</v>
      </c>
      <c r="J14">
        <f>' Chum hourly counts 2013'!J14*3</f>
        <v>0</v>
      </c>
      <c r="K14">
        <f>' Chum hourly counts 2013'!K14*3</f>
        <v>0</v>
      </c>
      <c r="L14">
        <f>' Chum hourly counts 2013'!L14*3</f>
        <v>0</v>
      </c>
      <c r="M14">
        <f>' Chum hourly counts 2013'!M14*3</f>
        <v>0</v>
      </c>
      <c r="N14">
        <f>' Chum hourly counts 2013'!N14*3</f>
        <v>0</v>
      </c>
      <c r="O14">
        <f>' Chum hourly counts 2013'!O14*3</f>
        <v>0</v>
      </c>
      <c r="P14">
        <f>' Chum hourly counts 2013'!P14*3</f>
        <v>0</v>
      </c>
      <c r="Q14">
        <f>' Chum hourly counts 2013'!Q14*3</f>
        <v>0</v>
      </c>
      <c r="R14">
        <f>' Chum hourly counts 2013'!R14*3</f>
        <v>3</v>
      </c>
      <c r="S14">
        <f>' Chum hourly counts 2013'!S14*3</f>
        <v>0</v>
      </c>
      <c r="T14">
        <f>' Chum hourly counts 2013'!T14*3</f>
        <v>18</v>
      </c>
      <c r="U14">
        <f>' Chum hourly counts 2013'!U14*3</f>
        <v>0</v>
      </c>
      <c r="V14">
        <f>' Chum hourly counts 2013'!V14*3</f>
        <v>42</v>
      </c>
      <c r="W14">
        <f>' Chum hourly counts 2013'!W14*3</f>
        <v>6</v>
      </c>
      <c r="X14">
        <f>' Chum hourly counts 2013'!X14*3</f>
        <v>63</v>
      </c>
      <c r="Y14">
        <f>' Chum hourly counts 2013'!Y14*3</f>
        <v>36</v>
      </c>
      <c r="Z14">
        <f t="shared" si="0"/>
        <v>228</v>
      </c>
      <c r="AB14">
        <f t="shared" si="26"/>
        <v>228</v>
      </c>
      <c r="AC14">
        <f t="shared" si="1"/>
        <v>3969.3913043478265</v>
      </c>
      <c r="AD14" s="64"/>
      <c r="AE14">
        <f t="shared" si="27"/>
        <v>24</v>
      </c>
      <c r="AF14">
        <f t="shared" si="2"/>
        <v>27.565217391304348</v>
      </c>
      <c r="AG14">
        <f t="shared" si="3"/>
        <v>36</v>
      </c>
      <c r="AH14">
        <f t="shared" si="4"/>
        <v>36</v>
      </c>
      <c r="AI14">
        <f t="shared" si="5"/>
        <v>169</v>
      </c>
      <c r="AJ14">
        <f t="shared" si="6"/>
        <v>169</v>
      </c>
      <c r="AK14">
        <f t="shared" si="7"/>
        <v>0</v>
      </c>
      <c r="AL14">
        <f t="shared" si="8"/>
        <v>0</v>
      </c>
      <c r="AM14">
        <f t="shared" si="9"/>
        <v>1</v>
      </c>
      <c r="AN14">
        <f t="shared" si="10"/>
        <v>1</v>
      </c>
      <c r="AO14">
        <f t="shared" si="11"/>
        <v>0</v>
      </c>
      <c r="AP14">
        <f t="shared" si="12"/>
        <v>0</v>
      </c>
      <c r="AQ14">
        <f t="shared" si="13"/>
        <v>0</v>
      </c>
      <c r="AR14">
        <f t="shared" si="14"/>
        <v>0</v>
      </c>
      <c r="AS14">
        <f t="shared" si="15"/>
        <v>0</v>
      </c>
      <c r="AT14">
        <f t="shared" si="16"/>
        <v>0</v>
      </c>
      <c r="AU14">
        <f t="shared" si="17"/>
        <v>0</v>
      </c>
      <c r="AV14">
        <f t="shared" si="18"/>
        <v>1</v>
      </c>
      <c r="AW14">
        <f t="shared" si="19"/>
        <v>1</v>
      </c>
      <c r="AX14">
        <f t="shared" si="20"/>
        <v>36</v>
      </c>
      <c r="AY14">
        <f t="shared" si="21"/>
        <v>36</v>
      </c>
      <c r="AZ14">
        <f t="shared" si="22"/>
        <v>196</v>
      </c>
      <c r="BA14">
        <f t="shared" si="23"/>
        <v>144</v>
      </c>
      <c r="BB14">
        <f t="shared" si="24"/>
        <v>361</v>
      </c>
      <c r="BC14">
        <f t="shared" si="25"/>
        <v>81</v>
      </c>
    </row>
    <row r="15" spans="1:55" x14ac:dyDescent="0.2">
      <c r="A15" s="1">
        <v>42553</v>
      </c>
      <c r="B15">
        <f>' Chum hourly counts 2013'!B15*3</f>
        <v>0</v>
      </c>
      <c r="C15">
        <f>' Chum hourly counts 2013'!C15*3</f>
        <v>9</v>
      </c>
      <c r="D15">
        <f>' Chum hourly counts 2013'!D15*3</f>
        <v>30</v>
      </c>
      <c r="E15">
        <f>' Chum hourly counts 2013'!E15*3</f>
        <v>0</v>
      </c>
      <c r="F15">
        <f>' Chum hourly counts 2013'!F15*3</f>
        <v>0</v>
      </c>
      <c r="G15">
        <f>' Chum hourly counts 2013'!G15*3</f>
        <v>0</v>
      </c>
      <c r="H15">
        <f>' Chum hourly counts 2013'!H15*3</f>
        <v>0</v>
      </c>
      <c r="I15">
        <f>' Chum hourly counts 2013'!I15*3</f>
        <v>0</v>
      </c>
      <c r="J15">
        <f>' Chum hourly counts 2013'!J15*3</f>
        <v>0</v>
      </c>
      <c r="K15">
        <f>' Chum hourly counts 2013'!K15*3</f>
        <v>0</v>
      </c>
      <c r="L15">
        <f>' Chum hourly counts 2013'!L15*3</f>
        <v>0</v>
      </c>
      <c r="M15">
        <f>' Chum hourly counts 2013'!M15*3</f>
        <v>0</v>
      </c>
      <c r="N15">
        <f>' Chum hourly counts 2013'!N15*3</f>
        <v>0</v>
      </c>
      <c r="O15">
        <f>' Chum hourly counts 2013'!O15*3</f>
        <v>0</v>
      </c>
      <c r="P15">
        <f>' Chum hourly counts 2013'!P15*3</f>
        <v>0</v>
      </c>
      <c r="Q15">
        <f>' Chum hourly counts 2013'!Q15*3</f>
        <v>0</v>
      </c>
      <c r="R15">
        <f>' Chum hourly counts 2013'!R15*3</f>
        <v>0</v>
      </c>
      <c r="S15">
        <f>' Chum hourly counts 2013'!S15*3</f>
        <v>0</v>
      </c>
      <c r="T15">
        <f>' Chum hourly counts 2013'!T15*3</f>
        <v>9</v>
      </c>
      <c r="U15">
        <f>' Chum hourly counts 2013'!U15*3</f>
        <v>0</v>
      </c>
      <c r="V15">
        <f>' Chum hourly counts 2013'!V15*3</f>
        <v>0</v>
      </c>
      <c r="W15">
        <f>' Chum hourly counts 2013'!W15*3</f>
        <v>0</v>
      </c>
      <c r="X15">
        <f>' Chum hourly counts 2013'!X15*3</f>
        <v>0</v>
      </c>
      <c r="Y15">
        <f>' Chum hourly counts 2013'!Y15*3</f>
        <v>0</v>
      </c>
      <c r="Z15">
        <f t="shared" si="0"/>
        <v>48</v>
      </c>
      <c r="AB15">
        <f t="shared" si="26"/>
        <v>48</v>
      </c>
      <c r="AC15">
        <f t="shared" si="1"/>
        <v>550.95652173913061</v>
      </c>
      <c r="AD15" s="64"/>
      <c r="AE15">
        <f t="shared" si="27"/>
        <v>24</v>
      </c>
      <c r="AF15">
        <f t="shared" si="2"/>
        <v>3.8260869565217392</v>
      </c>
      <c r="AG15">
        <f t="shared" si="3"/>
        <v>9</v>
      </c>
      <c r="AH15">
        <f t="shared" si="4"/>
        <v>49</v>
      </c>
      <c r="AI15">
        <f t="shared" si="5"/>
        <v>100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  <c r="AN15">
        <f t="shared" si="10"/>
        <v>0</v>
      </c>
      <c r="AO15">
        <f t="shared" si="11"/>
        <v>0</v>
      </c>
      <c r="AP15">
        <f t="shared" si="12"/>
        <v>0</v>
      </c>
      <c r="AQ15">
        <f t="shared" si="13"/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W15">
        <f t="shared" si="19"/>
        <v>0</v>
      </c>
      <c r="AX15">
        <f t="shared" si="20"/>
        <v>9</v>
      </c>
      <c r="AY15">
        <f t="shared" si="21"/>
        <v>9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</row>
    <row r="16" spans="1:55" x14ac:dyDescent="0.2">
      <c r="A16" s="1">
        <v>42554</v>
      </c>
      <c r="B16">
        <f>' Chum hourly counts 2013'!B16*3</f>
        <v>0</v>
      </c>
      <c r="C16">
        <f>' Chum hourly counts 2013'!C16*3</f>
        <v>0</v>
      </c>
      <c r="D16">
        <f>' Chum hourly counts 2013'!D16*3</f>
        <v>0</v>
      </c>
      <c r="E16">
        <f>' Chum hourly counts 2013'!E16*3</f>
        <v>0</v>
      </c>
      <c r="F16">
        <f>' Chum hourly counts 2013'!F16*3</f>
        <v>-9</v>
      </c>
      <c r="G16">
        <f>' Chum hourly counts 2013'!G16*3</f>
        <v>0</v>
      </c>
      <c r="H16">
        <f>' Chum hourly counts 2013'!H16*3</f>
        <v>0</v>
      </c>
      <c r="I16">
        <f>' Chum hourly counts 2013'!I16*3</f>
        <v>0</v>
      </c>
      <c r="J16">
        <f>' Chum hourly counts 2013'!J16*3</f>
        <v>0</v>
      </c>
      <c r="K16">
        <f>' Chum hourly counts 2013'!K16*3</f>
        <v>0</v>
      </c>
      <c r="L16">
        <f>' Chum hourly counts 2013'!L16*3</f>
        <v>-9</v>
      </c>
      <c r="M16">
        <f>' Chum hourly counts 2013'!M16*3</f>
        <v>0</v>
      </c>
      <c r="N16">
        <f>' Chum hourly counts 2013'!N16*3</f>
        <v>0</v>
      </c>
      <c r="O16">
        <f>' Chum hourly counts 2013'!O16*3</f>
        <v>0</v>
      </c>
      <c r="P16">
        <f>' Chum hourly counts 2013'!P16*3</f>
        <v>0</v>
      </c>
      <c r="Q16">
        <f>' Chum hourly counts 2013'!Q16*3</f>
        <v>0</v>
      </c>
      <c r="R16">
        <f>' Chum hourly counts 2013'!R16*3</f>
        <v>3</v>
      </c>
      <c r="S16">
        <f>' Chum hourly counts 2013'!S16*3</f>
        <v>0</v>
      </c>
      <c r="T16">
        <f>' Chum hourly counts 2013'!T16*3</f>
        <v>0</v>
      </c>
      <c r="U16">
        <f>' Chum hourly counts 2013'!U16*3</f>
        <v>0</v>
      </c>
      <c r="V16">
        <f>' Chum hourly counts 2013'!V16*3</f>
        <v>-3</v>
      </c>
      <c r="W16">
        <f>' Chum hourly counts 2013'!W16*3</f>
        <v>0</v>
      </c>
      <c r="X16">
        <f>' Chum hourly counts 2013'!X16*3</f>
        <v>0</v>
      </c>
      <c r="Y16">
        <f>' Chum hourly counts 2013'!Y16*3</f>
        <v>0</v>
      </c>
      <c r="Z16">
        <f t="shared" si="0"/>
        <v>-18</v>
      </c>
      <c r="AB16">
        <f t="shared" si="26"/>
        <v>-18</v>
      </c>
      <c r="AC16">
        <f t="shared" si="1"/>
        <v>125.21739130434784</v>
      </c>
      <c r="AD16" s="64"/>
      <c r="AE16">
        <f t="shared" si="27"/>
        <v>24</v>
      </c>
      <c r="AF16">
        <f t="shared" si="2"/>
        <v>0.86956521739130432</v>
      </c>
      <c r="AG16">
        <f t="shared" si="3"/>
        <v>0</v>
      </c>
      <c r="AH16">
        <f t="shared" si="4"/>
        <v>0</v>
      </c>
      <c r="AI16">
        <f t="shared" si="5"/>
        <v>0</v>
      </c>
      <c r="AJ16">
        <f t="shared" si="6"/>
        <v>9</v>
      </c>
      <c r="AK16">
        <f t="shared" si="7"/>
        <v>9</v>
      </c>
      <c r="AL16">
        <f t="shared" si="8"/>
        <v>0</v>
      </c>
      <c r="AM16">
        <f t="shared" si="9"/>
        <v>0</v>
      </c>
      <c r="AN16">
        <f t="shared" si="10"/>
        <v>0</v>
      </c>
      <c r="AO16">
        <f t="shared" si="11"/>
        <v>0</v>
      </c>
      <c r="AP16">
        <f t="shared" si="12"/>
        <v>9</v>
      </c>
      <c r="AQ16">
        <f t="shared" si="13"/>
        <v>9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7"/>
        <v>0</v>
      </c>
      <c r="AV16">
        <f t="shared" si="18"/>
        <v>1</v>
      </c>
      <c r="AW16">
        <f t="shared" si="19"/>
        <v>1</v>
      </c>
      <c r="AX16">
        <f t="shared" si="20"/>
        <v>0</v>
      </c>
      <c r="AY16">
        <f t="shared" si="21"/>
        <v>0</v>
      </c>
      <c r="AZ16">
        <f t="shared" si="22"/>
        <v>1</v>
      </c>
      <c r="BA16">
        <f t="shared" si="23"/>
        <v>1</v>
      </c>
      <c r="BB16">
        <f t="shared" si="24"/>
        <v>0</v>
      </c>
      <c r="BC16">
        <f t="shared" si="25"/>
        <v>0</v>
      </c>
    </row>
    <row r="17" spans="1:55" x14ac:dyDescent="0.2">
      <c r="A17" s="1">
        <v>42555</v>
      </c>
      <c r="B17">
        <f>' Chum hourly counts 2013'!B17*3</f>
        <v>0</v>
      </c>
      <c r="C17">
        <f>' Chum hourly counts 2013'!C17*3</f>
        <v>6</v>
      </c>
      <c r="D17">
        <f>' Chum hourly counts 2013'!D17*3</f>
        <v>-54</v>
      </c>
      <c r="E17">
        <f>' Chum hourly counts 2013'!E17*3</f>
        <v>-18</v>
      </c>
      <c r="F17">
        <f>' Chum hourly counts 2013'!F17*3</f>
        <v>-27</v>
      </c>
      <c r="G17">
        <f>' Chum hourly counts 2013'!G17*3</f>
        <v>-9</v>
      </c>
      <c r="H17">
        <f>' Chum hourly counts 2013'!H17*3</f>
        <v>0</v>
      </c>
      <c r="I17">
        <f>' Chum hourly counts 2013'!I17*3</f>
        <v>-12</v>
      </c>
      <c r="J17">
        <f>' Chum hourly counts 2013'!J17*3</f>
        <v>0</v>
      </c>
      <c r="K17">
        <f>' Chum hourly counts 2013'!K17*3</f>
        <v>0</v>
      </c>
      <c r="L17">
        <f>' Chum hourly counts 2013'!L17*3</f>
        <v>0</v>
      </c>
      <c r="M17">
        <f>' Chum hourly counts 2013'!M17*3</f>
        <v>0</v>
      </c>
      <c r="N17">
        <f>' Chum hourly counts 2013'!N17*3</f>
        <v>0</v>
      </c>
      <c r="O17">
        <f>' Chum hourly counts 2013'!O17*3</f>
        <v>0</v>
      </c>
      <c r="P17">
        <f>' Chum hourly counts 2013'!P17*3</f>
        <v>-3</v>
      </c>
      <c r="Q17">
        <f>' Chum hourly counts 2013'!Q17*3</f>
        <v>0</v>
      </c>
      <c r="R17">
        <f>' Chum hourly counts 2013'!R17*3</f>
        <v>-6</v>
      </c>
      <c r="S17">
        <f>' Chum hourly counts 2013'!S17*3</f>
        <v>3</v>
      </c>
      <c r="T17">
        <f>' Chum hourly counts 2013'!T17*3</f>
        <v>0</v>
      </c>
      <c r="U17">
        <f>' Chum hourly counts 2013'!U17*3</f>
        <v>0</v>
      </c>
      <c r="V17">
        <f>' Chum hourly counts 2013'!V17*3</f>
        <v>18</v>
      </c>
      <c r="W17">
        <f>' Chum hourly counts 2013'!W17*3</f>
        <v>39</v>
      </c>
      <c r="X17">
        <f>' Chum hourly counts 2013'!X17*3</f>
        <v>42</v>
      </c>
      <c r="Y17">
        <f>' Chum hourly counts 2013'!Y17*3</f>
        <v>0</v>
      </c>
      <c r="Z17">
        <f t="shared" si="0"/>
        <v>-21</v>
      </c>
      <c r="AB17">
        <f t="shared" si="26"/>
        <v>-21</v>
      </c>
      <c r="AC17">
        <f t="shared" si="1"/>
        <v>2917.5652173913045</v>
      </c>
      <c r="AD17" s="64"/>
      <c r="AE17">
        <f t="shared" si="27"/>
        <v>24</v>
      </c>
      <c r="AF17">
        <f t="shared" si="2"/>
        <v>20.260869565217391</v>
      </c>
      <c r="AG17">
        <f t="shared" si="3"/>
        <v>4</v>
      </c>
      <c r="AH17">
        <f t="shared" si="4"/>
        <v>400</v>
      </c>
      <c r="AI17">
        <f t="shared" si="5"/>
        <v>144</v>
      </c>
      <c r="AJ17">
        <f t="shared" si="6"/>
        <v>9</v>
      </c>
      <c r="AK17">
        <f t="shared" si="7"/>
        <v>36</v>
      </c>
      <c r="AL17">
        <f t="shared" si="8"/>
        <v>9</v>
      </c>
      <c r="AM17">
        <f t="shared" si="9"/>
        <v>16</v>
      </c>
      <c r="AN17">
        <f t="shared" si="10"/>
        <v>16</v>
      </c>
      <c r="AO17">
        <f t="shared" si="11"/>
        <v>0</v>
      </c>
      <c r="AP17">
        <f t="shared" si="12"/>
        <v>0</v>
      </c>
      <c r="AQ17">
        <f t="shared" si="13"/>
        <v>0</v>
      </c>
      <c r="AR17">
        <f t="shared" si="14"/>
        <v>0</v>
      </c>
      <c r="AS17">
        <f t="shared" si="15"/>
        <v>0</v>
      </c>
      <c r="AT17">
        <f t="shared" si="16"/>
        <v>1</v>
      </c>
      <c r="AU17">
        <f t="shared" si="17"/>
        <v>1</v>
      </c>
      <c r="AV17">
        <f t="shared" si="18"/>
        <v>4</v>
      </c>
      <c r="AW17">
        <f t="shared" si="19"/>
        <v>9</v>
      </c>
      <c r="AX17">
        <f t="shared" si="20"/>
        <v>1</v>
      </c>
      <c r="AY17">
        <f t="shared" si="21"/>
        <v>0</v>
      </c>
      <c r="AZ17">
        <f t="shared" si="22"/>
        <v>36</v>
      </c>
      <c r="BA17">
        <f t="shared" si="23"/>
        <v>49</v>
      </c>
      <c r="BB17">
        <f t="shared" si="24"/>
        <v>1</v>
      </c>
      <c r="BC17">
        <f t="shared" si="25"/>
        <v>196</v>
      </c>
    </row>
    <row r="18" spans="1:55" x14ac:dyDescent="0.2">
      <c r="A18" s="1">
        <v>42556</v>
      </c>
      <c r="B18">
        <f>' Chum hourly counts 2013'!B18*3</f>
        <v>6</v>
      </c>
      <c r="C18">
        <f>' Chum hourly counts 2013'!C18*3</f>
        <v>0</v>
      </c>
      <c r="D18">
        <f>' Chum hourly counts 2013'!D18*3</f>
        <v>12</v>
      </c>
      <c r="E18">
        <f>' Chum hourly counts 2013'!E18*3</f>
        <v>0</v>
      </c>
      <c r="F18">
        <f>' Chum hourly counts 2013'!F18*3</f>
        <v>33</v>
      </c>
      <c r="G18">
        <f>' Chum hourly counts 2013'!G18*3</f>
        <v>-3</v>
      </c>
      <c r="H18">
        <f>' Chum hourly counts 2013'!H18*3</f>
        <v>30</v>
      </c>
      <c r="I18">
        <f>' Chum hourly counts 2013'!I18*3</f>
        <v>-6</v>
      </c>
      <c r="J18">
        <f>' Chum hourly counts 2013'!J18*3</f>
        <v>-6</v>
      </c>
      <c r="K18">
        <f>' Chum hourly counts 2013'!K18*3</f>
        <v>0</v>
      </c>
      <c r="L18">
        <f>' Chum hourly counts 2013'!L18*3</f>
        <v>0</v>
      </c>
      <c r="M18">
        <f>' Chum hourly counts 2013'!M18*3</f>
        <v>0</v>
      </c>
      <c r="N18">
        <f>' Chum hourly counts 2013'!N18*3</f>
        <v>0</v>
      </c>
      <c r="O18">
        <f>' Chum hourly counts 2013'!O18*3</f>
        <v>0</v>
      </c>
      <c r="P18">
        <f>' Chum hourly counts 2013'!P18*3</f>
        <v>0</v>
      </c>
      <c r="Q18">
        <f>' Chum hourly counts 2013'!Q18*3</f>
        <v>0</v>
      </c>
      <c r="R18">
        <f>' Chum hourly counts 2013'!R18*3</f>
        <v>0</v>
      </c>
      <c r="S18">
        <f>' Chum hourly counts 2013'!S18*3</f>
        <v>0</v>
      </c>
      <c r="T18">
        <f>' Chum hourly counts 2013'!T18*3</f>
        <v>0</v>
      </c>
      <c r="U18">
        <f>' Chum hourly counts 2013'!U18*3</f>
        <v>3</v>
      </c>
      <c r="V18">
        <f>' Chum hourly counts 2013'!V18*3</f>
        <v>6</v>
      </c>
      <c r="W18">
        <f>' Chum hourly counts 2013'!W18*3</f>
        <v>0</v>
      </c>
      <c r="X18">
        <f>' Chum hourly counts 2013'!X18*3</f>
        <v>9</v>
      </c>
      <c r="Y18">
        <f>' Chum hourly counts 2013'!Y18*3</f>
        <v>0</v>
      </c>
      <c r="Z18">
        <f t="shared" si="0"/>
        <v>84</v>
      </c>
      <c r="AB18">
        <f t="shared" si="26"/>
        <v>84</v>
      </c>
      <c r="AC18">
        <f t="shared" si="1"/>
        <v>1859.4782608695652</v>
      </c>
      <c r="AD18" s="64"/>
      <c r="AE18">
        <f t="shared" si="27"/>
        <v>24</v>
      </c>
      <c r="AF18">
        <f t="shared" si="2"/>
        <v>12.913043478260869</v>
      </c>
      <c r="AG18">
        <f t="shared" si="3"/>
        <v>4</v>
      </c>
      <c r="AH18">
        <f t="shared" si="4"/>
        <v>16</v>
      </c>
      <c r="AI18">
        <f t="shared" si="5"/>
        <v>16</v>
      </c>
      <c r="AJ18">
        <f t="shared" si="6"/>
        <v>121</v>
      </c>
      <c r="AK18">
        <f t="shared" si="7"/>
        <v>144</v>
      </c>
      <c r="AL18">
        <f t="shared" si="8"/>
        <v>121</v>
      </c>
      <c r="AM18">
        <f t="shared" si="9"/>
        <v>144</v>
      </c>
      <c r="AN18">
        <f t="shared" si="10"/>
        <v>0</v>
      </c>
      <c r="AO18">
        <f t="shared" si="11"/>
        <v>4</v>
      </c>
      <c r="AP18">
        <f t="shared" si="12"/>
        <v>0</v>
      </c>
      <c r="AQ18">
        <f t="shared" si="13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7"/>
        <v>0</v>
      </c>
      <c r="AV18">
        <f t="shared" si="18"/>
        <v>0</v>
      </c>
      <c r="AW18">
        <f t="shared" si="19"/>
        <v>0</v>
      </c>
      <c r="AX18">
        <f t="shared" si="20"/>
        <v>0</v>
      </c>
      <c r="AY18">
        <f t="shared" si="21"/>
        <v>1</v>
      </c>
      <c r="AZ18">
        <f t="shared" si="22"/>
        <v>1</v>
      </c>
      <c r="BA18">
        <f t="shared" si="23"/>
        <v>4</v>
      </c>
      <c r="BB18">
        <f t="shared" si="24"/>
        <v>9</v>
      </c>
      <c r="BC18">
        <f t="shared" si="25"/>
        <v>9</v>
      </c>
    </row>
    <row r="19" spans="1:55" x14ac:dyDescent="0.2">
      <c r="A19" s="1">
        <v>42557</v>
      </c>
      <c r="B19">
        <f>' Chum hourly counts 2013'!B19*3</f>
        <v>0</v>
      </c>
      <c r="C19">
        <f>' Chum hourly counts 2013'!C19*3</f>
        <v>3</v>
      </c>
      <c r="D19">
        <f>' Chum hourly counts 2013'!D19*3</f>
        <v>0</v>
      </c>
      <c r="E19">
        <f>' Chum hourly counts 2013'!E19*3</f>
        <v>0</v>
      </c>
      <c r="F19">
        <f>' Chum hourly counts 2013'!F19*3</f>
        <v>0</v>
      </c>
      <c r="G19">
        <f>' Chum hourly counts 2013'!G19*3</f>
        <v>0</v>
      </c>
      <c r="H19">
        <f>' Chum hourly counts 2013'!H19*3</f>
        <v>3</v>
      </c>
      <c r="I19">
        <f>' Chum hourly counts 2013'!I19*3</f>
        <v>0</v>
      </c>
      <c r="J19">
        <f>' Chum hourly counts 2013'!J19*3</f>
        <v>0</v>
      </c>
      <c r="K19">
        <f>' Chum hourly counts 2013'!K19*3</f>
        <v>0</v>
      </c>
      <c r="L19">
        <f>' Chum hourly counts 2013'!L19*3</f>
        <v>0</v>
      </c>
      <c r="M19">
        <f>' Chum hourly counts 2013'!M19*3</f>
        <v>0</v>
      </c>
      <c r="N19">
        <f>' Chum hourly counts 2013'!N19*3</f>
        <v>0</v>
      </c>
      <c r="O19">
        <f>' Chum hourly counts 2013'!O19*3</f>
        <v>0</v>
      </c>
      <c r="P19">
        <f>' Chum hourly counts 2013'!P19*3</f>
        <v>0</v>
      </c>
      <c r="Q19">
        <f>' Chum hourly counts 2013'!Q19*3</f>
        <v>0</v>
      </c>
      <c r="R19">
        <f>' Chum hourly counts 2013'!R19*3</f>
        <v>0</v>
      </c>
      <c r="S19">
        <f>' Chum hourly counts 2013'!S19*3</f>
        <v>3</v>
      </c>
      <c r="T19">
        <f>' Chum hourly counts 2013'!T19*3</f>
        <v>9</v>
      </c>
      <c r="U19">
        <f>' Chum hourly counts 2013'!U19*3</f>
        <v>0</v>
      </c>
      <c r="V19">
        <f>' Chum hourly counts 2013'!V19*3</f>
        <v>0</v>
      </c>
      <c r="W19">
        <f>' Chum hourly counts 2013'!W19*3</f>
        <v>0</v>
      </c>
      <c r="X19">
        <f>' Chum hourly counts 2013'!X19*3</f>
        <v>24</v>
      </c>
      <c r="Y19">
        <f>' Chum hourly counts 2013'!Y19*3</f>
        <v>33</v>
      </c>
      <c r="Z19">
        <f t="shared" si="0"/>
        <v>75</v>
      </c>
      <c r="AB19">
        <f t="shared" si="26"/>
        <v>75</v>
      </c>
      <c r="AC19">
        <f t="shared" si="1"/>
        <v>284.86956521739131</v>
      </c>
      <c r="AD19" s="64"/>
      <c r="AE19">
        <f t="shared" si="27"/>
        <v>24</v>
      </c>
      <c r="AF19">
        <f t="shared" si="2"/>
        <v>1.9782608695652173</v>
      </c>
      <c r="AG19">
        <f t="shared" si="3"/>
        <v>1</v>
      </c>
      <c r="AH19">
        <f t="shared" si="4"/>
        <v>1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1</v>
      </c>
      <c r="AM19">
        <f t="shared" si="9"/>
        <v>1</v>
      </c>
      <c r="AN19">
        <f t="shared" si="10"/>
        <v>0</v>
      </c>
      <c r="AO19">
        <f t="shared" si="11"/>
        <v>0</v>
      </c>
      <c r="AP19">
        <f t="shared" si="12"/>
        <v>0</v>
      </c>
      <c r="AQ19">
        <f t="shared" si="13"/>
        <v>0</v>
      </c>
      <c r="AR19">
        <f t="shared" si="14"/>
        <v>0</v>
      </c>
      <c r="AS19">
        <f t="shared" si="15"/>
        <v>0</v>
      </c>
      <c r="AT19">
        <f t="shared" si="16"/>
        <v>0</v>
      </c>
      <c r="AU19">
        <f t="shared" si="17"/>
        <v>0</v>
      </c>
      <c r="AV19">
        <f t="shared" si="18"/>
        <v>0</v>
      </c>
      <c r="AW19">
        <f t="shared" si="19"/>
        <v>1</v>
      </c>
      <c r="AX19">
        <f t="shared" si="20"/>
        <v>4</v>
      </c>
      <c r="AY19">
        <f t="shared" si="21"/>
        <v>9</v>
      </c>
      <c r="AZ19">
        <f t="shared" si="22"/>
        <v>0</v>
      </c>
      <c r="BA19">
        <f t="shared" si="23"/>
        <v>0</v>
      </c>
      <c r="BB19">
        <f t="shared" si="24"/>
        <v>64</v>
      </c>
      <c r="BC19">
        <f t="shared" si="25"/>
        <v>9</v>
      </c>
    </row>
    <row r="20" spans="1:55" x14ac:dyDescent="0.2">
      <c r="A20" s="1">
        <v>42558</v>
      </c>
      <c r="B20">
        <f>' Chum hourly counts 2013'!B20*3</f>
        <v>186</v>
      </c>
      <c r="C20">
        <f>' Chum hourly counts 2013'!C20*3</f>
        <v>0</v>
      </c>
      <c r="D20">
        <f>' Chum hourly counts 2013'!D20*3</f>
        <v>0</v>
      </c>
      <c r="E20">
        <f>' Chum hourly counts 2013'!E20*3</f>
        <v>0</v>
      </c>
      <c r="F20">
        <f>' Chum hourly counts 2013'!F20*3</f>
        <v>0</v>
      </c>
      <c r="G20">
        <f>' Chum hourly counts 2013'!G20*3</f>
        <v>0</v>
      </c>
      <c r="H20">
        <f>' Chum hourly counts 2013'!H20*3</f>
        <v>0</v>
      </c>
      <c r="I20">
        <f>' Chum hourly counts 2013'!I20*3</f>
        <v>0</v>
      </c>
      <c r="J20">
        <f>' Chum hourly counts 2013'!J20*3</f>
        <v>0</v>
      </c>
      <c r="K20">
        <f>' Chum hourly counts 2013'!K20*3</f>
        <v>0</v>
      </c>
      <c r="L20">
        <f>' Chum hourly counts 2013'!L20*3</f>
        <v>0</v>
      </c>
      <c r="M20">
        <f>' Chum hourly counts 2013'!M20*3</f>
        <v>0</v>
      </c>
      <c r="N20">
        <f>' Chum hourly counts 2013'!N20*3</f>
        <v>0</v>
      </c>
      <c r="O20">
        <f>' Chum hourly counts 2013'!O20*3</f>
        <v>0</v>
      </c>
      <c r="P20">
        <f>' Chum hourly counts 2013'!P20*3</f>
        <v>0</v>
      </c>
      <c r="Q20">
        <f>' Chum hourly counts 2013'!Q20*3</f>
        <v>0</v>
      </c>
      <c r="R20">
        <f>' Chum hourly counts 2013'!R20*3</f>
        <v>0</v>
      </c>
      <c r="S20">
        <f>' Chum hourly counts 2013'!S20*3</f>
        <v>0</v>
      </c>
      <c r="T20">
        <f>' Chum hourly counts 2013'!T20*3</f>
        <v>0</v>
      </c>
      <c r="U20">
        <f>' Chum hourly counts 2013'!U20*3</f>
        <v>12</v>
      </c>
      <c r="V20">
        <f>' Chum hourly counts 2013'!V20*3</f>
        <v>0</v>
      </c>
      <c r="W20">
        <f>' Chum hourly counts 2013'!W20*3</f>
        <v>165</v>
      </c>
      <c r="X20">
        <f>' Chum hourly counts 2013'!X20*3</f>
        <v>0</v>
      </c>
      <c r="Y20">
        <f>' Chum hourly counts 2013'!Y20*3</f>
        <v>0</v>
      </c>
      <c r="Z20">
        <f t="shared" si="0"/>
        <v>363</v>
      </c>
      <c r="AB20">
        <f t="shared" si="26"/>
        <v>363</v>
      </c>
      <c r="AC20">
        <f t="shared" si="1"/>
        <v>31072.695652173919</v>
      </c>
      <c r="AD20" s="64"/>
      <c r="AE20">
        <f t="shared" si="27"/>
        <v>24</v>
      </c>
      <c r="AF20">
        <f t="shared" si="2"/>
        <v>215.78260869565219</v>
      </c>
      <c r="AG20">
        <f t="shared" si="3"/>
        <v>3844</v>
      </c>
      <c r="AH20">
        <f t="shared" si="4"/>
        <v>0</v>
      </c>
      <c r="AI20">
        <f t="shared" si="5"/>
        <v>0</v>
      </c>
      <c r="AJ20">
        <f t="shared" si="6"/>
        <v>0</v>
      </c>
      <c r="AK20">
        <f t="shared" si="7"/>
        <v>0</v>
      </c>
      <c r="AL20">
        <f t="shared" si="8"/>
        <v>0</v>
      </c>
      <c r="AM20">
        <f t="shared" si="9"/>
        <v>0</v>
      </c>
      <c r="AN20">
        <f t="shared" si="10"/>
        <v>0</v>
      </c>
      <c r="AO20">
        <f t="shared" si="11"/>
        <v>0</v>
      </c>
      <c r="AP20">
        <f t="shared" si="12"/>
        <v>0</v>
      </c>
      <c r="AQ20">
        <f t="shared" si="13"/>
        <v>0</v>
      </c>
      <c r="AR20">
        <f t="shared" si="14"/>
        <v>0</v>
      </c>
      <c r="AS20">
        <f t="shared" si="15"/>
        <v>0</v>
      </c>
      <c r="AT20">
        <f t="shared" si="16"/>
        <v>0</v>
      </c>
      <c r="AU20">
        <f t="shared" si="17"/>
        <v>0</v>
      </c>
      <c r="AV20">
        <f t="shared" si="18"/>
        <v>0</v>
      </c>
      <c r="AW20">
        <f t="shared" si="19"/>
        <v>0</v>
      </c>
      <c r="AX20">
        <f t="shared" si="20"/>
        <v>0</v>
      </c>
      <c r="AY20">
        <f t="shared" si="21"/>
        <v>16</v>
      </c>
      <c r="AZ20">
        <f t="shared" si="22"/>
        <v>16</v>
      </c>
      <c r="BA20">
        <f t="shared" si="23"/>
        <v>3025</v>
      </c>
      <c r="BB20">
        <f t="shared" si="24"/>
        <v>3025</v>
      </c>
      <c r="BC20">
        <f t="shared" si="25"/>
        <v>0</v>
      </c>
    </row>
    <row r="21" spans="1:55" x14ac:dyDescent="0.2">
      <c r="A21" s="1">
        <v>42559</v>
      </c>
      <c r="B21">
        <f>' Chum hourly counts 2013'!B21*3</f>
        <v>6</v>
      </c>
      <c r="C21">
        <f>' Chum hourly counts 2013'!C21*3</f>
        <v>0</v>
      </c>
      <c r="D21">
        <f>' Chum hourly counts 2013'!D21*3</f>
        <v>0</v>
      </c>
      <c r="E21">
        <f>' Chum hourly counts 2013'!E21*3</f>
        <v>0</v>
      </c>
      <c r="F21">
        <f>' Chum hourly counts 2013'!F21*3</f>
        <v>0</v>
      </c>
      <c r="G21">
        <f>' Chum hourly counts 2013'!G21*3</f>
        <v>6</v>
      </c>
      <c r="H21">
        <f>' Chum hourly counts 2013'!H21*3</f>
        <v>0</v>
      </c>
      <c r="I21">
        <f>' Chum hourly counts 2013'!I21*3</f>
        <v>0</v>
      </c>
      <c r="J21">
        <f>' Chum hourly counts 2013'!J21*3</f>
        <v>0</v>
      </c>
      <c r="K21">
        <f>' Chum hourly counts 2013'!K21*3</f>
        <v>0</v>
      </c>
      <c r="L21">
        <f>' Chum hourly counts 2013'!L21*3</f>
        <v>0</v>
      </c>
      <c r="M21">
        <f>' Chum hourly counts 2013'!M21*3</f>
        <v>0</v>
      </c>
      <c r="N21">
        <f>' Chum hourly counts 2013'!N21*3</f>
        <v>0</v>
      </c>
      <c r="O21">
        <f>' Chum hourly counts 2013'!O21*3</f>
        <v>0</v>
      </c>
      <c r="P21">
        <f>' Chum hourly counts 2013'!P21*3</f>
        <v>0</v>
      </c>
      <c r="Q21">
        <f>' Chum hourly counts 2013'!Q21*3</f>
        <v>0</v>
      </c>
      <c r="R21">
        <f>' Chum hourly counts 2013'!R21*3</f>
        <v>0</v>
      </c>
      <c r="S21">
        <f>' Chum hourly counts 2013'!S21*3</f>
        <v>0</v>
      </c>
      <c r="T21">
        <f>' Chum hourly counts 2013'!T21*3</f>
        <v>0</v>
      </c>
      <c r="U21">
        <f>' Chum hourly counts 2013'!U21*3</f>
        <v>0</v>
      </c>
      <c r="V21">
        <f>' Chum hourly counts 2013'!V21*3</f>
        <v>0</v>
      </c>
      <c r="W21">
        <f>' Chum hourly counts 2013'!W21*3</f>
        <v>0</v>
      </c>
      <c r="X21">
        <f>' Chum hourly counts 2013'!X21*3</f>
        <v>0</v>
      </c>
      <c r="Y21">
        <f>' Chum hourly counts 2013'!Y21*3</f>
        <v>0</v>
      </c>
      <c r="Z21">
        <f t="shared" si="0"/>
        <v>12</v>
      </c>
      <c r="AB21">
        <f t="shared" si="26"/>
        <v>12</v>
      </c>
      <c r="AC21">
        <f t="shared" si="1"/>
        <v>37.565217391304351</v>
      </c>
      <c r="AD21" s="64"/>
      <c r="AE21">
        <f t="shared" si="27"/>
        <v>24</v>
      </c>
      <c r="AF21">
        <f t="shared" si="2"/>
        <v>0.2608695652173913</v>
      </c>
      <c r="AG21">
        <f t="shared" si="3"/>
        <v>4</v>
      </c>
      <c r="AH21">
        <f t="shared" si="4"/>
        <v>0</v>
      </c>
      <c r="AI21">
        <f t="shared" si="5"/>
        <v>0</v>
      </c>
      <c r="AJ21">
        <f t="shared" si="6"/>
        <v>0</v>
      </c>
      <c r="AK21">
        <f t="shared" si="7"/>
        <v>4</v>
      </c>
      <c r="AL21">
        <f t="shared" si="8"/>
        <v>4</v>
      </c>
      <c r="AM21">
        <f t="shared" si="9"/>
        <v>0</v>
      </c>
      <c r="AN21">
        <f t="shared" si="10"/>
        <v>0</v>
      </c>
      <c r="AO21">
        <f t="shared" si="11"/>
        <v>0</v>
      </c>
      <c r="AP21">
        <f t="shared" si="12"/>
        <v>0</v>
      </c>
      <c r="AQ21">
        <f t="shared" si="13"/>
        <v>0</v>
      </c>
      <c r="AR21">
        <f t="shared" si="14"/>
        <v>0</v>
      </c>
      <c r="AS21">
        <f t="shared" si="15"/>
        <v>0</v>
      </c>
      <c r="AT21">
        <f t="shared" si="16"/>
        <v>0</v>
      </c>
      <c r="AU21">
        <f t="shared" si="17"/>
        <v>0</v>
      </c>
      <c r="AV21">
        <f t="shared" si="18"/>
        <v>0</v>
      </c>
      <c r="AW21">
        <f t="shared" si="19"/>
        <v>0</v>
      </c>
      <c r="AX21">
        <f t="shared" si="20"/>
        <v>0</v>
      </c>
      <c r="AY21">
        <f t="shared" si="21"/>
        <v>0</v>
      </c>
      <c r="AZ21">
        <f t="shared" si="22"/>
        <v>0</v>
      </c>
      <c r="BA21">
        <f t="shared" si="23"/>
        <v>0</v>
      </c>
      <c r="BB21">
        <f t="shared" si="24"/>
        <v>0</v>
      </c>
      <c r="BC21">
        <f t="shared" si="25"/>
        <v>0</v>
      </c>
    </row>
    <row r="22" spans="1:55" x14ac:dyDescent="0.2">
      <c r="A22" s="1">
        <v>42560</v>
      </c>
      <c r="B22">
        <f>' Chum hourly counts 2013'!B22*3</f>
        <v>30</v>
      </c>
      <c r="C22">
        <f>' Chum hourly counts 2013'!C22*3</f>
        <v>9</v>
      </c>
      <c r="D22">
        <f>' Chum hourly counts 2013'!D22*3</f>
        <v>0</v>
      </c>
      <c r="E22">
        <f>' Chum hourly counts 2013'!E22*3</f>
        <v>0</v>
      </c>
      <c r="F22">
        <f>' Chum hourly counts 2013'!F22*3</f>
        <v>0</v>
      </c>
      <c r="G22">
        <f>' Chum hourly counts 2013'!G22*3</f>
        <v>0</v>
      </c>
      <c r="H22">
        <f>' Chum hourly counts 2013'!H22*3</f>
        <v>0</v>
      </c>
      <c r="I22">
        <f>' Chum hourly counts 2013'!I22*3</f>
        <v>0</v>
      </c>
      <c r="J22">
        <f>' Chum hourly counts 2013'!J22*3</f>
        <v>0</v>
      </c>
      <c r="K22">
        <f>' Chum hourly counts 2013'!K22*3</f>
        <v>0</v>
      </c>
      <c r="L22">
        <f>' Chum hourly counts 2013'!L22*3</f>
        <v>0</v>
      </c>
      <c r="M22">
        <f>' Chum hourly counts 2013'!M22*3</f>
        <v>0</v>
      </c>
      <c r="N22">
        <f>' Chum hourly counts 2013'!N22*3</f>
        <v>0</v>
      </c>
      <c r="O22">
        <f>' Chum hourly counts 2013'!O22*3</f>
        <v>0</v>
      </c>
      <c r="P22">
        <f>' Chum hourly counts 2013'!P22*3</f>
        <v>0</v>
      </c>
      <c r="Q22">
        <f>' Chum hourly counts 2013'!Q22*3</f>
        <v>0</v>
      </c>
      <c r="R22">
        <f>' Chum hourly counts 2013'!R22*3</f>
        <v>12</v>
      </c>
      <c r="S22">
        <f>' Chum hourly counts 2013'!S22*3</f>
        <v>0</v>
      </c>
      <c r="T22">
        <f>' Chum hourly counts 2013'!T22*3</f>
        <v>0</v>
      </c>
      <c r="U22">
        <f>' Chum hourly counts 2013'!U22*3</f>
        <v>99</v>
      </c>
      <c r="V22">
        <f>' Chum hourly counts 2013'!V22*3</f>
        <v>0</v>
      </c>
      <c r="W22">
        <f>' Chum hourly counts 2013'!W22*3</f>
        <v>0</v>
      </c>
      <c r="X22">
        <f>' Chum hourly counts 2013'!X22*3</f>
        <v>18</v>
      </c>
      <c r="Y22">
        <f>' Chum hourly counts 2013'!Y22*3</f>
        <v>3</v>
      </c>
      <c r="Z22">
        <f t="shared" si="0"/>
        <v>171</v>
      </c>
      <c r="AB22">
        <f t="shared" si="26"/>
        <v>171</v>
      </c>
      <c r="AC22">
        <f t="shared" si="1"/>
        <v>7290.7826086956529</v>
      </c>
      <c r="AD22" s="64"/>
      <c r="AE22">
        <f t="shared" si="27"/>
        <v>24</v>
      </c>
      <c r="AF22">
        <f t="shared" si="2"/>
        <v>50.630434782608695</v>
      </c>
      <c r="AG22">
        <f t="shared" si="3"/>
        <v>49</v>
      </c>
      <c r="AH22">
        <f t="shared" si="4"/>
        <v>9</v>
      </c>
      <c r="AI22">
        <f t="shared" si="5"/>
        <v>0</v>
      </c>
      <c r="AJ22">
        <f t="shared" si="6"/>
        <v>0</v>
      </c>
      <c r="AK22">
        <f t="shared" si="7"/>
        <v>0</v>
      </c>
      <c r="AL22">
        <f t="shared" si="8"/>
        <v>0</v>
      </c>
      <c r="AM22">
        <f t="shared" si="9"/>
        <v>0</v>
      </c>
      <c r="AN22">
        <f t="shared" si="10"/>
        <v>0</v>
      </c>
      <c r="AO22">
        <f t="shared" si="11"/>
        <v>0</v>
      </c>
      <c r="AP22">
        <f t="shared" si="12"/>
        <v>0</v>
      </c>
      <c r="AQ22">
        <f t="shared" si="13"/>
        <v>0</v>
      </c>
      <c r="AR22">
        <f t="shared" si="14"/>
        <v>0</v>
      </c>
      <c r="AS22">
        <f t="shared" si="15"/>
        <v>0</v>
      </c>
      <c r="AT22">
        <f t="shared" si="16"/>
        <v>0</v>
      </c>
      <c r="AU22">
        <f t="shared" si="17"/>
        <v>0</v>
      </c>
      <c r="AV22">
        <f t="shared" si="18"/>
        <v>16</v>
      </c>
      <c r="AW22">
        <f t="shared" si="19"/>
        <v>16</v>
      </c>
      <c r="AX22">
        <f t="shared" si="20"/>
        <v>0</v>
      </c>
      <c r="AY22">
        <f t="shared" si="21"/>
        <v>1089</v>
      </c>
      <c r="AZ22">
        <f t="shared" si="22"/>
        <v>1089</v>
      </c>
      <c r="BA22">
        <f t="shared" si="23"/>
        <v>0</v>
      </c>
      <c r="BB22">
        <f t="shared" si="24"/>
        <v>36</v>
      </c>
      <c r="BC22">
        <f t="shared" si="25"/>
        <v>25</v>
      </c>
    </row>
    <row r="23" spans="1:55" x14ac:dyDescent="0.2">
      <c r="A23" s="1">
        <v>42561</v>
      </c>
      <c r="B23">
        <f>' Chum hourly counts 2013'!B23*3</f>
        <v>0</v>
      </c>
      <c r="C23">
        <f>' Chum hourly counts 2013'!C23*3</f>
        <v>129</v>
      </c>
      <c r="D23">
        <f>' Chum hourly counts 2013'!D23*3</f>
        <v>360</v>
      </c>
      <c r="E23">
        <f>' Chum hourly counts 2013'!E23*3</f>
        <v>45</v>
      </c>
      <c r="F23">
        <f>' Chum hourly counts 2013'!F23*3</f>
        <v>24</v>
      </c>
      <c r="G23">
        <f>' Chum hourly counts 2013'!G23*3</f>
        <v>54</v>
      </c>
      <c r="H23">
        <f>' Chum hourly counts 2013'!H23*3</f>
        <v>-3</v>
      </c>
      <c r="I23">
        <f>' Chum hourly counts 2013'!I23*3</f>
        <v>0</v>
      </c>
      <c r="J23">
        <f>' Chum hourly counts 2013'!J23*3</f>
        <v>0</v>
      </c>
      <c r="K23">
        <f>' Chum hourly counts 2013'!K23*3</f>
        <v>0</v>
      </c>
      <c r="L23">
        <f>' Chum hourly counts 2013'!L23*3</f>
        <v>0</v>
      </c>
      <c r="M23">
        <f>' Chum hourly counts 2013'!M23*3</f>
        <v>0</v>
      </c>
      <c r="N23">
        <f>' Chum hourly counts 2013'!N23*3</f>
        <v>0</v>
      </c>
      <c r="O23">
        <f>' Chum hourly counts 2013'!O23*3</f>
        <v>0</v>
      </c>
      <c r="P23">
        <f>' Chum hourly counts 2013'!P23*3</f>
        <v>0</v>
      </c>
      <c r="Q23">
        <f>' Chum hourly counts 2013'!Q23*3</f>
        <v>0</v>
      </c>
      <c r="R23">
        <f>' Chum hourly counts 2013'!R23*3</f>
        <v>0</v>
      </c>
      <c r="S23">
        <f>' Chum hourly counts 2013'!S23*3</f>
        <v>0</v>
      </c>
      <c r="T23">
        <f>' Chum hourly counts 2013'!T23*3</f>
        <v>0</v>
      </c>
      <c r="U23">
        <f>' Chum hourly counts 2013'!U23*3</f>
        <v>3</v>
      </c>
      <c r="V23">
        <f>' Chum hourly counts 2013'!V23*3</f>
        <v>0</v>
      </c>
      <c r="W23">
        <f>' Chum hourly counts 2013'!W23*3</f>
        <v>0</v>
      </c>
      <c r="X23">
        <f>' Chum hourly counts 2013'!X23*3</f>
        <v>90</v>
      </c>
      <c r="Y23">
        <f>' Chum hourly counts 2013'!Y23*3</f>
        <v>63</v>
      </c>
      <c r="Z23">
        <f t="shared" si="0"/>
        <v>765</v>
      </c>
      <c r="AB23">
        <f t="shared" si="26"/>
        <v>765</v>
      </c>
      <c r="AC23">
        <f t="shared" si="1"/>
        <v>63538.434782608703</v>
      </c>
      <c r="AD23" s="64"/>
      <c r="AE23">
        <f t="shared" si="27"/>
        <v>24</v>
      </c>
      <c r="AF23">
        <f t="shared" si="2"/>
        <v>441.23913043478262</v>
      </c>
      <c r="AG23">
        <f t="shared" si="3"/>
        <v>1849</v>
      </c>
      <c r="AH23">
        <f t="shared" si="4"/>
        <v>5929</v>
      </c>
      <c r="AI23">
        <f t="shared" si="5"/>
        <v>11025</v>
      </c>
      <c r="AJ23">
        <f t="shared" si="6"/>
        <v>49</v>
      </c>
      <c r="AK23">
        <f t="shared" si="7"/>
        <v>100</v>
      </c>
      <c r="AL23">
        <f t="shared" si="8"/>
        <v>361</v>
      </c>
      <c r="AM23">
        <f t="shared" si="9"/>
        <v>1</v>
      </c>
      <c r="AN23">
        <f t="shared" si="10"/>
        <v>0</v>
      </c>
      <c r="AO23">
        <f t="shared" si="11"/>
        <v>0</v>
      </c>
      <c r="AP23">
        <f t="shared" si="12"/>
        <v>0</v>
      </c>
      <c r="AQ23">
        <f t="shared" si="13"/>
        <v>0</v>
      </c>
      <c r="AR23">
        <f t="shared" si="14"/>
        <v>0</v>
      </c>
      <c r="AS23">
        <f t="shared" si="15"/>
        <v>0</v>
      </c>
      <c r="AT23">
        <f t="shared" si="16"/>
        <v>0</v>
      </c>
      <c r="AU23">
        <f t="shared" si="17"/>
        <v>0</v>
      </c>
      <c r="AV23">
        <f t="shared" si="18"/>
        <v>0</v>
      </c>
      <c r="AW23">
        <f t="shared" si="19"/>
        <v>0</v>
      </c>
      <c r="AX23">
        <f t="shared" si="20"/>
        <v>0</v>
      </c>
      <c r="AY23">
        <f t="shared" si="21"/>
        <v>1</v>
      </c>
      <c r="AZ23">
        <f t="shared" si="22"/>
        <v>1</v>
      </c>
      <c r="BA23">
        <f t="shared" si="23"/>
        <v>0</v>
      </c>
      <c r="BB23">
        <f t="shared" si="24"/>
        <v>900</v>
      </c>
      <c r="BC23">
        <f t="shared" si="25"/>
        <v>81</v>
      </c>
    </row>
    <row r="24" spans="1:55" x14ac:dyDescent="0.2">
      <c r="A24" s="1">
        <v>42562</v>
      </c>
      <c r="B24">
        <f>' Chum hourly counts 2013'!B24*3</f>
        <v>15</v>
      </c>
      <c r="C24">
        <f>' Chum hourly counts 2013'!C24*3</f>
        <v>123</v>
      </c>
      <c r="D24">
        <f>' Chum hourly counts 2013'!D24*3</f>
        <v>0</v>
      </c>
      <c r="E24">
        <f>' Chum hourly counts 2013'!E24*3</f>
        <v>9</v>
      </c>
      <c r="F24">
        <f>' Chum hourly counts 2013'!F24*3</f>
        <v>0</v>
      </c>
      <c r="G24">
        <f>' Chum hourly counts 2013'!G24*3</f>
        <v>0</v>
      </c>
      <c r="H24">
        <f>' Chum hourly counts 2013'!H24*3</f>
        <v>0</v>
      </c>
      <c r="I24">
        <f>' Chum hourly counts 2013'!I24*3</f>
        <v>0</v>
      </c>
      <c r="J24">
        <f>' Chum hourly counts 2013'!J24*3</f>
        <v>0</v>
      </c>
      <c r="K24">
        <f>' Chum hourly counts 2013'!K24*3</f>
        <v>0</v>
      </c>
      <c r="L24">
        <f>' Chum hourly counts 2013'!L24*3</f>
        <v>0</v>
      </c>
      <c r="M24">
        <f>' Chum hourly counts 2013'!M24*3</f>
        <v>0</v>
      </c>
      <c r="N24">
        <f>' Chum hourly counts 2013'!N24*3</f>
        <v>0</v>
      </c>
      <c r="O24">
        <f>' Chum hourly counts 2013'!O24*3</f>
        <v>0</v>
      </c>
      <c r="P24">
        <f>' Chum hourly counts 2013'!P24*3</f>
        <v>0</v>
      </c>
      <c r="Q24">
        <f>' Chum hourly counts 2013'!Q24*3</f>
        <v>0</v>
      </c>
      <c r="R24">
        <f>' Chum hourly counts 2013'!R24*3</f>
        <v>0</v>
      </c>
      <c r="S24">
        <f>' Chum hourly counts 2013'!S24*3</f>
        <v>0</v>
      </c>
      <c r="T24">
        <f>' Chum hourly counts 2013'!T24*3</f>
        <v>6</v>
      </c>
      <c r="U24">
        <f>' Chum hourly counts 2013'!U24*3</f>
        <v>54</v>
      </c>
      <c r="V24">
        <f>' Chum hourly counts 2013'!V24*3</f>
        <v>471</v>
      </c>
      <c r="W24">
        <f>' Chum hourly counts 2013'!W24*3</f>
        <v>9</v>
      </c>
      <c r="X24">
        <f>' Chum hourly counts 2013'!X24*3</f>
        <v>15</v>
      </c>
      <c r="Y24">
        <f>' Chum hourly counts 2013'!Y24*3</f>
        <v>9</v>
      </c>
      <c r="Z24">
        <f t="shared" si="0"/>
        <v>711</v>
      </c>
      <c r="AB24">
        <f t="shared" si="26"/>
        <v>711</v>
      </c>
      <c r="AC24">
        <f t="shared" si="1"/>
        <v>144939.13043478262</v>
      </c>
      <c r="AD24" s="64"/>
      <c r="AE24">
        <f t="shared" si="27"/>
        <v>24</v>
      </c>
      <c r="AF24">
        <f t="shared" si="2"/>
        <v>1006.5217391304348</v>
      </c>
      <c r="AG24">
        <f t="shared" si="3"/>
        <v>1296</v>
      </c>
      <c r="AH24">
        <f t="shared" si="4"/>
        <v>1681</v>
      </c>
      <c r="AI24">
        <f t="shared" si="5"/>
        <v>9</v>
      </c>
      <c r="AJ24">
        <f t="shared" si="6"/>
        <v>9</v>
      </c>
      <c r="AK24">
        <f t="shared" si="7"/>
        <v>0</v>
      </c>
      <c r="AL24">
        <f t="shared" si="8"/>
        <v>0</v>
      </c>
      <c r="AM24">
        <f t="shared" si="9"/>
        <v>0</v>
      </c>
      <c r="AN24">
        <f t="shared" si="10"/>
        <v>0</v>
      </c>
      <c r="AO24">
        <f t="shared" si="11"/>
        <v>0</v>
      </c>
      <c r="AP24">
        <f t="shared" si="12"/>
        <v>0</v>
      </c>
      <c r="AQ24">
        <f t="shared" si="13"/>
        <v>0</v>
      </c>
      <c r="AR24">
        <f t="shared" si="14"/>
        <v>0</v>
      </c>
      <c r="AS24">
        <f t="shared" si="15"/>
        <v>0</v>
      </c>
      <c r="AT24">
        <f t="shared" si="16"/>
        <v>0</v>
      </c>
      <c r="AU24">
        <f t="shared" si="17"/>
        <v>0</v>
      </c>
      <c r="AV24">
        <f t="shared" si="18"/>
        <v>0</v>
      </c>
      <c r="AW24">
        <f t="shared" si="19"/>
        <v>0</v>
      </c>
      <c r="AX24">
        <f t="shared" si="20"/>
        <v>4</v>
      </c>
      <c r="AY24">
        <f t="shared" si="21"/>
        <v>256</v>
      </c>
      <c r="AZ24">
        <f t="shared" si="22"/>
        <v>19321</v>
      </c>
      <c r="BA24">
        <f t="shared" si="23"/>
        <v>23716</v>
      </c>
      <c r="BB24">
        <f t="shared" si="24"/>
        <v>4</v>
      </c>
      <c r="BC24">
        <f t="shared" si="25"/>
        <v>4</v>
      </c>
    </row>
    <row r="25" spans="1:55" x14ac:dyDescent="0.2">
      <c r="A25" s="1">
        <v>42563</v>
      </c>
      <c r="B25">
        <f>' Chum hourly counts 2013'!B25*3</f>
        <v>0</v>
      </c>
      <c r="C25">
        <f>' Chum hourly counts 2013'!C25*3</f>
        <v>0</v>
      </c>
      <c r="D25">
        <f>' Chum hourly counts 2013'!D25*3</f>
        <v>27</v>
      </c>
      <c r="E25">
        <f>' Chum hourly counts 2013'!E25*3</f>
        <v>0</v>
      </c>
      <c r="F25">
        <f>' Chum hourly counts 2013'!F25*3</f>
        <v>0</v>
      </c>
      <c r="G25">
        <f>' Chum hourly counts 2013'!G25*3</f>
        <v>0</v>
      </c>
      <c r="H25">
        <f>' Chum hourly counts 2013'!H25*3</f>
        <v>0</v>
      </c>
      <c r="I25">
        <f>' Chum hourly counts 2013'!I25*3</f>
        <v>0</v>
      </c>
      <c r="J25">
        <f>' Chum hourly counts 2013'!J25*3</f>
        <v>0</v>
      </c>
      <c r="K25">
        <f>' Chum hourly counts 2013'!K25*3</f>
        <v>0</v>
      </c>
      <c r="L25">
        <f>' Chum hourly counts 2013'!L25*3</f>
        <v>0</v>
      </c>
      <c r="M25">
        <f>' Chum hourly counts 2013'!M25*3</f>
        <v>0</v>
      </c>
      <c r="N25">
        <f>' Chum hourly counts 2013'!N25*3</f>
        <v>0</v>
      </c>
      <c r="O25">
        <f>' Chum hourly counts 2013'!O25*3</f>
        <v>0</v>
      </c>
      <c r="P25">
        <f>' Chum hourly counts 2013'!P25*3</f>
        <v>0</v>
      </c>
      <c r="Q25">
        <f>' Chum hourly counts 2013'!Q25*3</f>
        <v>0</v>
      </c>
      <c r="R25">
        <f>' Chum hourly counts 2013'!R25*3</f>
        <v>0</v>
      </c>
      <c r="S25">
        <f>' Chum hourly counts 2013'!S25*3</f>
        <v>0</v>
      </c>
      <c r="T25">
        <f>' Chum hourly counts 2013'!T25*3</f>
        <v>0</v>
      </c>
      <c r="U25">
        <f>' Chum hourly counts 2013'!U25*3</f>
        <v>0</v>
      </c>
      <c r="V25">
        <f>' Chum hourly counts 2013'!V25*3</f>
        <v>0</v>
      </c>
      <c r="W25">
        <f>' Chum hourly counts 2013'!W25*3</f>
        <v>0</v>
      </c>
      <c r="X25">
        <f>' Chum hourly counts 2013'!X25*3</f>
        <v>0</v>
      </c>
      <c r="Y25">
        <f>' Chum hourly counts 2013'!Y25*3</f>
        <v>0</v>
      </c>
      <c r="Z25">
        <f t="shared" si="0"/>
        <v>27</v>
      </c>
      <c r="AB25">
        <f t="shared" si="26"/>
        <v>27</v>
      </c>
      <c r="AC25">
        <f t="shared" si="1"/>
        <v>507.1304347826088</v>
      </c>
      <c r="AD25" s="64"/>
      <c r="AE25">
        <f t="shared" si="27"/>
        <v>24</v>
      </c>
      <c r="AF25">
        <f t="shared" si="2"/>
        <v>3.5217391304347827</v>
      </c>
      <c r="AG25">
        <f t="shared" si="3"/>
        <v>0</v>
      </c>
      <c r="AH25">
        <f t="shared" si="4"/>
        <v>81</v>
      </c>
      <c r="AI25">
        <f t="shared" si="5"/>
        <v>81</v>
      </c>
      <c r="AJ25">
        <f t="shared" si="6"/>
        <v>0</v>
      </c>
      <c r="AK25">
        <f t="shared" si="7"/>
        <v>0</v>
      </c>
      <c r="AL25">
        <f t="shared" si="8"/>
        <v>0</v>
      </c>
      <c r="AM25">
        <f t="shared" si="9"/>
        <v>0</v>
      </c>
      <c r="AN25">
        <f t="shared" si="10"/>
        <v>0</v>
      </c>
      <c r="AO25">
        <f t="shared" si="11"/>
        <v>0</v>
      </c>
      <c r="AP25">
        <f t="shared" si="12"/>
        <v>0</v>
      </c>
      <c r="AQ25">
        <f t="shared" si="13"/>
        <v>0</v>
      </c>
      <c r="AR25">
        <f t="shared" si="14"/>
        <v>0</v>
      </c>
      <c r="AS25">
        <f t="shared" si="15"/>
        <v>0</v>
      </c>
      <c r="AT25">
        <f t="shared" si="16"/>
        <v>0</v>
      </c>
      <c r="AU25">
        <f t="shared" si="17"/>
        <v>0</v>
      </c>
      <c r="AV25">
        <f t="shared" si="18"/>
        <v>0</v>
      </c>
      <c r="AW25">
        <f t="shared" si="19"/>
        <v>0</v>
      </c>
      <c r="AX25">
        <f t="shared" si="20"/>
        <v>0</v>
      </c>
      <c r="AY25">
        <f t="shared" si="21"/>
        <v>0</v>
      </c>
      <c r="AZ25">
        <f t="shared" si="22"/>
        <v>0</v>
      </c>
      <c r="BA25">
        <f t="shared" si="23"/>
        <v>0</v>
      </c>
      <c r="BB25">
        <f t="shared" si="24"/>
        <v>0</v>
      </c>
      <c r="BC25">
        <f t="shared" si="25"/>
        <v>0</v>
      </c>
    </row>
    <row r="26" spans="1:55" x14ac:dyDescent="0.2">
      <c r="A26" s="1">
        <v>42564</v>
      </c>
      <c r="B26">
        <f>' Chum hourly counts 2013'!B26*3</f>
        <v>96</v>
      </c>
      <c r="C26">
        <f>' Chum hourly counts 2013'!C26*3</f>
        <v>60</v>
      </c>
      <c r="D26">
        <f>' Chum hourly counts 2013'!D26*3</f>
        <v>204</v>
      </c>
      <c r="E26">
        <f>' Chum hourly counts 2013'!E26*3</f>
        <v>3</v>
      </c>
      <c r="F26">
        <f>' Chum hourly counts 2013'!F26*3</f>
        <v>3</v>
      </c>
      <c r="G26">
        <f>' Chum hourly counts 2013'!G26*3</f>
        <v>0</v>
      </c>
      <c r="H26">
        <f>' Chum hourly counts 2013'!H26*3</f>
        <v>-12</v>
      </c>
      <c r="I26">
        <f>' Chum hourly counts 2013'!I26*3</f>
        <v>3</v>
      </c>
      <c r="J26">
        <f>' Chum hourly counts 2013'!J26*3</f>
        <v>0</v>
      </c>
      <c r="K26">
        <f>' Chum hourly counts 2013'!K26*3</f>
        <v>0</v>
      </c>
      <c r="L26">
        <f>' Chum hourly counts 2013'!L26*3</f>
        <v>0</v>
      </c>
      <c r="M26">
        <f>' Chum hourly counts 2013'!M26*3</f>
        <v>0</v>
      </c>
      <c r="N26">
        <f>' Chum hourly counts 2013'!N26*3</f>
        <v>0</v>
      </c>
      <c r="O26">
        <f>' Chum hourly counts 2013'!O26*3</f>
        <v>0</v>
      </c>
      <c r="P26">
        <f>' Chum hourly counts 2013'!P26*3</f>
        <v>0</v>
      </c>
      <c r="Q26">
        <f>' Chum hourly counts 2013'!Q26*3</f>
        <v>0</v>
      </c>
      <c r="R26">
        <f>' Chum hourly counts 2013'!R26*3</f>
        <v>0</v>
      </c>
      <c r="S26">
        <f>' Chum hourly counts 2013'!S26*3</f>
        <v>0</v>
      </c>
      <c r="T26">
        <f>' Chum hourly counts 2013'!T26*3</f>
        <v>0</v>
      </c>
      <c r="U26">
        <f>' Chum hourly counts 2013'!U26*3</f>
        <v>0</v>
      </c>
      <c r="V26">
        <f>' Chum hourly counts 2013'!V26*3</f>
        <v>9</v>
      </c>
      <c r="W26">
        <f>' Chum hourly counts 2013'!W26*3</f>
        <v>201</v>
      </c>
      <c r="X26">
        <f>' Chum hourly counts 2013'!X26*3</f>
        <v>84</v>
      </c>
      <c r="Y26">
        <f>' Chum hourly counts 2013'!Y26*3</f>
        <v>129</v>
      </c>
      <c r="Z26">
        <f t="shared" si="0"/>
        <v>780</v>
      </c>
      <c r="AB26">
        <f t="shared" si="26"/>
        <v>780</v>
      </c>
      <c r="AC26">
        <f t="shared" si="1"/>
        <v>40166.608695652176</v>
      </c>
      <c r="AD26" s="64"/>
      <c r="AE26">
        <f t="shared" si="27"/>
        <v>24</v>
      </c>
      <c r="AF26">
        <f t="shared" si="2"/>
        <v>278.93478260869563</v>
      </c>
      <c r="AG26">
        <f t="shared" si="3"/>
        <v>144</v>
      </c>
      <c r="AH26">
        <f t="shared" si="4"/>
        <v>2304</v>
      </c>
      <c r="AI26">
        <f t="shared" si="5"/>
        <v>4489</v>
      </c>
      <c r="AJ26">
        <f t="shared" si="6"/>
        <v>0</v>
      </c>
      <c r="AK26">
        <f t="shared" si="7"/>
        <v>1</v>
      </c>
      <c r="AL26">
        <f t="shared" si="8"/>
        <v>16</v>
      </c>
      <c r="AM26">
        <f t="shared" si="9"/>
        <v>25</v>
      </c>
      <c r="AN26">
        <f t="shared" si="10"/>
        <v>1</v>
      </c>
      <c r="AO26">
        <f t="shared" si="11"/>
        <v>0</v>
      </c>
      <c r="AP26">
        <f t="shared" si="12"/>
        <v>0</v>
      </c>
      <c r="AQ26">
        <f t="shared" si="13"/>
        <v>0</v>
      </c>
      <c r="AR26">
        <f t="shared" si="14"/>
        <v>0</v>
      </c>
      <c r="AS26">
        <f t="shared" si="15"/>
        <v>0</v>
      </c>
      <c r="AT26">
        <f t="shared" si="16"/>
        <v>0</v>
      </c>
      <c r="AU26">
        <f t="shared" si="17"/>
        <v>0</v>
      </c>
      <c r="AV26">
        <f t="shared" si="18"/>
        <v>0</v>
      </c>
      <c r="AW26">
        <f t="shared" si="19"/>
        <v>0</v>
      </c>
      <c r="AX26">
        <f t="shared" si="20"/>
        <v>0</v>
      </c>
      <c r="AY26">
        <f t="shared" si="21"/>
        <v>0</v>
      </c>
      <c r="AZ26">
        <f t="shared" si="22"/>
        <v>9</v>
      </c>
      <c r="BA26">
        <f t="shared" si="23"/>
        <v>4096</v>
      </c>
      <c r="BB26">
        <f t="shared" si="24"/>
        <v>1521</v>
      </c>
      <c r="BC26">
        <f t="shared" si="25"/>
        <v>225</v>
      </c>
    </row>
    <row r="27" spans="1:55" x14ac:dyDescent="0.2">
      <c r="A27" s="1">
        <v>42565</v>
      </c>
      <c r="B27">
        <f>' Chum hourly counts 2013'!B27*3</f>
        <v>-6</v>
      </c>
      <c r="C27">
        <f>' Chum hourly counts 2013'!C27*3</f>
        <v>6</v>
      </c>
      <c r="D27">
        <f>' Chum hourly counts 2013'!D27*3</f>
        <v>342</v>
      </c>
      <c r="E27">
        <f>' Chum hourly counts 2013'!E27*3</f>
        <v>87</v>
      </c>
      <c r="F27">
        <f>' Chum hourly counts 2013'!F27*3</f>
        <v>0</v>
      </c>
      <c r="G27">
        <f>' Chum hourly counts 2013'!G27*3</f>
        <v>0</v>
      </c>
      <c r="H27">
        <f>' Chum hourly counts 2013'!H27*3</f>
        <v>0</v>
      </c>
      <c r="I27">
        <f>' Chum hourly counts 2013'!I27*3</f>
        <v>0</v>
      </c>
      <c r="J27">
        <f>' Chum hourly counts 2013'!J27*3</f>
        <v>0</v>
      </c>
      <c r="K27">
        <f>' Chum hourly counts 2013'!K27*3</f>
        <v>0</v>
      </c>
      <c r="L27">
        <f>' Chum hourly counts 2013'!L27*3</f>
        <v>0</v>
      </c>
      <c r="M27">
        <f>' Chum hourly counts 2013'!M27*3</f>
        <v>9</v>
      </c>
      <c r="N27">
        <f>' Chum hourly counts 2013'!N27*3</f>
        <v>0</v>
      </c>
      <c r="O27">
        <f>' Chum hourly counts 2013'!O27*3</f>
        <v>0</v>
      </c>
      <c r="P27">
        <f>' Chum hourly counts 2013'!P27*3</f>
        <v>0</v>
      </c>
      <c r="Q27">
        <f>' Chum hourly counts 2013'!Q27*3</f>
        <v>0</v>
      </c>
      <c r="R27">
        <f>' Chum hourly counts 2013'!R27*3</f>
        <v>0</v>
      </c>
      <c r="S27">
        <f>' Chum hourly counts 2013'!S27*3</f>
        <v>0</v>
      </c>
      <c r="T27">
        <f>' Chum hourly counts 2013'!T27*3</f>
        <v>0</v>
      </c>
      <c r="U27">
        <f>' Chum hourly counts 2013'!U27*3</f>
        <v>0</v>
      </c>
      <c r="V27">
        <f>' Chum hourly counts 2013'!V27*3</f>
        <v>0</v>
      </c>
      <c r="W27">
        <f>' Chum hourly counts 2013'!W27*3</f>
        <v>105</v>
      </c>
      <c r="X27">
        <f>' Chum hourly counts 2013'!X27*3</f>
        <v>87</v>
      </c>
      <c r="Y27">
        <f>' Chum hourly counts 2013'!Y27*3</f>
        <v>24</v>
      </c>
      <c r="Z27">
        <f t="shared" si="0"/>
        <v>654</v>
      </c>
      <c r="AB27">
        <f t="shared" si="26"/>
        <v>654</v>
      </c>
      <c r="AC27">
        <f t="shared" si="1"/>
        <v>69952.695652173919</v>
      </c>
      <c r="AD27" s="64"/>
      <c r="AE27">
        <f t="shared" si="27"/>
        <v>24</v>
      </c>
      <c r="AF27">
        <f t="shared" si="2"/>
        <v>485.78260869565219</v>
      </c>
      <c r="AG27">
        <f t="shared" si="3"/>
        <v>16</v>
      </c>
      <c r="AH27">
        <f t="shared" si="4"/>
        <v>12544</v>
      </c>
      <c r="AI27">
        <f t="shared" si="5"/>
        <v>7225</v>
      </c>
      <c r="AJ27">
        <f t="shared" si="6"/>
        <v>841</v>
      </c>
      <c r="AK27">
        <f t="shared" si="7"/>
        <v>0</v>
      </c>
      <c r="AL27">
        <f t="shared" si="8"/>
        <v>0</v>
      </c>
      <c r="AM27">
        <f t="shared" si="9"/>
        <v>0</v>
      </c>
      <c r="AN27">
        <f t="shared" si="10"/>
        <v>0</v>
      </c>
      <c r="AO27">
        <f t="shared" si="11"/>
        <v>0</v>
      </c>
      <c r="AP27">
        <f t="shared" si="12"/>
        <v>0</v>
      </c>
      <c r="AQ27">
        <f t="shared" si="13"/>
        <v>9</v>
      </c>
      <c r="AR27">
        <f t="shared" si="14"/>
        <v>9</v>
      </c>
      <c r="AS27">
        <f t="shared" si="15"/>
        <v>0</v>
      </c>
      <c r="AT27">
        <f t="shared" si="16"/>
        <v>0</v>
      </c>
      <c r="AU27">
        <f t="shared" si="17"/>
        <v>0</v>
      </c>
      <c r="AV27">
        <f t="shared" si="18"/>
        <v>0</v>
      </c>
      <c r="AW27">
        <f t="shared" si="19"/>
        <v>0</v>
      </c>
      <c r="AX27">
        <f t="shared" si="20"/>
        <v>0</v>
      </c>
      <c r="AY27">
        <f t="shared" si="21"/>
        <v>0</v>
      </c>
      <c r="AZ27">
        <f t="shared" si="22"/>
        <v>0</v>
      </c>
      <c r="BA27">
        <f t="shared" si="23"/>
        <v>1225</v>
      </c>
      <c r="BB27">
        <f t="shared" si="24"/>
        <v>36</v>
      </c>
      <c r="BC27">
        <f t="shared" si="25"/>
        <v>441</v>
      </c>
    </row>
    <row r="28" spans="1:55" x14ac:dyDescent="0.2">
      <c r="A28" s="1">
        <v>42566</v>
      </c>
      <c r="B28">
        <f>' Chum hourly counts 2013'!B28*3</f>
        <v>0</v>
      </c>
      <c r="C28">
        <f>' Chum hourly counts 2013'!C28*3</f>
        <v>0</v>
      </c>
      <c r="D28">
        <f>' Chum hourly counts 2013'!D28*3</f>
        <v>0</v>
      </c>
      <c r="E28">
        <f>' Chum hourly counts 2013'!E28*3</f>
        <v>0</v>
      </c>
      <c r="F28">
        <f>' Chum hourly counts 2013'!F28*3</f>
        <v>0</v>
      </c>
      <c r="G28">
        <f>' Chum hourly counts 2013'!G28*3</f>
        <v>0</v>
      </c>
      <c r="H28">
        <f>' Chum hourly counts 2013'!H28*3</f>
        <v>0</v>
      </c>
      <c r="I28">
        <f>' Chum hourly counts 2013'!I28*3</f>
        <v>0</v>
      </c>
      <c r="J28">
        <f>' Chum hourly counts 2013'!J28*3</f>
        <v>-3</v>
      </c>
      <c r="K28">
        <f>' Chum hourly counts 2013'!K28*3</f>
        <v>0</v>
      </c>
      <c r="L28">
        <f>' Chum hourly counts 2013'!L28*3</f>
        <v>0</v>
      </c>
      <c r="M28">
        <f>' Chum hourly counts 2013'!M28*3</f>
        <v>0</v>
      </c>
      <c r="N28">
        <f>' Chum hourly counts 2013'!N28*3</f>
        <v>0</v>
      </c>
      <c r="O28">
        <f>' Chum hourly counts 2013'!O28*3</f>
        <v>0</v>
      </c>
      <c r="P28">
        <f>' Chum hourly counts 2013'!P28*3</f>
        <v>0</v>
      </c>
      <c r="Q28">
        <f>' Chum hourly counts 2013'!Q28*3</f>
        <v>0</v>
      </c>
      <c r="R28">
        <f>' Chum hourly counts 2013'!R28*3</f>
        <v>0</v>
      </c>
      <c r="S28">
        <f>' Chum hourly counts 2013'!S28*3</f>
        <v>0</v>
      </c>
      <c r="T28">
        <f>' Chum hourly counts 2013'!T28*3</f>
        <v>0</v>
      </c>
      <c r="U28">
        <f>' Chum hourly counts 2013'!U28*3</f>
        <v>0</v>
      </c>
      <c r="V28">
        <f>' Chum hourly counts 2013'!V28*3</f>
        <v>9</v>
      </c>
      <c r="W28">
        <f>' Chum hourly counts 2013'!W28*3</f>
        <v>0</v>
      </c>
      <c r="X28">
        <f>' Chum hourly counts 2013'!X28*3</f>
        <v>12</v>
      </c>
      <c r="Y28">
        <f>' Chum hourly counts 2013'!Y28*3</f>
        <v>3</v>
      </c>
      <c r="Z28">
        <f t="shared" si="0"/>
        <v>21</v>
      </c>
      <c r="AB28">
        <f t="shared" si="26"/>
        <v>21</v>
      </c>
      <c r="AC28">
        <f t="shared" si="1"/>
        <v>140.86956521739131</v>
      </c>
      <c r="AD28" s="64"/>
      <c r="AE28">
        <f t="shared" si="27"/>
        <v>24</v>
      </c>
      <c r="AF28">
        <f t="shared" si="2"/>
        <v>0.97826086956521741</v>
      </c>
      <c r="AG28">
        <f t="shared" si="3"/>
        <v>0</v>
      </c>
      <c r="AH28">
        <f t="shared" si="4"/>
        <v>0</v>
      </c>
      <c r="AI28">
        <f t="shared" si="5"/>
        <v>0</v>
      </c>
      <c r="AJ28">
        <f t="shared" si="6"/>
        <v>0</v>
      </c>
      <c r="AK28">
        <f t="shared" si="7"/>
        <v>0</v>
      </c>
      <c r="AL28">
        <f t="shared" si="8"/>
        <v>0</v>
      </c>
      <c r="AM28">
        <f t="shared" si="9"/>
        <v>0</v>
      </c>
      <c r="AN28">
        <f t="shared" si="10"/>
        <v>1</v>
      </c>
      <c r="AO28">
        <f t="shared" si="11"/>
        <v>1</v>
      </c>
      <c r="AP28">
        <f t="shared" si="12"/>
        <v>0</v>
      </c>
      <c r="AQ28">
        <f t="shared" si="13"/>
        <v>0</v>
      </c>
      <c r="AR28">
        <f t="shared" si="14"/>
        <v>0</v>
      </c>
      <c r="AS28">
        <f t="shared" si="15"/>
        <v>0</v>
      </c>
      <c r="AT28">
        <f t="shared" si="16"/>
        <v>0</v>
      </c>
      <c r="AU28">
        <f t="shared" si="17"/>
        <v>0</v>
      </c>
      <c r="AV28">
        <f t="shared" si="18"/>
        <v>0</v>
      </c>
      <c r="AW28">
        <f t="shared" si="19"/>
        <v>0</v>
      </c>
      <c r="AX28">
        <f t="shared" si="20"/>
        <v>0</v>
      </c>
      <c r="AY28">
        <f t="shared" si="21"/>
        <v>0</v>
      </c>
      <c r="AZ28">
        <f t="shared" si="22"/>
        <v>9</v>
      </c>
      <c r="BA28">
        <f t="shared" si="23"/>
        <v>9</v>
      </c>
      <c r="BB28">
        <f t="shared" si="24"/>
        <v>16</v>
      </c>
      <c r="BC28">
        <f t="shared" si="25"/>
        <v>9</v>
      </c>
    </row>
    <row r="29" spans="1:55" x14ac:dyDescent="0.2">
      <c r="A29" s="1">
        <v>42567</v>
      </c>
      <c r="B29">
        <f>' Chum hourly counts 2013'!B29*3</f>
        <v>90</v>
      </c>
      <c r="C29">
        <f>' Chum hourly counts 2013'!C29*3</f>
        <v>42</v>
      </c>
      <c r="D29">
        <f>' Chum hourly counts 2013'!D29*3</f>
        <v>30</v>
      </c>
      <c r="E29">
        <f>' Chum hourly counts 2013'!E29*3</f>
        <v>3</v>
      </c>
      <c r="F29">
        <f>' Chum hourly counts 2013'!F29*3</f>
        <v>0</v>
      </c>
      <c r="G29">
        <f>' Chum hourly counts 2013'!G29*3</f>
        <v>0</v>
      </c>
      <c r="H29">
        <f>' Chum hourly counts 2013'!H29*3</f>
        <v>0</v>
      </c>
      <c r="I29">
        <f>' Chum hourly counts 2013'!I29*3</f>
        <v>0</v>
      </c>
      <c r="J29">
        <f>' Chum hourly counts 2013'!J29*3</f>
        <v>0</v>
      </c>
      <c r="K29">
        <f>' Chum hourly counts 2013'!K29*3</f>
        <v>0</v>
      </c>
      <c r="L29">
        <f>' Chum hourly counts 2013'!L29*3</f>
        <v>0</v>
      </c>
      <c r="M29">
        <f>' Chum hourly counts 2013'!M29*3</f>
        <v>0</v>
      </c>
      <c r="N29">
        <f>' Chum hourly counts 2013'!N29*3</f>
        <v>0</v>
      </c>
      <c r="O29">
        <f>' Chum hourly counts 2013'!O29*3</f>
        <v>0</v>
      </c>
      <c r="P29">
        <f>' Chum hourly counts 2013'!P29*3</f>
        <v>0</v>
      </c>
      <c r="Q29">
        <f>' Chum hourly counts 2013'!Q29*3</f>
        <v>6</v>
      </c>
      <c r="R29">
        <f>' Chum hourly counts 2013'!R29*3</f>
        <v>0</v>
      </c>
      <c r="S29">
        <f>' Chum hourly counts 2013'!S29*3</f>
        <v>0</v>
      </c>
      <c r="T29">
        <f>' Chum hourly counts 2013'!T29*3</f>
        <v>0</v>
      </c>
      <c r="U29">
        <f>' Chum hourly counts 2013'!U29*3</f>
        <v>0</v>
      </c>
      <c r="V29">
        <f>' Chum hourly counts 2013'!V29*3</f>
        <v>0</v>
      </c>
      <c r="W29">
        <f>' Chum hourly counts 2013'!W29*3</f>
        <v>0</v>
      </c>
      <c r="X29">
        <f>' Chum hourly counts 2013'!X29*3</f>
        <v>3</v>
      </c>
      <c r="Y29">
        <f>' Chum hourly counts 2013'!Y29*3</f>
        <v>0</v>
      </c>
      <c r="Z29">
        <f t="shared" si="0"/>
        <v>174</v>
      </c>
      <c r="AB29">
        <f t="shared" si="26"/>
        <v>174</v>
      </c>
      <c r="AC29">
        <f t="shared" si="1"/>
        <v>1139.4782608695652</v>
      </c>
      <c r="AD29" s="64"/>
      <c r="AE29">
        <f t="shared" si="27"/>
        <v>24</v>
      </c>
      <c r="AF29">
        <f t="shared" si="2"/>
        <v>7.9130434782608692</v>
      </c>
      <c r="AG29">
        <f t="shared" si="3"/>
        <v>256</v>
      </c>
      <c r="AH29">
        <f t="shared" si="4"/>
        <v>16</v>
      </c>
      <c r="AI29">
        <f t="shared" si="5"/>
        <v>81</v>
      </c>
      <c r="AJ29">
        <f t="shared" si="6"/>
        <v>1</v>
      </c>
      <c r="AK29">
        <f t="shared" si="7"/>
        <v>0</v>
      </c>
      <c r="AL29">
        <f t="shared" si="8"/>
        <v>0</v>
      </c>
      <c r="AM29">
        <f t="shared" si="9"/>
        <v>0</v>
      </c>
      <c r="AN29">
        <f t="shared" si="10"/>
        <v>0</v>
      </c>
      <c r="AO29">
        <f t="shared" si="11"/>
        <v>0</v>
      </c>
      <c r="AP29">
        <f t="shared" si="12"/>
        <v>0</v>
      </c>
      <c r="AQ29">
        <f t="shared" si="13"/>
        <v>0</v>
      </c>
      <c r="AR29">
        <f t="shared" si="14"/>
        <v>0</v>
      </c>
      <c r="AS29">
        <f t="shared" si="15"/>
        <v>0</v>
      </c>
      <c r="AT29">
        <f t="shared" si="16"/>
        <v>0</v>
      </c>
      <c r="AU29">
        <f t="shared" si="17"/>
        <v>4</v>
      </c>
      <c r="AV29">
        <f t="shared" si="18"/>
        <v>4</v>
      </c>
      <c r="AW29">
        <f t="shared" si="19"/>
        <v>0</v>
      </c>
      <c r="AX29">
        <f t="shared" si="20"/>
        <v>0</v>
      </c>
      <c r="AY29">
        <f t="shared" si="21"/>
        <v>0</v>
      </c>
      <c r="AZ29">
        <f t="shared" si="22"/>
        <v>0</v>
      </c>
      <c r="BA29">
        <f t="shared" si="23"/>
        <v>0</v>
      </c>
      <c r="BB29">
        <f t="shared" si="24"/>
        <v>1</v>
      </c>
      <c r="BC29">
        <f t="shared" si="25"/>
        <v>1</v>
      </c>
    </row>
    <row r="30" spans="1:55" x14ac:dyDescent="0.2">
      <c r="A30" s="1">
        <v>42568</v>
      </c>
      <c r="B30">
        <f>' Chum hourly counts 2013'!B30*3</f>
        <v>0</v>
      </c>
      <c r="C30">
        <f>' Chum hourly counts 2013'!C30*3</f>
        <v>15</v>
      </c>
      <c r="D30">
        <f>' Chum hourly counts 2013'!D30*3</f>
        <v>-3</v>
      </c>
      <c r="E30">
        <f>' Chum hourly counts 2013'!E30*3</f>
        <v>0</v>
      </c>
      <c r="F30">
        <f>' Chum hourly counts 2013'!F30*3</f>
        <v>0</v>
      </c>
      <c r="G30">
        <f>' Chum hourly counts 2013'!G30*3</f>
        <v>-9</v>
      </c>
      <c r="H30">
        <f>' Chum hourly counts 2013'!H30*3</f>
        <v>3</v>
      </c>
      <c r="I30">
        <f>' Chum hourly counts 2013'!I30*3</f>
        <v>3</v>
      </c>
      <c r="J30">
        <f>' Chum hourly counts 2013'!J30*3</f>
        <v>0</v>
      </c>
      <c r="K30">
        <f>' Chum hourly counts 2013'!K30*3</f>
        <v>0</v>
      </c>
      <c r="L30">
        <f>' Chum hourly counts 2013'!L30*3</f>
        <v>0</v>
      </c>
      <c r="M30">
        <f>' Chum hourly counts 2013'!M30*3</f>
        <v>0</v>
      </c>
      <c r="N30">
        <f>' Chum hourly counts 2013'!N30*3</f>
        <v>0</v>
      </c>
      <c r="O30">
        <f>' Chum hourly counts 2013'!O30*3</f>
        <v>0</v>
      </c>
      <c r="P30">
        <f>' Chum hourly counts 2013'!P30*3</f>
        <v>3</v>
      </c>
      <c r="Q30">
        <f>' Chum hourly counts 2013'!Q30*3</f>
        <v>0</v>
      </c>
      <c r="R30">
        <f>' Chum hourly counts 2013'!R30*3</f>
        <v>0</v>
      </c>
      <c r="S30">
        <f>' Chum hourly counts 2013'!S30*3</f>
        <v>12</v>
      </c>
      <c r="T30">
        <f>' Chum hourly counts 2013'!T30*3</f>
        <v>6</v>
      </c>
      <c r="U30">
        <f>' Chum hourly counts 2013'!U30*3</f>
        <v>3</v>
      </c>
      <c r="V30">
        <f>' Chum hourly counts 2013'!V30*3</f>
        <v>3</v>
      </c>
      <c r="W30">
        <f>' Chum hourly counts 2013'!W30*3</f>
        <v>0</v>
      </c>
      <c r="X30">
        <f>' Chum hourly counts 2013'!X30*3</f>
        <v>6</v>
      </c>
      <c r="Y30">
        <f>' Chum hourly counts 2013'!Y30*3</f>
        <v>36</v>
      </c>
      <c r="Z30">
        <f t="shared" si="0"/>
        <v>78</v>
      </c>
      <c r="AB30">
        <f t="shared" si="26"/>
        <v>78</v>
      </c>
      <c r="AC30">
        <f t="shared" si="1"/>
        <v>676.17391304347836</v>
      </c>
      <c r="AD30" s="64"/>
      <c r="AE30">
        <f t="shared" si="27"/>
        <v>24</v>
      </c>
      <c r="AF30">
        <f t="shared" si="2"/>
        <v>4.6956521739130439</v>
      </c>
      <c r="AG30">
        <f t="shared" si="3"/>
        <v>25</v>
      </c>
      <c r="AH30">
        <f t="shared" si="4"/>
        <v>36</v>
      </c>
      <c r="AI30">
        <f t="shared" si="5"/>
        <v>1</v>
      </c>
      <c r="AJ30">
        <f t="shared" si="6"/>
        <v>0</v>
      </c>
      <c r="AK30">
        <f t="shared" si="7"/>
        <v>9</v>
      </c>
      <c r="AL30">
        <f t="shared" si="8"/>
        <v>16</v>
      </c>
      <c r="AM30">
        <f t="shared" si="9"/>
        <v>0</v>
      </c>
      <c r="AN30">
        <f t="shared" si="10"/>
        <v>1</v>
      </c>
      <c r="AO30">
        <f t="shared" si="11"/>
        <v>0</v>
      </c>
      <c r="AP30">
        <f t="shared" si="12"/>
        <v>0</v>
      </c>
      <c r="AQ30">
        <f t="shared" si="13"/>
        <v>0</v>
      </c>
      <c r="AR30">
        <f t="shared" si="14"/>
        <v>0</v>
      </c>
      <c r="AS30">
        <f t="shared" si="15"/>
        <v>0</v>
      </c>
      <c r="AT30">
        <f t="shared" si="16"/>
        <v>1</v>
      </c>
      <c r="AU30">
        <f t="shared" si="17"/>
        <v>1</v>
      </c>
      <c r="AV30">
        <f t="shared" si="18"/>
        <v>0</v>
      </c>
      <c r="AW30">
        <f t="shared" si="19"/>
        <v>16</v>
      </c>
      <c r="AX30">
        <f t="shared" si="20"/>
        <v>4</v>
      </c>
      <c r="AY30">
        <f t="shared" si="21"/>
        <v>1</v>
      </c>
      <c r="AZ30">
        <f t="shared" si="22"/>
        <v>0</v>
      </c>
      <c r="BA30">
        <f t="shared" si="23"/>
        <v>1</v>
      </c>
      <c r="BB30">
        <f t="shared" si="24"/>
        <v>4</v>
      </c>
      <c r="BC30">
        <f t="shared" si="25"/>
        <v>100</v>
      </c>
    </row>
    <row r="31" spans="1:55" x14ac:dyDescent="0.2">
      <c r="A31" s="1">
        <v>42569</v>
      </c>
      <c r="B31">
        <f>' Chum hourly counts 2013'!B31*3</f>
        <v>78</v>
      </c>
      <c r="C31">
        <f>' Chum hourly counts 2013'!C31*3</f>
        <v>9</v>
      </c>
      <c r="D31">
        <f>' Chum hourly counts 2013'!D31*3</f>
        <v>33</v>
      </c>
      <c r="E31">
        <f>' Chum hourly counts 2013'!E31*3</f>
        <v>27</v>
      </c>
      <c r="F31">
        <f>' Chum hourly counts 2013'!F31*3</f>
        <v>6</v>
      </c>
      <c r="G31">
        <f>' Chum hourly counts 2013'!G31*3</f>
        <v>6</v>
      </c>
      <c r="H31">
        <f>' Chum hourly counts 2013'!H31*3</f>
        <v>0</v>
      </c>
      <c r="I31">
        <f>' Chum hourly counts 2013'!I31*3</f>
        <v>0</v>
      </c>
      <c r="J31">
        <f>' Chum hourly counts 2013'!J31*3</f>
        <v>3</v>
      </c>
      <c r="K31">
        <f>' Chum hourly counts 2013'!K31*3</f>
        <v>0</v>
      </c>
      <c r="L31">
        <f>' Chum hourly counts 2013'!L31*3</f>
        <v>0</v>
      </c>
      <c r="M31">
        <f>' Chum hourly counts 2013'!M31*3</f>
        <v>0</v>
      </c>
      <c r="N31">
        <f>' Chum hourly counts 2013'!N31*3</f>
        <v>3</v>
      </c>
      <c r="O31">
        <f>' Chum hourly counts 2013'!O31*3</f>
        <v>0</v>
      </c>
      <c r="P31">
        <f>' Chum hourly counts 2013'!P31*3</f>
        <v>0</v>
      </c>
      <c r="Q31">
        <f>' Chum hourly counts 2013'!Q31*3</f>
        <v>0</v>
      </c>
      <c r="R31">
        <f>' Chum hourly counts 2013'!R31*3</f>
        <v>0</v>
      </c>
      <c r="S31">
        <f>' Chum hourly counts 2013'!S31*3</f>
        <v>0</v>
      </c>
      <c r="T31">
        <f>' Chum hourly counts 2013'!T31*3</f>
        <v>6</v>
      </c>
      <c r="U31">
        <f>' Chum hourly counts 2013'!U31*3</f>
        <v>3</v>
      </c>
      <c r="V31">
        <f>' Chum hourly counts 2013'!V31*3</f>
        <v>0</v>
      </c>
      <c r="W31">
        <f>' Chum hourly counts 2013'!W31*3</f>
        <v>0</v>
      </c>
      <c r="X31">
        <f>' Chum hourly counts 2013'!X31*3</f>
        <v>33</v>
      </c>
      <c r="Y31">
        <f>' Chum hourly counts 2013'!Y31*3</f>
        <v>6</v>
      </c>
      <c r="Z31">
        <f t="shared" si="0"/>
        <v>213</v>
      </c>
      <c r="AB31">
        <f t="shared" si="26"/>
        <v>213</v>
      </c>
      <c r="AC31">
        <f t="shared" si="1"/>
        <v>2698.434782608696</v>
      </c>
      <c r="AD31" s="64"/>
      <c r="AE31">
        <f t="shared" si="27"/>
        <v>24</v>
      </c>
      <c r="AF31">
        <f t="shared" si="2"/>
        <v>18.739130434782609</v>
      </c>
      <c r="AG31">
        <f t="shared" si="3"/>
        <v>529</v>
      </c>
      <c r="AH31">
        <f t="shared" si="4"/>
        <v>64</v>
      </c>
      <c r="AI31">
        <f t="shared" si="5"/>
        <v>4</v>
      </c>
      <c r="AJ31">
        <f t="shared" si="6"/>
        <v>49</v>
      </c>
      <c r="AK31">
        <f t="shared" si="7"/>
        <v>0</v>
      </c>
      <c r="AL31">
        <f t="shared" si="8"/>
        <v>4</v>
      </c>
      <c r="AM31">
        <f t="shared" si="9"/>
        <v>0</v>
      </c>
      <c r="AN31">
        <f t="shared" si="10"/>
        <v>1</v>
      </c>
      <c r="AO31">
        <f t="shared" si="11"/>
        <v>1</v>
      </c>
      <c r="AP31">
        <f t="shared" si="12"/>
        <v>0</v>
      </c>
      <c r="AQ31">
        <f t="shared" si="13"/>
        <v>0</v>
      </c>
      <c r="AR31">
        <f t="shared" si="14"/>
        <v>1</v>
      </c>
      <c r="AS31">
        <f t="shared" si="15"/>
        <v>1</v>
      </c>
      <c r="AT31">
        <f t="shared" si="16"/>
        <v>0</v>
      </c>
      <c r="AU31">
        <f t="shared" si="17"/>
        <v>0</v>
      </c>
      <c r="AV31">
        <f t="shared" si="18"/>
        <v>0</v>
      </c>
      <c r="AW31">
        <f t="shared" si="19"/>
        <v>0</v>
      </c>
      <c r="AX31">
        <f t="shared" si="20"/>
        <v>4</v>
      </c>
      <c r="AY31">
        <f t="shared" si="21"/>
        <v>1</v>
      </c>
      <c r="AZ31">
        <f t="shared" si="22"/>
        <v>1</v>
      </c>
      <c r="BA31">
        <f t="shared" si="23"/>
        <v>0</v>
      </c>
      <c r="BB31">
        <f t="shared" si="24"/>
        <v>121</v>
      </c>
      <c r="BC31">
        <f t="shared" si="25"/>
        <v>81</v>
      </c>
    </row>
    <row r="32" spans="1:55" x14ac:dyDescent="0.2">
      <c r="A32" s="1">
        <v>42570</v>
      </c>
      <c r="B32">
        <f>' Chum hourly counts 2013'!B32*3</f>
        <v>30</v>
      </c>
      <c r="C32">
        <f>' Chum hourly counts 2013'!C32*3</f>
        <v>21</v>
      </c>
      <c r="D32">
        <f>' Chum hourly counts 2013'!D32*3</f>
        <v>45</v>
      </c>
      <c r="E32">
        <f>' Chum hourly counts 2013'!E32*3</f>
        <v>0</v>
      </c>
      <c r="F32">
        <f>' Chum hourly counts 2013'!F32*3</f>
        <v>0</v>
      </c>
      <c r="G32">
        <f>' Chum hourly counts 2013'!G32*3</f>
        <v>0</v>
      </c>
      <c r="H32">
        <f>' Chum hourly counts 2013'!H32*3</f>
        <v>0</v>
      </c>
      <c r="I32">
        <f>' Chum hourly counts 2013'!I32*3</f>
        <v>0</v>
      </c>
      <c r="J32">
        <f>' Chum hourly counts 2013'!J32*3</f>
        <v>0</v>
      </c>
      <c r="K32">
        <f>' Chum hourly counts 2013'!K32*3</f>
        <v>0</v>
      </c>
      <c r="L32">
        <f>' Chum hourly counts 2013'!L32*3</f>
        <v>0</v>
      </c>
      <c r="M32">
        <f>' Chum hourly counts 2013'!M32*3</f>
        <v>3</v>
      </c>
      <c r="N32">
        <f>' Chum hourly counts 2013'!N32*3</f>
        <v>0</v>
      </c>
      <c r="O32">
        <f>' Chum hourly counts 2013'!O32*3</f>
        <v>0</v>
      </c>
      <c r="P32">
        <f>' Chum hourly counts 2013'!P32*3</f>
        <v>0</v>
      </c>
      <c r="Q32">
        <f>' Chum hourly counts 2013'!Q32*3</f>
        <v>0</v>
      </c>
      <c r="R32">
        <f>' Chum hourly counts 2013'!R32*3</f>
        <v>9</v>
      </c>
      <c r="S32">
        <f>' Chum hourly counts 2013'!S32*3</f>
        <v>27</v>
      </c>
      <c r="T32">
        <f>' Chum hourly counts 2013'!T32*3</f>
        <v>9</v>
      </c>
      <c r="U32">
        <f>' Chum hourly counts 2013'!U32*3</f>
        <v>39</v>
      </c>
      <c r="V32">
        <f>' Chum hourly counts 2013'!V32*3</f>
        <v>3</v>
      </c>
      <c r="W32">
        <f>' Chum hourly counts 2013'!W32*3</f>
        <v>0</v>
      </c>
      <c r="X32">
        <f>' Chum hourly counts 2013'!X32*3</f>
        <v>9</v>
      </c>
      <c r="Y32">
        <f>' Chum hourly counts 2013'!Y32*3</f>
        <v>3</v>
      </c>
      <c r="Z32">
        <f t="shared" si="0"/>
        <v>198</v>
      </c>
      <c r="AB32">
        <f t="shared" si="26"/>
        <v>198</v>
      </c>
      <c r="AC32">
        <f t="shared" si="1"/>
        <v>2000.347826086957</v>
      </c>
      <c r="AD32" s="64"/>
      <c r="AE32">
        <f t="shared" si="27"/>
        <v>24</v>
      </c>
      <c r="AF32">
        <f t="shared" si="2"/>
        <v>13.891304347826088</v>
      </c>
      <c r="AG32">
        <f t="shared" si="3"/>
        <v>9</v>
      </c>
      <c r="AH32">
        <f t="shared" si="4"/>
        <v>64</v>
      </c>
      <c r="AI32">
        <f t="shared" si="5"/>
        <v>225</v>
      </c>
      <c r="AJ32">
        <f t="shared" si="6"/>
        <v>0</v>
      </c>
      <c r="AK32">
        <f t="shared" si="7"/>
        <v>0</v>
      </c>
      <c r="AL32">
        <f t="shared" si="8"/>
        <v>0</v>
      </c>
      <c r="AM32">
        <f t="shared" si="9"/>
        <v>0</v>
      </c>
      <c r="AN32">
        <f t="shared" si="10"/>
        <v>0</v>
      </c>
      <c r="AO32">
        <f t="shared" si="11"/>
        <v>0</v>
      </c>
      <c r="AP32">
        <f t="shared" si="12"/>
        <v>0</v>
      </c>
      <c r="AQ32">
        <f t="shared" si="13"/>
        <v>1</v>
      </c>
      <c r="AR32">
        <f t="shared" si="14"/>
        <v>1</v>
      </c>
      <c r="AS32">
        <f t="shared" si="15"/>
        <v>0</v>
      </c>
      <c r="AT32">
        <f t="shared" si="16"/>
        <v>0</v>
      </c>
      <c r="AU32">
        <f t="shared" si="17"/>
        <v>0</v>
      </c>
      <c r="AV32">
        <f t="shared" si="18"/>
        <v>9</v>
      </c>
      <c r="AW32">
        <f t="shared" si="19"/>
        <v>36</v>
      </c>
      <c r="AX32">
        <f t="shared" si="20"/>
        <v>36</v>
      </c>
      <c r="AY32">
        <f t="shared" si="21"/>
        <v>100</v>
      </c>
      <c r="AZ32">
        <f t="shared" si="22"/>
        <v>144</v>
      </c>
      <c r="BA32">
        <f t="shared" si="23"/>
        <v>1</v>
      </c>
      <c r="BB32">
        <f t="shared" si="24"/>
        <v>9</v>
      </c>
      <c r="BC32">
        <f t="shared" si="25"/>
        <v>4</v>
      </c>
    </row>
    <row r="33" spans="1:55" x14ac:dyDescent="0.2">
      <c r="A33" s="1">
        <v>42571</v>
      </c>
      <c r="B33">
        <f>' Chum hourly counts 2013'!B33*3</f>
        <v>0</v>
      </c>
      <c r="C33">
        <f>' Chum hourly counts 2013'!C33*3</f>
        <v>18</v>
      </c>
      <c r="D33">
        <f>' Chum hourly counts 2013'!D33*3</f>
        <v>0</v>
      </c>
      <c r="E33">
        <f>' Chum hourly counts 2013'!E33*3</f>
        <v>0</v>
      </c>
      <c r="F33">
        <f>' Chum hourly counts 2013'!F33*3</f>
        <v>3</v>
      </c>
      <c r="G33">
        <f>' Chum hourly counts 2013'!G33*3</f>
        <v>0</v>
      </c>
      <c r="H33">
        <f>' Chum hourly counts 2013'!H33*3</f>
        <v>0</v>
      </c>
      <c r="I33">
        <f>' Chum hourly counts 2013'!I33*3</f>
        <v>0</v>
      </c>
      <c r="J33">
        <f>' Chum hourly counts 2013'!J33*3</f>
        <v>0</v>
      </c>
      <c r="K33">
        <f>' Chum hourly counts 2013'!K33*3</f>
        <v>0</v>
      </c>
      <c r="L33">
        <f>' Chum hourly counts 2013'!L33*3</f>
        <v>0</v>
      </c>
      <c r="M33">
        <f>' Chum hourly counts 2013'!M33*3</f>
        <v>0</v>
      </c>
      <c r="N33">
        <f>' Chum hourly counts 2013'!N33*3</f>
        <v>-3</v>
      </c>
      <c r="O33">
        <f>' Chum hourly counts 2013'!O33*3</f>
        <v>0</v>
      </c>
      <c r="P33">
        <f>' Chum hourly counts 2013'!P33*3</f>
        <v>0</v>
      </c>
      <c r="Q33">
        <f>' Chum hourly counts 2013'!Q33*3</f>
        <v>0</v>
      </c>
      <c r="R33">
        <f>' Chum hourly counts 2013'!R33*3</f>
        <v>0</v>
      </c>
      <c r="S33">
        <f>' Chum hourly counts 2013'!S33*3</f>
        <v>9</v>
      </c>
      <c r="T33">
        <f>' Chum hourly counts 2013'!T33*3</f>
        <v>0</v>
      </c>
      <c r="U33">
        <f>' Chum hourly counts 2013'!U33*3</f>
        <v>0</v>
      </c>
      <c r="V33">
        <f>' Chum hourly counts 2013'!V33*3</f>
        <v>0</v>
      </c>
      <c r="W33">
        <f>' Chum hourly counts 2013'!W33*3</f>
        <v>0</v>
      </c>
      <c r="X33">
        <f>' Chum hourly counts 2013'!X33*3</f>
        <v>0</v>
      </c>
      <c r="Y33">
        <f>' Chum hourly counts 2013'!Y33*3</f>
        <v>0</v>
      </c>
      <c r="Z33">
        <f t="shared" si="0"/>
        <v>27</v>
      </c>
      <c r="AB33">
        <f t="shared" si="26"/>
        <v>27</v>
      </c>
      <c r="AC33">
        <f t="shared" si="1"/>
        <v>294.26086956521743</v>
      </c>
      <c r="AD33" s="64"/>
      <c r="AE33">
        <f t="shared" si="27"/>
        <v>24</v>
      </c>
      <c r="AF33">
        <f t="shared" si="2"/>
        <v>2.0434782608695654</v>
      </c>
      <c r="AG33">
        <f t="shared" si="3"/>
        <v>36</v>
      </c>
      <c r="AH33">
        <f t="shared" si="4"/>
        <v>36</v>
      </c>
      <c r="AI33">
        <f t="shared" si="5"/>
        <v>0</v>
      </c>
      <c r="AJ33">
        <f t="shared" si="6"/>
        <v>1</v>
      </c>
      <c r="AK33">
        <f t="shared" si="7"/>
        <v>1</v>
      </c>
      <c r="AL33">
        <f t="shared" si="8"/>
        <v>0</v>
      </c>
      <c r="AM33">
        <f t="shared" si="9"/>
        <v>0</v>
      </c>
      <c r="AN33">
        <f t="shared" si="10"/>
        <v>0</v>
      </c>
      <c r="AO33">
        <f t="shared" si="11"/>
        <v>0</v>
      </c>
      <c r="AP33">
        <f t="shared" si="12"/>
        <v>0</v>
      </c>
      <c r="AQ33">
        <f t="shared" si="13"/>
        <v>0</v>
      </c>
      <c r="AR33">
        <f t="shared" si="14"/>
        <v>1</v>
      </c>
      <c r="AS33">
        <f t="shared" si="15"/>
        <v>1</v>
      </c>
      <c r="AT33">
        <f t="shared" si="16"/>
        <v>0</v>
      </c>
      <c r="AU33">
        <f t="shared" si="17"/>
        <v>0</v>
      </c>
      <c r="AV33">
        <f t="shared" si="18"/>
        <v>0</v>
      </c>
      <c r="AW33">
        <f t="shared" si="19"/>
        <v>9</v>
      </c>
      <c r="AX33">
        <f t="shared" si="20"/>
        <v>9</v>
      </c>
      <c r="AY33">
        <f t="shared" si="21"/>
        <v>0</v>
      </c>
      <c r="AZ33">
        <f t="shared" si="22"/>
        <v>0</v>
      </c>
      <c r="BA33">
        <f t="shared" si="23"/>
        <v>0</v>
      </c>
      <c r="BB33">
        <f t="shared" si="24"/>
        <v>0</v>
      </c>
      <c r="BC33">
        <f t="shared" si="25"/>
        <v>0</v>
      </c>
    </row>
    <row r="34" spans="1:55" x14ac:dyDescent="0.2">
      <c r="A34" s="1">
        <v>42572</v>
      </c>
      <c r="B34">
        <f>' Chum hourly counts 2013'!B34*3</f>
        <v>0</v>
      </c>
      <c r="C34">
        <f>' Chum hourly counts 2013'!C34*3</f>
        <v>15</v>
      </c>
      <c r="D34">
        <f>' Chum hourly counts 2013'!D34*3</f>
        <v>0</v>
      </c>
      <c r="E34">
        <f>' Chum hourly counts 2013'!E34*3</f>
        <v>0</v>
      </c>
      <c r="F34">
        <f>' Chum hourly counts 2013'!F34*3</f>
        <v>0</v>
      </c>
      <c r="G34">
        <f>' Chum hourly counts 2013'!G34*3</f>
        <v>0</v>
      </c>
      <c r="H34">
        <f>' Chum hourly counts 2013'!H34*3</f>
        <v>0</v>
      </c>
      <c r="I34">
        <f>' Chum hourly counts 2013'!I34*3</f>
        <v>3</v>
      </c>
      <c r="J34">
        <f>' Chum hourly counts 2013'!J34*3</f>
        <v>0</v>
      </c>
      <c r="K34">
        <f>' Chum hourly counts 2013'!K34*3</f>
        <v>0</v>
      </c>
      <c r="L34">
        <f>' Chum hourly counts 2013'!L34*3</f>
        <v>0</v>
      </c>
      <c r="M34">
        <f>' Chum hourly counts 2013'!M34*3</f>
        <v>0</v>
      </c>
      <c r="N34">
        <f>' Chum hourly counts 2013'!N34*3</f>
        <v>0</v>
      </c>
      <c r="O34">
        <f>' Chum hourly counts 2013'!O34*3</f>
        <v>0</v>
      </c>
      <c r="P34">
        <f>' Chum hourly counts 2013'!P34*3</f>
        <v>0</v>
      </c>
      <c r="Q34">
        <f>' Chum hourly counts 2013'!Q34*3</f>
        <v>0</v>
      </c>
      <c r="R34">
        <f>' Chum hourly counts 2013'!R34*3</f>
        <v>0</v>
      </c>
      <c r="S34">
        <f>' Chum hourly counts 2013'!S34*3</f>
        <v>0</v>
      </c>
      <c r="T34">
        <f>' Chum hourly counts 2013'!T34*3</f>
        <v>0</v>
      </c>
      <c r="U34">
        <f>' Chum hourly counts 2013'!U34*3</f>
        <v>0</v>
      </c>
      <c r="V34">
        <f>' Chum hourly counts 2013'!V34*3</f>
        <v>0</v>
      </c>
      <c r="W34">
        <f>' Chum hourly counts 2013'!W34*3</f>
        <v>0</v>
      </c>
      <c r="X34">
        <f>' Chum hourly counts 2013'!X34*3</f>
        <v>0</v>
      </c>
      <c r="Y34">
        <f>' Chum hourly counts 2013'!Y34*3</f>
        <v>0</v>
      </c>
      <c r="Z34">
        <f t="shared" si="0"/>
        <v>18</v>
      </c>
      <c r="AB34">
        <f t="shared" si="26"/>
        <v>18</v>
      </c>
      <c r="AC34">
        <f t="shared" si="1"/>
        <v>162.78260869565219</v>
      </c>
      <c r="AD34" s="64"/>
      <c r="AE34">
        <f t="shared" si="27"/>
        <v>24</v>
      </c>
      <c r="AF34">
        <f t="shared" si="2"/>
        <v>1.1304347826086956</v>
      </c>
      <c r="AG34">
        <f t="shared" si="3"/>
        <v>25</v>
      </c>
      <c r="AH34">
        <f t="shared" si="4"/>
        <v>25</v>
      </c>
      <c r="AI34">
        <f t="shared" si="5"/>
        <v>0</v>
      </c>
      <c r="AJ34">
        <f t="shared" si="6"/>
        <v>0</v>
      </c>
      <c r="AK34">
        <f t="shared" si="7"/>
        <v>0</v>
      </c>
      <c r="AL34">
        <f t="shared" si="8"/>
        <v>0</v>
      </c>
      <c r="AM34">
        <f t="shared" si="9"/>
        <v>1</v>
      </c>
      <c r="AN34">
        <f t="shared" si="10"/>
        <v>1</v>
      </c>
      <c r="AO34">
        <f t="shared" si="11"/>
        <v>0</v>
      </c>
      <c r="AP34">
        <f t="shared" si="12"/>
        <v>0</v>
      </c>
      <c r="AQ34">
        <f t="shared" si="13"/>
        <v>0</v>
      </c>
      <c r="AR34">
        <f t="shared" si="14"/>
        <v>0</v>
      </c>
      <c r="AS34">
        <f t="shared" si="15"/>
        <v>0</v>
      </c>
      <c r="AT34">
        <f t="shared" si="16"/>
        <v>0</v>
      </c>
      <c r="AU34">
        <f t="shared" si="17"/>
        <v>0</v>
      </c>
      <c r="AV34">
        <f t="shared" si="18"/>
        <v>0</v>
      </c>
      <c r="AW34">
        <f t="shared" si="19"/>
        <v>0</v>
      </c>
      <c r="AX34">
        <f t="shared" si="20"/>
        <v>0</v>
      </c>
      <c r="AY34">
        <f t="shared" si="21"/>
        <v>0</v>
      </c>
      <c r="AZ34">
        <f t="shared" si="22"/>
        <v>0</v>
      </c>
      <c r="BA34">
        <f t="shared" si="23"/>
        <v>0</v>
      </c>
      <c r="BB34">
        <f t="shared" si="24"/>
        <v>0</v>
      </c>
      <c r="BC34">
        <f t="shared" si="25"/>
        <v>0</v>
      </c>
    </row>
    <row r="35" spans="1:55" x14ac:dyDescent="0.2">
      <c r="A35" s="1">
        <v>42573</v>
      </c>
      <c r="B35">
        <f>' Chum hourly counts 2013'!B35*3</f>
        <v>0</v>
      </c>
      <c r="C35">
        <f>' Chum hourly counts 2013'!C35*3</f>
        <v>0</v>
      </c>
      <c r="D35">
        <f>' Chum hourly counts 2013'!D35*3</f>
        <v>15</v>
      </c>
      <c r="E35">
        <f>' Chum hourly counts 2013'!E35*3</f>
        <v>0</v>
      </c>
      <c r="F35">
        <f>' Chum hourly counts 2013'!F35*3</f>
        <v>0</v>
      </c>
      <c r="G35">
        <f>' Chum hourly counts 2013'!G35*3</f>
        <v>0</v>
      </c>
      <c r="H35">
        <f>' Chum hourly counts 2013'!H35*3</f>
        <v>0</v>
      </c>
      <c r="I35">
        <f>' Chum hourly counts 2013'!I35*3</f>
        <v>0</v>
      </c>
      <c r="J35">
        <f>' Chum hourly counts 2013'!J35*3</f>
        <v>0</v>
      </c>
      <c r="K35">
        <f>' Chum hourly counts 2013'!K35*3</f>
        <v>0</v>
      </c>
      <c r="L35">
        <f>' Chum hourly counts 2013'!L35*3</f>
        <v>0</v>
      </c>
      <c r="M35">
        <f>' Chum hourly counts 2013'!M35*3</f>
        <v>0</v>
      </c>
      <c r="N35">
        <f>' Chum hourly counts 2013'!N35*3</f>
        <v>0</v>
      </c>
      <c r="O35">
        <f>' Chum hourly counts 2013'!O35*3</f>
        <v>0</v>
      </c>
      <c r="P35">
        <f>' Chum hourly counts 2013'!P35*3</f>
        <v>0</v>
      </c>
      <c r="Q35">
        <f>' Chum hourly counts 2013'!Q35*3</f>
        <v>0</v>
      </c>
      <c r="R35">
        <f>' Chum hourly counts 2013'!R35*3</f>
        <v>0</v>
      </c>
      <c r="S35">
        <f>' Chum hourly counts 2013'!S35*3</f>
        <v>0</v>
      </c>
      <c r="T35">
        <f>' Chum hourly counts 2013'!T35*3</f>
        <v>3</v>
      </c>
      <c r="U35">
        <f>' Chum hourly counts 2013'!U35*3</f>
        <v>0</v>
      </c>
      <c r="V35">
        <f>' Chum hourly counts 2013'!V35*3</f>
        <v>30</v>
      </c>
      <c r="W35">
        <f>' Chum hourly counts 2013'!W35*3</f>
        <v>6</v>
      </c>
      <c r="X35">
        <f>' Chum hourly counts 2013'!X35*3</f>
        <v>0</v>
      </c>
      <c r="Y35">
        <f>' Chum hourly counts 2013'!Y35*3</f>
        <v>0</v>
      </c>
      <c r="Z35">
        <f t="shared" si="0"/>
        <v>54</v>
      </c>
      <c r="AB35">
        <f t="shared" si="26"/>
        <v>54</v>
      </c>
      <c r="AC35">
        <f t="shared" si="1"/>
        <v>688.69565217391312</v>
      </c>
      <c r="AD35" s="64"/>
      <c r="AE35">
        <f t="shared" si="27"/>
        <v>24</v>
      </c>
      <c r="AF35">
        <f t="shared" si="2"/>
        <v>4.7826086956521738</v>
      </c>
      <c r="AG35">
        <f t="shared" si="3"/>
        <v>0</v>
      </c>
      <c r="AH35">
        <f t="shared" si="4"/>
        <v>25</v>
      </c>
      <c r="AI35">
        <f t="shared" si="5"/>
        <v>25</v>
      </c>
      <c r="AJ35">
        <f t="shared" si="6"/>
        <v>0</v>
      </c>
      <c r="AK35">
        <f t="shared" si="7"/>
        <v>0</v>
      </c>
      <c r="AL35">
        <f t="shared" si="8"/>
        <v>0</v>
      </c>
      <c r="AM35">
        <f t="shared" si="9"/>
        <v>0</v>
      </c>
      <c r="AN35">
        <f t="shared" si="10"/>
        <v>0</v>
      </c>
      <c r="AO35">
        <f t="shared" si="11"/>
        <v>0</v>
      </c>
      <c r="AP35">
        <f t="shared" si="12"/>
        <v>0</v>
      </c>
      <c r="AQ35">
        <f t="shared" si="13"/>
        <v>0</v>
      </c>
      <c r="AR35">
        <f t="shared" si="14"/>
        <v>0</v>
      </c>
      <c r="AS35">
        <f t="shared" si="15"/>
        <v>0</v>
      </c>
      <c r="AT35">
        <f t="shared" si="16"/>
        <v>0</v>
      </c>
      <c r="AU35">
        <f t="shared" si="17"/>
        <v>0</v>
      </c>
      <c r="AV35">
        <f t="shared" si="18"/>
        <v>0</v>
      </c>
      <c r="AW35">
        <f t="shared" si="19"/>
        <v>0</v>
      </c>
      <c r="AX35">
        <f t="shared" si="20"/>
        <v>1</v>
      </c>
      <c r="AY35">
        <f t="shared" si="21"/>
        <v>1</v>
      </c>
      <c r="AZ35">
        <f t="shared" si="22"/>
        <v>100</v>
      </c>
      <c r="BA35">
        <f t="shared" si="23"/>
        <v>64</v>
      </c>
      <c r="BB35">
        <f t="shared" si="24"/>
        <v>4</v>
      </c>
      <c r="BC35">
        <f t="shared" si="25"/>
        <v>0</v>
      </c>
    </row>
    <row r="36" spans="1:55" x14ac:dyDescent="0.2">
      <c r="A36" s="1">
        <v>42574</v>
      </c>
      <c r="B36">
        <f>' Chum hourly counts 2013'!B36*3</f>
        <v>3</v>
      </c>
      <c r="C36">
        <f>' Chum hourly counts 2013'!C36*3</f>
        <v>21</v>
      </c>
      <c r="D36">
        <f>' Chum hourly counts 2013'!D36*3</f>
        <v>12</v>
      </c>
      <c r="E36">
        <f>' Chum hourly counts 2013'!E36*3</f>
        <v>0</v>
      </c>
      <c r="F36">
        <f>' Chum hourly counts 2013'!F36*3</f>
        <v>3</v>
      </c>
      <c r="G36">
        <f>' Chum hourly counts 2013'!G36*3</f>
        <v>3</v>
      </c>
      <c r="H36">
        <f>' Chum hourly counts 2013'!H36*3</f>
        <v>0</v>
      </c>
      <c r="I36">
        <f>' Chum hourly counts 2013'!I36*3</f>
        <v>0</v>
      </c>
      <c r="J36">
        <f>' Chum hourly counts 2013'!J36*3</f>
        <v>0</v>
      </c>
      <c r="K36">
        <f>' Chum hourly counts 2013'!K36*3</f>
        <v>0</v>
      </c>
      <c r="L36">
        <f>' Chum hourly counts 2013'!L36*3</f>
        <v>0</v>
      </c>
      <c r="M36">
        <f>' Chum hourly counts 2013'!M36*3</f>
        <v>0</v>
      </c>
      <c r="N36">
        <f>' Chum hourly counts 2013'!N36*3</f>
        <v>0</v>
      </c>
      <c r="O36">
        <f>' Chum hourly counts 2013'!O36*3</f>
        <v>0</v>
      </c>
      <c r="P36">
        <f>' Chum hourly counts 2013'!P36*3</f>
        <v>0</v>
      </c>
      <c r="Q36">
        <f>' Chum hourly counts 2013'!Q36*3</f>
        <v>0</v>
      </c>
      <c r="R36">
        <f>' Chum hourly counts 2013'!R36*3</f>
        <v>0</v>
      </c>
      <c r="S36">
        <f>' Chum hourly counts 2013'!S36*3</f>
        <v>0</v>
      </c>
      <c r="T36">
        <f>' Chum hourly counts 2013'!T36*3</f>
        <v>0</v>
      </c>
      <c r="U36">
        <f>' Chum hourly counts 2013'!U36*3</f>
        <v>0</v>
      </c>
      <c r="V36">
        <f>' Chum hourly counts 2013'!V36*3</f>
        <v>0</v>
      </c>
      <c r="W36">
        <f>' Chum hourly counts 2013'!W36*3</f>
        <v>12</v>
      </c>
      <c r="X36">
        <f>' Chum hourly counts 2013'!X36*3</f>
        <v>0</v>
      </c>
      <c r="Y36">
        <f>' Chum hourly counts 2013'!Y36*3</f>
        <v>0</v>
      </c>
      <c r="Z36">
        <f t="shared" si="0"/>
        <v>54</v>
      </c>
      <c r="AB36">
        <f t="shared" si="26"/>
        <v>54</v>
      </c>
      <c r="AC36">
        <f t="shared" si="1"/>
        <v>297.39130434782612</v>
      </c>
      <c r="AD36" s="64"/>
      <c r="AE36">
        <f t="shared" si="27"/>
        <v>24</v>
      </c>
      <c r="AF36">
        <f t="shared" si="2"/>
        <v>2.0652173913043477</v>
      </c>
      <c r="AG36">
        <f t="shared" si="3"/>
        <v>36</v>
      </c>
      <c r="AH36">
        <f t="shared" si="4"/>
        <v>9</v>
      </c>
      <c r="AI36">
        <f t="shared" si="5"/>
        <v>16</v>
      </c>
      <c r="AJ36">
        <f t="shared" si="6"/>
        <v>1</v>
      </c>
      <c r="AK36">
        <f t="shared" si="7"/>
        <v>0</v>
      </c>
      <c r="AL36">
        <f t="shared" si="8"/>
        <v>1</v>
      </c>
      <c r="AM36">
        <f t="shared" si="9"/>
        <v>0</v>
      </c>
      <c r="AN36">
        <f t="shared" si="10"/>
        <v>0</v>
      </c>
      <c r="AO36">
        <f t="shared" si="11"/>
        <v>0</v>
      </c>
      <c r="AP36">
        <f t="shared" si="12"/>
        <v>0</v>
      </c>
      <c r="AQ36">
        <f t="shared" si="13"/>
        <v>0</v>
      </c>
      <c r="AR36">
        <f t="shared" si="14"/>
        <v>0</v>
      </c>
      <c r="AS36">
        <f t="shared" si="15"/>
        <v>0</v>
      </c>
      <c r="AT36">
        <f t="shared" si="16"/>
        <v>0</v>
      </c>
      <c r="AU36">
        <f t="shared" si="17"/>
        <v>0</v>
      </c>
      <c r="AV36">
        <f t="shared" si="18"/>
        <v>0</v>
      </c>
      <c r="AW36">
        <f t="shared" si="19"/>
        <v>0</v>
      </c>
      <c r="AX36">
        <f t="shared" si="20"/>
        <v>0</v>
      </c>
      <c r="AY36">
        <f t="shared" si="21"/>
        <v>0</v>
      </c>
      <c r="AZ36">
        <f t="shared" si="22"/>
        <v>0</v>
      </c>
      <c r="BA36">
        <f t="shared" si="23"/>
        <v>16</v>
      </c>
      <c r="BB36">
        <f t="shared" si="24"/>
        <v>16</v>
      </c>
      <c r="BC36">
        <f t="shared" si="25"/>
        <v>0</v>
      </c>
    </row>
    <row r="37" spans="1:55" x14ac:dyDescent="0.2">
      <c r="A37" s="1">
        <v>42575</v>
      </c>
      <c r="B37">
        <f>' Chum hourly counts 2013'!B37*3</f>
        <v>12</v>
      </c>
      <c r="C37">
        <f>' Chum hourly counts 2013'!C37*3</f>
        <v>3</v>
      </c>
      <c r="D37">
        <f>' Chum hourly counts 2013'!D37*3</f>
        <v>21</v>
      </c>
      <c r="E37">
        <f>' Chum hourly counts 2013'!E37*3</f>
        <v>0</v>
      </c>
      <c r="F37">
        <f>' Chum hourly counts 2013'!F37*3</f>
        <v>0</v>
      </c>
      <c r="G37">
        <f>' Chum hourly counts 2013'!G37*3</f>
        <v>0</v>
      </c>
      <c r="H37">
        <f>' Chum hourly counts 2013'!H37*3</f>
        <v>0</v>
      </c>
      <c r="I37">
        <f>' Chum hourly counts 2013'!I37*3</f>
        <v>0</v>
      </c>
      <c r="J37">
        <f>' Chum hourly counts 2013'!J37*3</f>
        <v>0</v>
      </c>
      <c r="K37">
        <f>' Chum hourly counts 2013'!K37*3</f>
        <v>0</v>
      </c>
      <c r="L37">
        <f>' Chum hourly counts 2013'!L37*3</f>
        <v>0</v>
      </c>
      <c r="M37">
        <f>' Chum hourly counts 2013'!M37*3</f>
        <v>0</v>
      </c>
      <c r="N37">
        <f>' Chum hourly counts 2013'!N37*3</f>
        <v>0</v>
      </c>
      <c r="O37">
        <f>' Chum hourly counts 2013'!O37*3</f>
        <v>3</v>
      </c>
      <c r="P37">
        <f>' Chum hourly counts 2013'!P37*3</f>
        <v>0</v>
      </c>
      <c r="Q37">
        <f>' Chum hourly counts 2013'!Q37*3</f>
        <v>0</v>
      </c>
      <c r="R37">
        <f>' Chum hourly counts 2013'!R37*3</f>
        <v>0</v>
      </c>
      <c r="S37">
        <f>' Chum hourly counts 2013'!S37*3</f>
        <v>0</v>
      </c>
      <c r="T37">
        <f>' Chum hourly counts 2013'!T37*3</f>
        <v>0</v>
      </c>
      <c r="U37">
        <f>' Chum hourly counts 2013'!U37*3</f>
        <v>0</v>
      </c>
      <c r="V37">
        <f>' Chum hourly counts 2013'!V37*3</f>
        <v>0</v>
      </c>
      <c r="W37">
        <f>' Chum hourly counts 2013'!W37*3</f>
        <v>0</v>
      </c>
      <c r="X37">
        <f>' Chum hourly counts 2013'!X37*3</f>
        <v>0</v>
      </c>
      <c r="Y37">
        <f>' Chum hourly counts 2013'!Y37*3</f>
        <v>0</v>
      </c>
      <c r="Z37">
        <f t="shared" si="0"/>
        <v>39</v>
      </c>
      <c r="AB37">
        <f t="shared" si="26"/>
        <v>39</v>
      </c>
      <c r="AC37">
        <f t="shared" si="1"/>
        <v>300.52173913043481</v>
      </c>
      <c r="AD37" s="64"/>
      <c r="AE37">
        <f t="shared" si="27"/>
        <v>24</v>
      </c>
      <c r="AF37">
        <f t="shared" si="2"/>
        <v>2.0869565217391304</v>
      </c>
      <c r="AG37">
        <f t="shared" si="3"/>
        <v>9</v>
      </c>
      <c r="AH37">
        <f t="shared" si="4"/>
        <v>36</v>
      </c>
      <c r="AI37">
        <f t="shared" si="5"/>
        <v>49</v>
      </c>
      <c r="AJ37">
        <f t="shared" si="6"/>
        <v>0</v>
      </c>
      <c r="AK37">
        <f t="shared" si="7"/>
        <v>0</v>
      </c>
      <c r="AL37">
        <f t="shared" si="8"/>
        <v>0</v>
      </c>
      <c r="AM37">
        <f t="shared" si="9"/>
        <v>0</v>
      </c>
      <c r="AN37">
        <f t="shared" si="10"/>
        <v>0</v>
      </c>
      <c r="AO37">
        <f t="shared" si="11"/>
        <v>0</v>
      </c>
      <c r="AP37">
        <f t="shared" si="12"/>
        <v>0</v>
      </c>
      <c r="AQ37">
        <f t="shared" si="13"/>
        <v>0</v>
      </c>
      <c r="AR37">
        <f t="shared" si="14"/>
        <v>0</v>
      </c>
      <c r="AS37">
        <f t="shared" si="15"/>
        <v>1</v>
      </c>
      <c r="AT37">
        <f t="shared" si="16"/>
        <v>1</v>
      </c>
      <c r="AU37">
        <f t="shared" si="17"/>
        <v>0</v>
      </c>
      <c r="AV37">
        <f t="shared" si="18"/>
        <v>0</v>
      </c>
      <c r="AW37">
        <f t="shared" si="19"/>
        <v>0</v>
      </c>
      <c r="AX37">
        <f t="shared" si="20"/>
        <v>0</v>
      </c>
      <c r="AY37">
        <f t="shared" si="21"/>
        <v>0</v>
      </c>
      <c r="AZ37">
        <f t="shared" si="22"/>
        <v>0</v>
      </c>
      <c r="BA37">
        <f t="shared" si="23"/>
        <v>0</v>
      </c>
      <c r="BB37">
        <f t="shared" si="24"/>
        <v>0</v>
      </c>
      <c r="BC37">
        <f t="shared" si="25"/>
        <v>0</v>
      </c>
    </row>
    <row r="38" spans="1:55" x14ac:dyDescent="0.2">
      <c r="A38" s="1">
        <v>42576</v>
      </c>
      <c r="B38">
        <f>' Chum hourly counts 2013'!B38*3</f>
        <v>0</v>
      </c>
      <c r="C38">
        <f>' Chum hourly counts 2013'!C38*3</f>
        <v>3</v>
      </c>
      <c r="D38">
        <f>' Chum hourly counts 2013'!D38*3</f>
        <v>12</v>
      </c>
      <c r="E38">
        <f>' Chum hourly counts 2013'!E38*3</f>
        <v>0</v>
      </c>
      <c r="F38">
        <f>' Chum hourly counts 2013'!F38*3</f>
        <v>0</v>
      </c>
      <c r="G38">
        <f>' Chum hourly counts 2013'!G38*3</f>
        <v>0</v>
      </c>
      <c r="H38">
        <f>' Chum hourly counts 2013'!H38*3</f>
        <v>0</v>
      </c>
      <c r="I38">
        <f>' Chum hourly counts 2013'!I38*3</f>
        <v>0</v>
      </c>
      <c r="J38">
        <f>' Chum hourly counts 2013'!J38*3</f>
        <v>0</v>
      </c>
      <c r="K38">
        <f>' Chum hourly counts 2013'!K38*3</f>
        <v>0</v>
      </c>
      <c r="L38">
        <f>' Chum hourly counts 2013'!L38*3</f>
        <v>0</v>
      </c>
      <c r="M38">
        <f>' Chum hourly counts 2013'!M38*3</f>
        <v>0</v>
      </c>
      <c r="N38">
        <f>' Chum hourly counts 2013'!N38*3</f>
        <v>0</v>
      </c>
      <c r="O38">
        <f>' Chum hourly counts 2013'!O38*3</f>
        <v>0</v>
      </c>
      <c r="P38">
        <f>' Chum hourly counts 2013'!P38*3</f>
        <v>0</v>
      </c>
      <c r="Q38">
        <f>' Chum hourly counts 2013'!Q38*3</f>
        <v>0</v>
      </c>
      <c r="R38">
        <f>' Chum hourly counts 2013'!R38*3</f>
        <v>0</v>
      </c>
      <c r="S38">
        <f>' Chum hourly counts 2013'!S38*3</f>
        <v>0</v>
      </c>
      <c r="T38">
        <f>' Chum hourly counts 2013'!T38*3</f>
        <v>0</v>
      </c>
      <c r="U38">
        <f>' Chum hourly counts 2013'!U38*3</f>
        <v>0</v>
      </c>
      <c r="V38">
        <f>' Chum hourly counts 2013'!V38*3</f>
        <v>0</v>
      </c>
      <c r="W38">
        <f>' Chum hourly counts 2013'!W38*3</f>
        <v>0</v>
      </c>
      <c r="X38">
        <f>' Chum hourly counts 2013'!X38*3</f>
        <v>0</v>
      </c>
      <c r="Y38">
        <f>' Chum hourly counts 2013'!Y38*3</f>
        <v>9</v>
      </c>
      <c r="Z38">
        <f t="shared" si="0"/>
        <v>24</v>
      </c>
      <c r="AB38">
        <f t="shared" si="26"/>
        <v>24</v>
      </c>
      <c r="AC38">
        <f t="shared" si="1"/>
        <v>109.56521739130437</v>
      </c>
      <c r="AD38" s="64"/>
      <c r="AE38">
        <f t="shared" si="27"/>
        <v>24</v>
      </c>
      <c r="AF38">
        <f t="shared" si="2"/>
        <v>0.76086956521739135</v>
      </c>
      <c r="AG38">
        <f t="shared" si="3"/>
        <v>1</v>
      </c>
      <c r="AH38">
        <f t="shared" si="4"/>
        <v>9</v>
      </c>
      <c r="AI38">
        <f t="shared" si="5"/>
        <v>16</v>
      </c>
      <c r="AJ38">
        <f t="shared" si="6"/>
        <v>0</v>
      </c>
      <c r="AK38">
        <f t="shared" si="7"/>
        <v>0</v>
      </c>
      <c r="AL38">
        <f t="shared" si="8"/>
        <v>0</v>
      </c>
      <c r="AM38">
        <f t="shared" si="9"/>
        <v>0</v>
      </c>
      <c r="AN38">
        <f t="shared" si="10"/>
        <v>0</v>
      </c>
      <c r="AO38">
        <f t="shared" si="11"/>
        <v>0</v>
      </c>
      <c r="AP38">
        <f t="shared" si="12"/>
        <v>0</v>
      </c>
      <c r="AQ38">
        <f t="shared" si="13"/>
        <v>0</v>
      </c>
      <c r="AR38">
        <f t="shared" si="14"/>
        <v>0</v>
      </c>
      <c r="AS38">
        <f t="shared" si="15"/>
        <v>0</v>
      </c>
      <c r="AT38">
        <f t="shared" si="16"/>
        <v>0</v>
      </c>
      <c r="AU38">
        <f t="shared" si="17"/>
        <v>0</v>
      </c>
      <c r="AV38">
        <f t="shared" si="18"/>
        <v>0</v>
      </c>
      <c r="AW38">
        <f t="shared" si="19"/>
        <v>0</v>
      </c>
      <c r="AX38">
        <f t="shared" si="20"/>
        <v>0</v>
      </c>
      <c r="AY38">
        <f t="shared" si="21"/>
        <v>0</v>
      </c>
      <c r="AZ38">
        <f t="shared" si="22"/>
        <v>0</v>
      </c>
      <c r="BA38">
        <f t="shared" si="23"/>
        <v>0</v>
      </c>
      <c r="BB38">
        <f t="shared" si="24"/>
        <v>0</v>
      </c>
      <c r="BC38">
        <f t="shared" si="25"/>
        <v>9</v>
      </c>
    </row>
    <row r="39" spans="1:55" x14ac:dyDescent="0.2">
      <c r="A39" s="1">
        <v>42577</v>
      </c>
      <c r="B39">
        <f>' Chum hourly counts 2013'!B39*3</f>
        <v>0</v>
      </c>
      <c r="C39">
        <f>' Chum hourly counts 2013'!C39*3</f>
        <v>3</v>
      </c>
      <c r="D39">
        <f>' Chum hourly counts 2013'!D39*3</f>
        <v>6</v>
      </c>
      <c r="E39">
        <f>' Chum hourly counts 2013'!E39*3</f>
        <v>0</v>
      </c>
      <c r="F39">
        <f>' Chum hourly counts 2013'!F39*3</f>
        <v>0</v>
      </c>
      <c r="G39">
        <f>' Chum hourly counts 2013'!G39*3</f>
        <v>3</v>
      </c>
      <c r="H39">
        <f>' Chum hourly counts 2013'!H39*3</f>
        <v>0</v>
      </c>
      <c r="I39">
        <f>' Chum hourly counts 2013'!I39*3</f>
        <v>-3</v>
      </c>
      <c r="J39">
        <f>' Chum hourly counts 2013'!J39*3</f>
        <v>0</v>
      </c>
      <c r="K39">
        <f>' Chum hourly counts 2013'!K39*3</f>
        <v>0</v>
      </c>
      <c r="L39">
        <f>' Chum hourly counts 2013'!L39*3</f>
        <v>0</v>
      </c>
      <c r="M39">
        <f>' Chum hourly counts 2013'!M39*3</f>
        <v>0</v>
      </c>
      <c r="N39">
        <f>' Chum hourly counts 2013'!N39*3</f>
        <v>0</v>
      </c>
      <c r="O39">
        <f>' Chum hourly counts 2013'!O39*3</f>
        <v>0</v>
      </c>
      <c r="P39">
        <f>' Chum hourly counts 2013'!P39*3</f>
        <v>0</v>
      </c>
      <c r="Q39">
        <f>' Chum hourly counts 2013'!Q39*3</f>
        <v>0</v>
      </c>
      <c r="R39">
        <f>' Chum hourly counts 2013'!R39*3</f>
        <v>0</v>
      </c>
      <c r="S39">
        <f>' Chum hourly counts 2013'!S39*3</f>
        <v>0</v>
      </c>
      <c r="T39">
        <f>' Chum hourly counts 2013'!T39*3</f>
        <v>0</v>
      </c>
      <c r="U39">
        <f>' Chum hourly counts 2013'!U39*3</f>
        <v>0</v>
      </c>
      <c r="V39">
        <f>' Chum hourly counts 2013'!V39*3</f>
        <v>0</v>
      </c>
      <c r="W39">
        <f>' Chum hourly counts 2013'!W39*3</f>
        <v>3</v>
      </c>
      <c r="X39">
        <f>' Chum hourly counts 2013'!X39*3</f>
        <v>0</v>
      </c>
      <c r="Y39">
        <f>' Chum hourly counts 2013'!Y39*3</f>
        <v>9</v>
      </c>
      <c r="Z39">
        <f t="shared" si="0"/>
        <v>21</v>
      </c>
      <c r="AB39">
        <f t="shared" si="26"/>
        <v>21</v>
      </c>
      <c r="AC39">
        <f t="shared" si="1"/>
        <v>65.739130434782609</v>
      </c>
      <c r="AD39" s="64"/>
      <c r="AE39">
        <f t="shared" si="27"/>
        <v>24</v>
      </c>
      <c r="AF39">
        <f t="shared" si="2"/>
        <v>0.45652173913043476</v>
      </c>
      <c r="AG39">
        <f t="shared" si="3"/>
        <v>1</v>
      </c>
      <c r="AH39">
        <f t="shared" si="4"/>
        <v>1</v>
      </c>
      <c r="AI39">
        <f t="shared" si="5"/>
        <v>4</v>
      </c>
      <c r="AJ39">
        <f t="shared" si="6"/>
        <v>0</v>
      </c>
      <c r="AK39">
        <f t="shared" si="7"/>
        <v>1</v>
      </c>
      <c r="AL39">
        <f t="shared" si="8"/>
        <v>1</v>
      </c>
      <c r="AM39">
        <f t="shared" si="9"/>
        <v>1</v>
      </c>
      <c r="AN39">
        <f t="shared" si="10"/>
        <v>1</v>
      </c>
      <c r="AO39">
        <f t="shared" si="11"/>
        <v>0</v>
      </c>
      <c r="AP39">
        <f t="shared" si="12"/>
        <v>0</v>
      </c>
      <c r="AQ39">
        <f t="shared" si="13"/>
        <v>0</v>
      </c>
      <c r="AR39">
        <f t="shared" si="14"/>
        <v>0</v>
      </c>
      <c r="AS39">
        <f t="shared" si="15"/>
        <v>0</v>
      </c>
      <c r="AT39">
        <f t="shared" si="16"/>
        <v>0</v>
      </c>
      <c r="AU39">
        <f t="shared" si="17"/>
        <v>0</v>
      </c>
      <c r="AV39">
        <f t="shared" si="18"/>
        <v>0</v>
      </c>
      <c r="AW39">
        <f t="shared" si="19"/>
        <v>0</v>
      </c>
      <c r="AX39">
        <f t="shared" si="20"/>
        <v>0</v>
      </c>
      <c r="AY39">
        <f t="shared" si="21"/>
        <v>0</v>
      </c>
      <c r="AZ39">
        <f t="shared" si="22"/>
        <v>0</v>
      </c>
      <c r="BA39">
        <f t="shared" si="23"/>
        <v>1</v>
      </c>
      <c r="BB39">
        <f t="shared" si="24"/>
        <v>1</v>
      </c>
      <c r="BC39">
        <f t="shared" si="25"/>
        <v>9</v>
      </c>
    </row>
    <row r="40" spans="1:55" x14ac:dyDescent="0.2">
      <c r="A40" s="1">
        <v>42578</v>
      </c>
      <c r="B40">
        <f>' Chum hourly counts 2013'!B40*3</f>
        <v>0</v>
      </c>
      <c r="C40">
        <f>' Chum hourly counts 2013'!C40*3</f>
        <v>12</v>
      </c>
      <c r="D40">
        <f>' Chum hourly counts 2013'!D40*3</f>
        <v>6</v>
      </c>
      <c r="E40">
        <f>' Chum hourly counts 2013'!E40*3</f>
        <v>0</v>
      </c>
      <c r="F40">
        <f>' Chum hourly counts 2013'!F40*3</f>
        <v>0</v>
      </c>
      <c r="G40">
        <f>' Chum hourly counts 2013'!G40*3</f>
        <v>0</v>
      </c>
      <c r="H40">
        <f>' Chum hourly counts 2013'!H40*3</f>
        <v>0</v>
      </c>
      <c r="I40">
        <f>' Chum hourly counts 2013'!I40*3</f>
        <v>0</v>
      </c>
      <c r="J40">
        <f>' Chum hourly counts 2013'!J40*3</f>
        <v>0</v>
      </c>
      <c r="K40">
        <f>' Chum hourly counts 2013'!K40*3</f>
        <v>3</v>
      </c>
      <c r="L40">
        <f>' Chum hourly counts 2013'!L40*3</f>
        <v>0</v>
      </c>
      <c r="M40">
        <f>' Chum hourly counts 2013'!M40*3</f>
        <v>0</v>
      </c>
      <c r="N40">
        <f>' Chum hourly counts 2013'!N40*3</f>
        <v>0</v>
      </c>
      <c r="O40">
        <f>' Chum hourly counts 2013'!O40*3</f>
        <v>0</v>
      </c>
      <c r="P40">
        <f>' Chum hourly counts 2013'!P40*3</f>
        <v>0</v>
      </c>
      <c r="Q40">
        <f>' Chum hourly counts 2013'!Q40*3</f>
        <v>0</v>
      </c>
      <c r="R40">
        <f>' Chum hourly counts 2013'!R40*3</f>
        <v>0</v>
      </c>
      <c r="S40">
        <f>' Chum hourly counts 2013'!S40*3</f>
        <v>0</v>
      </c>
      <c r="T40">
        <f>' Chum hourly counts 2013'!T40*3</f>
        <v>0</v>
      </c>
      <c r="U40">
        <f>' Chum hourly counts 2013'!U40*3</f>
        <v>0</v>
      </c>
      <c r="V40">
        <f>' Chum hourly counts 2013'!V40*3</f>
        <v>0</v>
      </c>
      <c r="W40">
        <f>' Chum hourly counts 2013'!W40*3</f>
        <v>0</v>
      </c>
      <c r="X40">
        <f>' Chum hourly counts 2013'!X40*3</f>
        <v>0</v>
      </c>
      <c r="Y40">
        <f>' Chum hourly counts 2013'!Y40*3</f>
        <v>3</v>
      </c>
      <c r="Z40">
        <f t="shared" si="0"/>
        <v>24</v>
      </c>
      <c r="AB40">
        <f t="shared" si="26"/>
        <v>24</v>
      </c>
      <c r="AC40">
        <f t="shared" si="1"/>
        <v>84.521739130434796</v>
      </c>
      <c r="AD40" s="64"/>
      <c r="AE40">
        <f t="shared" si="27"/>
        <v>24</v>
      </c>
      <c r="AF40">
        <f t="shared" si="2"/>
        <v>0.58695652173913049</v>
      </c>
      <c r="AG40">
        <f t="shared" si="3"/>
        <v>16</v>
      </c>
      <c r="AH40">
        <f t="shared" si="4"/>
        <v>4</v>
      </c>
      <c r="AI40">
        <f t="shared" si="5"/>
        <v>4</v>
      </c>
      <c r="AJ40">
        <f t="shared" si="6"/>
        <v>0</v>
      </c>
      <c r="AK40">
        <f t="shared" si="7"/>
        <v>0</v>
      </c>
      <c r="AL40">
        <f t="shared" si="8"/>
        <v>0</v>
      </c>
      <c r="AM40">
        <f t="shared" si="9"/>
        <v>0</v>
      </c>
      <c r="AN40">
        <f t="shared" si="10"/>
        <v>0</v>
      </c>
      <c r="AO40">
        <f t="shared" si="11"/>
        <v>1</v>
      </c>
      <c r="AP40">
        <f t="shared" si="12"/>
        <v>1</v>
      </c>
      <c r="AQ40">
        <f t="shared" si="13"/>
        <v>0</v>
      </c>
      <c r="AR40">
        <f t="shared" si="14"/>
        <v>0</v>
      </c>
      <c r="AS40">
        <f t="shared" si="15"/>
        <v>0</v>
      </c>
      <c r="AT40">
        <f t="shared" si="16"/>
        <v>0</v>
      </c>
      <c r="AU40">
        <f t="shared" si="17"/>
        <v>0</v>
      </c>
      <c r="AV40">
        <f t="shared" si="18"/>
        <v>0</v>
      </c>
      <c r="AW40">
        <f t="shared" si="19"/>
        <v>0</v>
      </c>
      <c r="AX40">
        <f t="shared" si="20"/>
        <v>0</v>
      </c>
      <c r="AY40">
        <f t="shared" si="21"/>
        <v>0</v>
      </c>
      <c r="AZ40">
        <f t="shared" si="22"/>
        <v>0</v>
      </c>
      <c r="BA40">
        <f t="shared" si="23"/>
        <v>0</v>
      </c>
      <c r="BB40">
        <f t="shared" si="24"/>
        <v>0</v>
      </c>
      <c r="BC40">
        <f t="shared" si="25"/>
        <v>1</v>
      </c>
    </row>
    <row r="41" spans="1:55" x14ac:dyDescent="0.2">
      <c r="A41" s="1">
        <v>42579</v>
      </c>
      <c r="B41">
        <f>' Chum hourly counts 2013'!B41*3</f>
        <v>6</v>
      </c>
      <c r="C41">
        <f>' Chum hourly counts 2013'!C41*3</f>
        <v>6</v>
      </c>
      <c r="D41">
        <f>' Chum hourly counts 2013'!D41*3</f>
        <v>3</v>
      </c>
      <c r="E41">
        <f>' Chum hourly counts 2013'!E41*3</f>
        <v>0</v>
      </c>
      <c r="F41">
        <f>' Chum hourly counts 2013'!F41*3</f>
        <v>0</v>
      </c>
      <c r="G41">
        <f>' Chum hourly counts 2013'!G41*3</f>
        <v>0</v>
      </c>
      <c r="H41">
        <f>' Chum hourly counts 2013'!H41*3</f>
        <v>0</v>
      </c>
      <c r="I41">
        <f>' Chum hourly counts 2013'!I41*3</f>
        <v>0</v>
      </c>
      <c r="J41">
        <f>' Chum hourly counts 2013'!J41*3</f>
        <v>0</v>
      </c>
      <c r="K41">
        <f>' Chum hourly counts 2013'!K41*3</f>
        <v>0</v>
      </c>
      <c r="L41">
        <f>' Chum hourly counts 2013'!L41*3</f>
        <v>0</v>
      </c>
      <c r="M41">
        <f>' Chum hourly counts 2013'!M41*3</f>
        <v>0</v>
      </c>
      <c r="N41">
        <f>' Chum hourly counts 2013'!N41*3</f>
        <v>0</v>
      </c>
      <c r="O41">
        <f>' Chum hourly counts 2013'!O41*3</f>
        <v>0</v>
      </c>
      <c r="P41">
        <f>' Chum hourly counts 2013'!P41*3</f>
        <v>0</v>
      </c>
      <c r="Q41">
        <f>' Chum hourly counts 2013'!Q41*3</f>
        <v>0</v>
      </c>
      <c r="R41">
        <f>' Chum hourly counts 2013'!R41*3</f>
        <v>0</v>
      </c>
      <c r="S41">
        <f>' Chum hourly counts 2013'!S41*3</f>
        <v>0</v>
      </c>
      <c r="T41">
        <f>' Chum hourly counts 2013'!T41*3</f>
        <v>0</v>
      </c>
      <c r="U41">
        <f>' Chum hourly counts 2013'!U41*3</f>
        <v>0</v>
      </c>
      <c r="V41">
        <f>' Chum hourly counts 2013'!V41*3</f>
        <v>0</v>
      </c>
      <c r="W41">
        <f>' Chum hourly counts 2013'!W41*3</f>
        <v>0</v>
      </c>
      <c r="X41">
        <f>' Chum hourly counts 2013'!X41*3</f>
        <v>0</v>
      </c>
      <c r="Y41">
        <f>' Chum hourly counts 2013'!Y41*3</f>
        <v>0</v>
      </c>
      <c r="Z41">
        <f t="shared" si="0"/>
        <v>15</v>
      </c>
      <c r="AB41">
        <f t="shared" si="26"/>
        <v>15</v>
      </c>
      <c r="AC41">
        <f t="shared" si="1"/>
        <v>6.2608695652173925</v>
      </c>
      <c r="AD41" s="64"/>
      <c r="AE41">
        <f t="shared" si="27"/>
        <v>24</v>
      </c>
      <c r="AF41">
        <f t="shared" si="2"/>
        <v>4.3478260869565216E-2</v>
      </c>
      <c r="AG41">
        <f t="shared" si="3"/>
        <v>0</v>
      </c>
      <c r="AH41">
        <f t="shared" si="4"/>
        <v>1</v>
      </c>
      <c r="AI41">
        <f t="shared" si="5"/>
        <v>1</v>
      </c>
      <c r="AJ41">
        <f t="shared" si="6"/>
        <v>0</v>
      </c>
      <c r="AK41">
        <f t="shared" si="7"/>
        <v>0</v>
      </c>
      <c r="AL41">
        <f t="shared" si="8"/>
        <v>0</v>
      </c>
      <c r="AM41">
        <f t="shared" si="9"/>
        <v>0</v>
      </c>
      <c r="AN41">
        <f t="shared" si="10"/>
        <v>0</v>
      </c>
      <c r="AO41">
        <f t="shared" si="11"/>
        <v>0</v>
      </c>
      <c r="AP41">
        <f t="shared" si="12"/>
        <v>0</v>
      </c>
      <c r="AQ41">
        <f t="shared" si="13"/>
        <v>0</v>
      </c>
      <c r="AR41">
        <f t="shared" si="14"/>
        <v>0</v>
      </c>
      <c r="AS41">
        <f t="shared" si="15"/>
        <v>0</v>
      </c>
      <c r="AT41">
        <f t="shared" si="16"/>
        <v>0</v>
      </c>
      <c r="AU41">
        <f t="shared" si="17"/>
        <v>0</v>
      </c>
      <c r="AV41">
        <f t="shared" si="18"/>
        <v>0</v>
      </c>
      <c r="AW41">
        <f t="shared" si="19"/>
        <v>0</v>
      </c>
      <c r="AX41">
        <f t="shared" si="20"/>
        <v>0</v>
      </c>
      <c r="AY41">
        <f t="shared" si="21"/>
        <v>0</v>
      </c>
      <c r="AZ41">
        <f t="shared" si="22"/>
        <v>0</v>
      </c>
      <c r="BA41">
        <f t="shared" si="23"/>
        <v>0</v>
      </c>
      <c r="BB41">
        <f t="shared" si="24"/>
        <v>0</v>
      </c>
      <c r="BC41">
        <f t="shared" si="25"/>
        <v>0</v>
      </c>
    </row>
    <row r="42" spans="1:55" x14ac:dyDescent="0.2">
      <c r="A42" s="1">
        <v>42580</v>
      </c>
      <c r="B42">
        <f>' Chum hourly counts 2013'!B42*3</f>
        <v>0</v>
      </c>
      <c r="C42">
        <f>' Chum hourly counts 2013'!C42*3</f>
        <v>3</v>
      </c>
      <c r="D42">
        <f>' Chum hourly counts 2013'!D42*3</f>
        <v>3</v>
      </c>
      <c r="E42">
        <f>' Chum hourly counts 2013'!E42*3</f>
        <v>0</v>
      </c>
      <c r="F42">
        <f>' Chum hourly counts 2013'!F42*3</f>
        <v>0</v>
      </c>
      <c r="G42">
        <f>' Chum hourly counts 2013'!G42*3</f>
        <v>0</v>
      </c>
      <c r="H42">
        <f>' Chum hourly counts 2013'!H42*3</f>
        <v>0</v>
      </c>
      <c r="I42">
        <f>' Chum hourly counts 2013'!I42*3</f>
        <v>0</v>
      </c>
      <c r="J42">
        <f>' Chum hourly counts 2013'!J42*3</f>
        <v>0</v>
      </c>
      <c r="K42">
        <f>' Chum hourly counts 2013'!K42*3</f>
        <v>0</v>
      </c>
      <c r="L42">
        <f>' Chum hourly counts 2013'!L42*3</f>
        <v>0</v>
      </c>
      <c r="M42">
        <f>' Chum hourly counts 2013'!M42*3</f>
        <v>0</v>
      </c>
      <c r="N42">
        <f>' Chum hourly counts 2013'!N42*3</f>
        <v>0</v>
      </c>
      <c r="O42">
        <f>' Chum hourly counts 2013'!O42*3</f>
        <v>0</v>
      </c>
      <c r="P42">
        <f>' Chum hourly counts 2013'!P42*3</f>
        <v>0</v>
      </c>
      <c r="Q42">
        <f>' Chum hourly counts 2013'!Q42*3</f>
        <v>0</v>
      </c>
      <c r="R42">
        <f>' Chum hourly counts 2013'!R42*3</f>
        <v>0</v>
      </c>
      <c r="S42">
        <f>' Chum hourly counts 2013'!S42*3</f>
        <v>0</v>
      </c>
      <c r="T42">
        <f>' Chum hourly counts 2013'!T42*3</f>
        <v>0</v>
      </c>
      <c r="U42">
        <f>' Chum hourly counts 2013'!U42*3</f>
        <v>0</v>
      </c>
      <c r="V42">
        <f>' Chum hourly counts 2013'!V42*3</f>
        <v>3</v>
      </c>
      <c r="W42">
        <f>' Chum hourly counts 2013'!W42*3</f>
        <v>0</v>
      </c>
      <c r="X42">
        <f>' Chum hourly counts 2013'!X42*3</f>
        <v>0</v>
      </c>
      <c r="Y42">
        <f>' Chum hourly counts 2013'!Y42*3</f>
        <v>3</v>
      </c>
      <c r="Z42">
        <f t="shared" si="0"/>
        <v>12</v>
      </c>
      <c r="AB42">
        <f t="shared" si="26"/>
        <v>12</v>
      </c>
      <c r="AC42">
        <f t="shared" si="1"/>
        <v>15.65217391304348</v>
      </c>
      <c r="AD42" s="64"/>
      <c r="AE42">
        <f t="shared" si="27"/>
        <v>24</v>
      </c>
      <c r="AF42">
        <f t="shared" si="2"/>
        <v>0.10869565217391304</v>
      </c>
      <c r="AG42">
        <f t="shared" si="3"/>
        <v>1</v>
      </c>
      <c r="AH42">
        <f t="shared" si="4"/>
        <v>0</v>
      </c>
      <c r="AI42">
        <f t="shared" si="5"/>
        <v>1</v>
      </c>
      <c r="AJ42">
        <f t="shared" si="6"/>
        <v>0</v>
      </c>
      <c r="AK42">
        <f t="shared" si="7"/>
        <v>0</v>
      </c>
      <c r="AL42">
        <f t="shared" si="8"/>
        <v>0</v>
      </c>
      <c r="AM42">
        <f t="shared" si="9"/>
        <v>0</v>
      </c>
      <c r="AN42">
        <f t="shared" si="10"/>
        <v>0</v>
      </c>
      <c r="AO42">
        <f t="shared" si="11"/>
        <v>0</v>
      </c>
      <c r="AP42">
        <f t="shared" si="12"/>
        <v>0</v>
      </c>
      <c r="AQ42">
        <f t="shared" si="13"/>
        <v>0</v>
      </c>
      <c r="AR42">
        <f t="shared" si="14"/>
        <v>0</v>
      </c>
      <c r="AS42">
        <f t="shared" si="15"/>
        <v>0</v>
      </c>
      <c r="AT42">
        <f t="shared" si="16"/>
        <v>0</v>
      </c>
      <c r="AU42">
        <f t="shared" si="17"/>
        <v>0</v>
      </c>
      <c r="AV42">
        <f t="shared" si="18"/>
        <v>0</v>
      </c>
      <c r="AW42">
        <f t="shared" si="19"/>
        <v>0</v>
      </c>
      <c r="AX42">
        <f t="shared" si="20"/>
        <v>0</v>
      </c>
      <c r="AY42">
        <f t="shared" si="21"/>
        <v>0</v>
      </c>
      <c r="AZ42">
        <f t="shared" si="22"/>
        <v>1</v>
      </c>
      <c r="BA42">
        <f t="shared" si="23"/>
        <v>1</v>
      </c>
      <c r="BB42">
        <f t="shared" si="24"/>
        <v>0</v>
      </c>
      <c r="BC42">
        <f t="shared" si="25"/>
        <v>1</v>
      </c>
    </row>
    <row r="43" spans="1:55" x14ac:dyDescent="0.2">
      <c r="A43" s="1">
        <v>42581</v>
      </c>
      <c r="B43">
        <f>' Chum hourly counts 2013'!B43*3</f>
        <v>0</v>
      </c>
      <c r="C43">
        <f>' Chum hourly counts 2013'!C43*3</f>
        <v>6</v>
      </c>
      <c r="D43">
        <f>' Chum hourly counts 2013'!D43*3</f>
        <v>3</v>
      </c>
      <c r="E43">
        <f>' Chum hourly counts 2013'!E43*3</f>
        <v>0</v>
      </c>
      <c r="F43">
        <f>' Chum hourly counts 2013'!F43*3</f>
        <v>0</v>
      </c>
      <c r="G43">
        <f>' Chum hourly counts 2013'!G43*3</f>
        <v>0</v>
      </c>
      <c r="H43">
        <f>' Chum hourly counts 2013'!H43*3</f>
        <v>0</v>
      </c>
      <c r="I43">
        <f>' Chum hourly counts 2013'!I43*3</f>
        <v>0</v>
      </c>
      <c r="J43">
        <f>' Chum hourly counts 2013'!J43*3</f>
        <v>0</v>
      </c>
      <c r="K43">
        <f>' Chum hourly counts 2013'!K43*3</f>
        <v>0</v>
      </c>
      <c r="L43">
        <f>' Chum hourly counts 2013'!L43*3</f>
        <v>0</v>
      </c>
      <c r="M43">
        <f>' Chum hourly counts 2013'!M43*3</f>
        <v>0</v>
      </c>
      <c r="N43">
        <f>' Chum hourly counts 2013'!N43*3</f>
        <v>0</v>
      </c>
      <c r="O43">
        <f>' Chum hourly counts 2013'!O43*3</f>
        <v>0</v>
      </c>
      <c r="P43">
        <f>' Chum hourly counts 2013'!P43*3</f>
        <v>0</v>
      </c>
      <c r="Q43">
        <f>' Chum hourly counts 2013'!Q43*3</f>
        <v>0</v>
      </c>
      <c r="R43">
        <f>' Chum hourly counts 2013'!R43*3</f>
        <v>0</v>
      </c>
      <c r="S43">
        <f>' Chum hourly counts 2013'!S43*3</f>
        <v>0</v>
      </c>
      <c r="T43">
        <f>' Chum hourly counts 2013'!T43*3</f>
        <v>0</v>
      </c>
      <c r="U43">
        <f>' Chum hourly counts 2013'!U43*3</f>
        <v>0</v>
      </c>
      <c r="V43">
        <f>' Chum hourly counts 2013'!V43*3</f>
        <v>0</v>
      </c>
      <c r="W43">
        <f>' Chum hourly counts 2013'!W43*3</f>
        <v>0</v>
      </c>
      <c r="X43">
        <f>' Chum hourly counts 2013'!X43*3</f>
        <v>0</v>
      </c>
      <c r="Y43">
        <f>' Chum hourly counts 2013'!Y43*3</f>
        <v>0</v>
      </c>
      <c r="Z43">
        <f t="shared" si="0"/>
        <v>9</v>
      </c>
      <c r="AB43">
        <f t="shared" si="26"/>
        <v>9</v>
      </c>
      <c r="AC43">
        <f t="shared" si="1"/>
        <v>18.782608695652176</v>
      </c>
      <c r="AD43" s="64"/>
      <c r="AE43">
        <f t="shared" si="27"/>
        <v>24</v>
      </c>
      <c r="AF43">
        <f t="shared" si="2"/>
        <v>0.13043478260869565</v>
      </c>
      <c r="AG43">
        <f t="shared" si="3"/>
        <v>4</v>
      </c>
      <c r="AH43">
        <f t="shared" si="4"/>
        <v>1</v>
      </c>
      <c r="AI43">
        <f t="shared" si="5"/>
        <v>1</v>
      </c>
      <c r="AJ43">
        <f t="shared" si="6"/>
        <v>0</v>
      </c>
      <c r="AK43">
        <f t="shared" si="7"/>
        <v>0</v>
      </c>
      <c r="AL43">
        <f t="shared" si="8"/>
        <v>0</v>
      </c>
      <c r="AM43">
        <f t="shared" si="9"/>
        <v>0</v>
      </c>
      <c r="AN43">
        <f t="shared" si="10"/>
        <v>0</v>
      </c>
      <c r="AO43">
        <f t="shared" si="11"/>
        <v>0</v>
      </c>
      <c r="AP43">
        <f t="shared" si="12"/>
        <v>0</v>
      </c>
      <c r="AQ43">
        <f t="shared" si="13"/>
        <v>0</v>
      </c>
      <c r="AR43">
        <f t="shared" si="14"/>
        <v>0</v>
      </c>
      <c r="AS43">
        <f t="shared" si="15"/>
        <v>0</v>
      </c>
      <c r="AT43">
        <f t="shared" si="16"/>
        <v>0</v>
      </c>
      <c r="AU43">
        <f t="shared" si="17"/>
        <v>0</v>
      </c>
      <c r="AV43">
        <f t="shared" si="18"/>
        <v>0</v>
      </c>
      <c r="AW43">
        <f t="shared" si="19"/>
        <v>0</v>
      </c>
      <c r="AX43">
        <f t="shared" si="20"/>
        <v>0</v>
      </c>
      <c r="AY43">
        <f t="shared" si="21"/>
        <v>0</v>
      </c>
      <c r="AZ43">
        <f t="shared" si="22"/>
        <v>0</v>
      </c>
      <c r="BA43">
        <f t="shared" si="23"/>
        <v>0</v>
      </c>
      <c r="BB43">
        <f t="shared" si="24"/>
        <v>0</v>
      </c>
      <c r="BC43">
        <f t="shared" si="25"/>
        <v>0</v>
      </c>
    </row>
    <row r="44" spans="1:55" x14ac:dyDescent="0.2">
      <c r="A44" s="1">
        <v>42582</v>
      </c>
      <c r="B44">
        <f>' Chum hourly counts 2013'!B44*3</f>
        <v>6</v>
      </c>
      <c r="C44">
        <f>' Chum hourly counts 2013'!C44*3</f>
        <v>0</v>
      </c>
      <c r="D44">
        <f>' Chum hourly counts 2013'!D44*3</f>
        <v>3</v>
      </c>
      <c r="E44">
        <f>' Chum hourly counts 2013'!E44*3</f>
        <v>0</v>
      </c>
      <c r="F44">
        <f>' Chum hourly counts 2013'!F44*3</f>
        <v>0</v>
      </c>
      <c r="G44">
        <f>' Chum hourly counts 2013'!G44*3</f>
        <v>0</v>
      </c>
      <c r="H44">
        <f>' Chum hourly counts 2013'!H44*3</f>
        <v>0</v>
      </c>
      <c r="I44">
        <f>' Chum hourly counts 2013'!I44*3</f>
        <v>0</v>
      </c>
      <c r="J44">
        <f>' Chum hourly counts 2013'!J44*3</f>
        <v>0</v>
      </c>
      <c r="K44">
        <f>' Chum hourly counts 2013'!K44*3</f>
        <v>0</v>
      </c>
      <c r="L44">
        <f>' Chum hourly counts 2013'!L44*3</f>
        <v>0</v>
      </c>
      <c r="M44">
        <f>' Chum hourly counts 2013'!M44*3</f>
        <v>0</v>
      </c>
      <c r="N44">
        <f>' Chum hourly counts 2013'!N44*3</f>
        <v>0</v>
      </c>
      <c r="O44">
        <f>' Chum hourly counts 2013'!O44*3</f>
        <v>0</v>
      </c>
      <c r="P44">
        <f>' Chum hourly counts 2013'!P44*3</f>
        <v>0</v>
      </c>
      <c r="Q44">
        <f>' Chum hourly counts 2013'!Q44*3</f>
        <v>0</v>
      </c>
      <c r="R44">
        <f>' Chum hourly counts 2013'!R44*3</f>
        <v>0</v>
      </c>
      <c r="S44">
        <f>' Chum hourly counts 2013'!S44*3</f>
        <v>0</v>
      </c>
      <c r="T44">
        <f>' Chum hourly counts 2013'!T44*3</f>
        <v>0</v>
      </c>
      <c r="U44">
        <f>' Chum hourly counts 2013'!U44*3</f>
        <v>3</v>
      </c>
      <c r="V44">
        <f>' Chum hourly counts 2013'!V44*3</f>
        <v>0</v>
      </c>
      <c r="W44">
        <f>' Chum hourly counts 2013'!W44*3</f>
        <v>0</v>
      </c>
      <c r="X44">
        <f>' Chum hourly counts 2013'!X44*3</f>
        <v>0</v>
      </c>
      <c r="Y44">
        <f>' Chum hourly counts 2013'!Y44*3</f>
        <v>0</v>
      </c>
      <c r="Z44">
        <f t="shared" si="0"/>
        <v>12</v>
      </c>
      <c r="AB44">
        <f t="shared" si="26"/>
        <v>12</v>
      </c>
      <c r="AC44">
        <f t="shared" si="1"/>
        <v>25.04347826086957</v>
      </c>
      <c r="AD44" s="64"/>
      <c r="AE44">
        <f t="shared" si="27"/>
        <v>24</v>
      </c>
      <c r="AF44">
        <f t="shared" si="2"/>
        <v>0.17391304347826086</v>
      </c>
      <c r="AG44">
        <f t="shared" si="3"/>
        <v>4</v>
      </c>
      <c r="AH44">
        <f t="shared" si="4"/>
        <v>1</v>
      </c>
      <c r="AI44">
        <f t="shared" si="5"/>
        <v>1</v>
      </c>
      <c r="AJ44">
        <f t="shared" si="6"/>
        <v>0</v>
      </c>
      <c r="AK44">
        <f t="shared" si="7"/>
        <v>0</v>
      </c>
      <c r="AL44">
        <f t="shared" si="8"/>
        <v>0</v>
      </c>
      <c r="AM44">
        <f t="shared" si="9"/>
        <v>0</v>
      </c>
      <c r="AN44">
        <f t="shared" si="10"/>
        <v>0</v>
      </c>
      <c r="AO44">
        <f t="shared" si="11"/>
        <v>0</v>
      </c>
      <c r="AP44">
        <f t="shared" si="12"/>
        <v>0</v>
      </c>
      <c r="AQ44">
        <f t="shared" si="13"/>
        <v>0</v>
      </c>
      <c r="AR44">
        <f t="shared" si="14"/>
        <v>0</v>
      </c>
      <c r="AS44">
        <f t="shared" si="15"/>
        <v>0</v>
      </c>
      <c r="AT44">
        <f t="shared" si="16"/>
        <v>0</v>
      </c>
      <c r="AU44">
        <f t="shared" si="17"/>
        <v>0</v>
      </c>
      <c r="AV44">
        <f t="shared" si="18"/>
        <v>0</v>
      </c>
      <c r="AW44">
        <f t="shared" si="19"/>
        <v>0</v>
      </c>
      <c r="AX44">
        <f t="shared" si="20"/>
        <v>0</v>
      </c>
      <c r="AY44">
        <f t="shared" si="21"/>
        <v>1</v>
      </c>
      <c r="AZ44">
        <f t="shared" si="22"/>
        <v>1</v>
      </c>
      <c r="BA44">
        <f t="shared" si="23"/>
        <v>0</v>
      </c>
      <c r="BB44">
        <f t="shared" si="24"/>
        <v>0</v>
      </c>
      <c r="BC44">
        <f t="shared" si="25"/>
        <v>0</v>
      </c>
    </row>
    <row r="45" spans="1:55" x14ac:dyDescent="0.2">
      <c r="A45" s="1">
        <v>42583</v>
      </c>
      <c r="B45">
        <f>' Chum hourly counts 2013'!B45*3</f>
        <v>18</v>
      </c>
      <c r="C45">
        <f>' Chum hourly counts 2013'!C45*3</f>
        <v>18</v>
      </c>
      <c r="D45">
        <f>' Chum hourly counts 2013'!D45*3</f>
        <v>0</v>
      </c>
      <c r="E45">
        <f>' Chum hourly counts 2013'!E45*3</f>
        <v>0</v>
      </c>
      <c r="F45">
        <f>' Chum hourly counts 2013'!F45*3</f>
        <v>0</v>
      </c>
      <c r="G45">
        <f>' Chum hourly counts 2013'!G45*3</f>
        <v>0</v>
      </c>
      <c r="H45">
        <f>' Chum hourly counts 2013'!H45*3</f>
        <v>0</v>
      </c>
      <c r="I45">
        <f>' Chum hourly counts 2013'!I45*3</f>
        <v>0</v>
      </c>
      <c r="J45">
        <f>' Chum hourly counts 2013'!J45*3</f>
        <v>0</v>
      </c>
      <c r="K45">
        <f>' Chum hourly counts 2013'!K45*3</f>
        <v>0</v>
      </c>
      <c r="L45">
        <f>' Chum hourly counts 2013'!L45*3</f>
        <v>0</v>
      </c>
      <c r="M45">
        <f>' Chum hourly counts 2013'!M45*3</f>
        <v>0</v>
      </c>
      <c r="N45">
        <f>' Chum hourly counts 2013'!N45*3</f>
        <v>0</v>
      </c>
      <c r="O45">
        <f>' Chum hourly counts 2013'!O45*3</f>
        <v>0</v>
      </c>
      <c r="P45">
        <f>' Chum hourly counts 2013'!P45*3</f>
        <v>0</v>
      </c>
      <c r="Q45">
        <f>' Chum hourly counts 2013'!Q45*3</f>
        <v>0</v>
      </c>
      <c r="R45">
        <f>' Chum hourly counts 2013'!R45*3</f>
        <v>3</v>
      </c>
      <c r="S45">
        <f>' Chum hourly counts 2013'!S45*3</f>
        <v>0</v>
      </c>
      <c r="T45">
        <f>' Chum hourly counts 2013'!T45*3</f>
        <v>-3</v>
      </c>
      <c r="U45">
        <f>' Chum hourly counts 2013'!U45*3</f>
        <v>0</v>
      </c>
      <c r="V45">
        <f>' Chum hourly counts 2013'!V45*3</f>
        <v>0</v>
      </c>
      <c r="W45">
        <f>' Chum hourly counts 2013'!W45*3</f>
        <v>0</v>
      </c>
      <c r="X45">
        <f>' Chum hourly counts 2013'!X45*3</f>
        <v>0</v>
      </c>
      <c r="Y45">
        <f>' Chum hourly counts 2013'!Y45*3</f>
        <v>0</v>
      </c>
      <c r="Z45">
        <f t="shared" si="0"/>
        <v>36</v>
      </c>
      <c r="AB45">
        <f t="shared" si="26"/>
        <v>36</v>
      </c>
      <c r="AC45">
        <f t="shared" si="1"/>
        <v>125.21739130434784</v>
      </c>
      <c r="AD45" s="64"/>
      <c r="AE45">
        <f t="shared" si="27"/>
        <v>24</v>
      </c>
      <c r="AF45">
        <f t="shared" si="2"/>
        <v>0.86956521739130432</v>
      </c>
      <c r="AG45">
        <f t="shared" si="3"/>
        <v>0</v>
      </c>
      <c r="AH45">
        <f t="shared" si="4"/>
        <v>36</v>
      </c>
      <c r="AI45">
        <f t="shared" si="5"/>
        <v>0</v>
      </c>
      <c r="AJ45">
        <f t="shared" si="6"/>
        <v>0</v>
      </c>
      <c r="AK45">
        <f t="shared" si="7"/>
        <v>0</v>
      </c>
      <c r="AL45">
        <f t="shared" si="8"/>
        <v>0</v>
      </c>
      <c r="AM45">
        <f t="shared" si="9"/>
        <v>0</v>
      </c>
      <c r="AN45">
        <f t="shared" si="10"/>
        <v>0</v>
      </c>
      <c r="AO45">
        <f t="shared" si="11"/>
        <v>0</v>
      </c>
      <c r="AP45">
        <f t="shared" si="12"/>
        <v>0</v>
      </c>
      <c r="AQ45">
        <f t="shared" si="13"/>
        <v>0</v>
      </c>
      <c r="AR45">
        <f t="shared" si="14"/>
        <v>0</v>
      </c>
      <c r="AS45">
        <f t="shared" si="15"/>
        <v>0</v>
      </c>
      <c r="AT45">
        <f t="shared" si="16"/>
        <v>0</v>
      </c>
      <c r="AU45">
        <f t="shared" si="17"/>
        <v>0</v>
      </c>
      <c r="AV45">
        <f t="shared" si="18"/>
        <v>1</v>
      </c>
      <c r="AW45">
        <f t="shared" si="19"/>
        <v>1</v>
      </c>
      <c r="AX45">
        <f t="shared" si="20"/>
        <v>1</v>
      </c>
      <c r="AY45">
        <f t="shared" si="21"/>
        <v>1</v>
      </c>
      <c r="AZ45">
        <f t="shared" si="22"/>
        <v>0</v>
      </c>
      <c r="BA45">
        <f t="shared" si="23"/>
        <v>0</v>
      </c>
      <c r="BB45">
        <f t="shared" si="24"/>
        <v>0</v>
      </c>
      <c r="BC45">
        <f t="shared" si="25"/>
        <v>0</v>
      </c>
    </row>
    <row r="46" spans="1:55" x14ac:dyDescent="0.2">
      <c r="A46" s="1">
        <v>42584</v>
      </c>
      <c r="B46">
        <f>' Chum hourly counts 2013'!B46*3</f>
        <v>0</v>
      </c>
      <c r="C46">
        <f>' Chum hourly counts 2013'!C46*3</f>
        <v>3</v>
      </c>
      <c r="D46">
        <f>' Chum hourly counts 2013'!D46*3</f>
        <v>3</v>
      </c>
      <c r="E46">
        <f>' Chum hourly counts 2013'!E46*3</f>
        <v>0</v>
      </c>
      <c r="F46">
        <f>' Chum hourly counts 2013'!F46*3</f>
        <v>0</v>
      </c>
      <c r="G46">
        <f>' Chum hourly counts 2013'!G46*3</f>
        <v>0</v>
      </c>
      <c r="H46">
        <f>' Chum hourly counts 2013'!H46*3</f>
        <v>0</v>
      </c>
      <c r="I46">
        <f>' Chum hourly counts 2013'!I46*3</f>
        <v>0</v>
      </c>
      <c r="J46">
        <f>' Chum hourly counts 2013'!J46*3</f>
        <v>0</v>
      </c>
      <c r="K46">
        <f>' Chum hourly counts 2013'!K46*3</f>
        <v>0</v>
      </c>
      <c r="L46">
        <f>' Chum hourly counts 2013'!L46*3</f>
        <v>0</v>
      </c>
      <c r="M46">
        <f>' Chum hourly counts 2013'!M46*3</f>
        <v>0</v>
      </c>
      <c r="N46">
        <f>' Chum hourly counts 2013'!N46*3</f>
        <v>0</v>
      </c>
      <c r="O46">
        <f>' Chum hourly counts 2013'!O46*3</f>
        <v>0</v>
      </c>
      <c r="P46">
        <f>' Chum hourly counts 2013'!P46*3</f>
        <v>0</v>
      </c>
      <c r="Q46">
        <f>' Chum hourly counts 2013'!Q46*3</f>
        <v>0</v>
      </c>
      <c r="R46">
        <f>' Chum hourly counts 2013'!R46*3</f>
        <v>0</v>
      </c>
      <c r="S46">
        <f>' Chum hourly counts 2013'!S46*3</f>
        <v>0</v>
      </c>
      <c r="T46">
        <f>' Chum hourly counts 2013'!T46*3</f>
        <v>0</v>
      </c>
      <c r="U46">
        <f>' Chum hourly counts 2013'!U46*3</f>
        <v>0</v>
      </c>
      <c r="V46">
        <f>' Chum hourly counts 2013'!V46*3</f>
        <v>0</v>
      </c>
      <c r="W46">
        <f>' Chum hourly counts 2013'!W46*3</f>
        <v>0</v>
      </c>
      <c r="X46">
        <f>' Chum hourly counts 2013'!X46*3</f>
        <v>0</v>
      </c>
      <c r="Y46">
        <f>' Chum hourly counts 2013'!Y46*3</f>
        <v>0</v>
      </c>
      <c r="Z46">
        <f t="shared" si="0"/>
        <v>6</v>
      </c>
      <c r="AB46">
        <f t="shared" si="26"/>
        <v>6</v>
      </c>
      <c r="AC46">
        <f t="shared" si="1"/>
        <v>6.2608695652173925</v>
      </c>
      <c r="AD46" s="64"/>
      <c r="AE46">
        <f t="shared" si="27"/>
        <v>24</v>
      </c>
      <c r="AF46">
        <f t="shared" si="2"/>
        <v>4.3478260869565216E-2</v>
      </c>
      <c r="AG46">
        <f t="shared" si="3"/>
        <v>1</v>
      </c>
      <c r="AH46">
        <f t="shared" si="4"/>
        <v>0</v>
      </c>
      <c r="AI46">
        <f t="shared" si="5"/>
        <v>1</v>
      </c>
      <c r="AJ46">
        <f t="shared" si="6"/>
        <v>0</v>
      </c>
      <c r="AK46">
        <f t="shared" si="7"/>
        <v>0</v>
      </c>
      <c r="AL46">
        <f t="shared" si="8"/>
        <v>0</v>
      </c>
      <c r="AM46">
        <f t="shared" si="9"/>
        <v>0</v>
      </c>
      <c r="AN46">
        <f t="shared" si="10"/>
        <v>0</v>
      </c>
      <c r="AO46">
        <f t="shared" si="11"/>
        <v>0</v>
      </c>
      <c r="AP46">
        <f t="shared" si="12"/>
        <v>0</v>
      </c>
      <c r="AQ46">
        <f t="shared" si="13"/>
        <v>0</v>
      </c>
      <c r="AR46">
        <f t="shared" si="14"/>
        <v>0</v>
      </c>
      <c r="AS46">
        <f t="shared" si="15"/>
        <v>0</v>
      </c>
      <c r="AT46">
        <f t="shared" si="16"/>
        <v>0</v>
      </c>
      <c r="AU46">
        <f t="shared" si="17"/>
        <v>0</v>
      </c>
      <c r="AV46">
        <f t="shared" si="18"/>
        <v>0</v>
      </c>
      <c r="AW46">
        <f t="shared" si="19"/>
        <v>0</v>
      </c>
      <c r="AX46">
        <f t="shared" si="20"/>
        <v>0</v>
      </c>
      <c r="AY46">
        <f t="shared" si="21"/>
        <v>0</v>
      </c>
      <c r="AZ46">
        <f t="shared" si="22"/>
        <v>0</v>
      </c>
      <c r="BA46">
        <f t="shared" si="23"/>
        <v>0</v>
      </c>
      <c r="BB46">
        <f t="shared" si="24"/>
        <v>0</v>
      </c>
      <c r="BC46">
        <f t="shared" si="25"/>
        <v>0</v>
      </c>
    </row>
    <row r="47" spans="1:55" x14ac:dyDescent="0.2">
      <c r="A47" s="1">
        <v>42585</v>
      </c>
      <c r="B47">
        <f>' Chum hourly counts 2013'!B47*3</f>
        <v>0</v>
      </c>
      <c r="C47">
        <f>' Chum hourly counts 2013'!C47*3</f>
        <v>0</v>
      </c>
      <c r="D47">
        <f>' Chum hourly counts 2013'!D47*3</f>
        <v>0</v>
      </c>
      <c r="E47">
        <f>' Chum hourly counts 2013'!E47*3</f>
        <v>0</v>
      </c>
      <c r="F47">
        <f>' Chum hourly counts 2013'!F47*3</f>
        <v>0</v>
      </c>
      <c r="G47">
        <f>' Chum hourly counts 2013'!G47*3</f>
        <v>0</v>
      </c>
      <c r="H47">
        <f>' Chum hourly counts 2013'!H47*3</f>
        <v>0</v>
      </c>
      <c r="I47">
        <f>' Chum hourly counts 2013'!I47*3</f>
        <v>0</v>
      </c>
      <c r="J47">
        <f>' Chum hourly counts 2013'!J47*3</f>
        <v>0</v>
      </c>
      <c r="K47">
        <f>' Chum hourly counts 2013'!K47*3</f>
        <v>0</v>
      </c>
      <c r="L47">
        <f>' Chum hourly counts 2013'!L47*3</f>
        <v>0</v>
      </c>
      <c r="M47">
        <f>' Chum hourly counts 2013'!M47*3</f>
        <v>0</v>
      </c>
      <c r="N47">
        <f>' Chum hourly counts 2013'!N47*3</f>
        <v>0</v>
      </c>
      <c r="O47">
        <f>' Chum hourly counts 2013'!O47*3</f>
        <v>0</v>
      </c>
      <c r="P47">
        <f>' Chum hourly counts 2013'!P47*3</f>
        <v>0</v>
      </c>
      <c r="Q47">
        <f>' Chum hourly counts 2013'!Q47*3</f>
        <v>0</v>
      </c>
      <c r="R47">
        <f>' Chum hourly counts 2013'!R47*3</f>
        <v>0</v>
      </c>
      <c r="S47">
        <f>' Chum hourly counts 2013'!S47*3</f>
        <v>3</v>
      </c>
      <c r="T47">
        <f>' Chum hourly counts 2013'!T47*3</f>
        <v>0</v>
      </c>
      <c r="U47">
        <f>' Chum hourly counts 2013'!U47*3</f>
        <v>0</v>
      </c>
      <c r="V47">
        <f>' Chum hourly counts 2013'!V47*3</f>
        <v>0</v>
      </c>
      <c r="W47">
        <f>' Chum hourly counts 2013'!W47*3</f>
        <v>0</v>
      </c>
      <c r="X47">
        <f>' Chum hourly counts 2013'!X47*3</f>
        <v>0</v>
      </c>
      <c r="Y47">
        <f>' Chum hourly counts 2013'!Y47*3</f>
        <v>0</v>
      </c>
      <c r="Z47">
        <f t="shared" si="0"/>
        <v>3</v>
      </c>
      <c r="AB47">
        <f t="shared" si="26"/>
        <v>3</v>
      </c>
      <c r="AC47">
        <f t="shared" si="1"/>
        <v>6.2608695652173925</v>
      </c>
      <c r="AD47" s="64"/>
      <c r="AE47">
        <f t="shared" si="27"/>
        <v>24</v>
      </c>
      <c r="AF47">
        <f t="shared" si="2"/>
        <v>4.3478260869565216E-2</v>
      </c>
      <c r="AG47">
        <f t="shared" si="3"/>
        <v>0</v>
      </c>
      <c r="AH47">
        <f t="shared" si="4"/>
        <v>0</v>
      </c>
      <c r="AI47">
        <f t="shared" si="5"/>
        <v>0</v>
      </c>
      <c r="AJ47">
        <f t="shared" si="6"/>
        <v>0</v>
      </c>
      <c r="AK47">
        <f t="shared" si="7"/>
        <v>0</v>
      </c>
      <c r="AL47">
        <f t="shared" si="8"/>
        <v>0</v>
      </c>
      <c r="AM47">
        <f t="shared" si="9"/>
        <v>0</v>
      </c>
      <c r="AN47">
        <f t="shared" si="10"/>
        <v>0</v>
      </c>
      <c r="AO47">
        <f t="shared" si="11"/>
        <v>0</v>
      </c>
      <c r="AP47">
        <f t="shared" si="12"/>
        <v>0</v>
      </c>
      <c r="AQ47">
        <f t="shared" si="13"/>
        <v>0</v>
      </c>
      <c r="AR47">
        <f t="shared" si="14"/>
        <v>0</v>
      </c>
      <c r="AS47">
        <f t="shared" si="15"/>
        <v>0</v>
      </c>
      <c r="AT47">
        <f t="shared" si="16"/>
        <v>0</v>
      </c>
      <c r="AU47">
        <f t="shared" si="17"/>
        <v>0</v>
      </c>
      <c r="AV47">
        <f t="shared" si="18"/>
        <v>0</v>
      </c>
      <c r="AW47">
        <f t="shared" si="19"/>
        <v>1</v>
      </c>
      <c r="AX47">
        <f t="shared" si="20"/>
        <v>1</v>
      </c>
      <c r="AY47">
        <f t="shared" si="21"/>
        <v>0</v>
      </c>
      <c r="AZ47">
        <f t="shared" si="22"/>
        <v>0</v>
      </c>
      <c r="BA47">
        <f t="shared" si="23"/>
        <v>0</v>
      </c>
      <c r="BB47">
        <f t="shared" si="24"/>
        <v>0</v>
      </c>
      <c r="BC47">
        <f t="shared" si="25"/>
        <v>0</v>
      </c>
    </row>
    <row r="48" spans="1:55" x14ac:dyDescent="0.2">
      <c r="A48" s="1">
        <v>42586</v>
      </c>
      <c r="B48">
        <f>' Chum hourly counts 2013'!B48*3</f>
        <v>0</v>
      </c>
      <c r="C48">
        <f>' Chum hourly counts 2013'!C48*3</f>
        <v>0</v>
      </c>
      <c r="D48">
        <f>' Chum hourly counts 2013'!D48*3</f>
        <v>0</v>
      </c>
      <c r="E48">
        <f>' Chum hourly counts 2013'!E48*3</f>
        <v>0</v>
      </c>
      <c r="F48">
        <f>' Chum hourly counts 2013'!F48*3</f>
        <v>0</v>
      </c>
      <c r="G48">
        <f>' Chum hourly counts 2013'!G48*3</f>
        <v>0</v>
      </c>
      <c r="H48">
        <f>' Chum hourly counts 2013'!H48*3</f>
        <v>3</v>
      </c>
      <c r="I48">
        <f>' Chum hourly counts 2013'!I48*3</f>
        <v>0</v>
      </c>
      <c r="J48">
        <f>' Chum hourly counts 2013'!J48*3</f>
        <v>0</v>
      </c>
      <c r="K48">
        <f>' Chum hourly counts 2013'!K48*3</f>
        <v>0</v>
      </c>
      <c r="L48">
        <f>' Chum hourly counts 2013'!L48*3</f>
        <v>0</v>
      </c>
      <c r="M48">
        <f>' Chum hourly counts 2013'!M48*3</f>
        <v>0</v>
      </c>
      <c r="N48">
        <f>' Chum hourly counts 2013'!N48*3</f>
        <v>0</v>
      </c>
      <c r="O48">
        <f>' Chum hourly counts 2013'!O48*3</f>
        <v>0</v>
      </c>
      <c r="P48">
        <f>' Chum hourly counts 2013'!P48*3</f>
        <v>0</v>
      </c>
      <c r="Q48">
        <f>' Chum hourly counts 2013'!Q48*3</f>
        <v>0</v>
      </c>
      <c r="R48">
        <f>' Chum hourly counts 2013'!R48*3</f>
        <v>0</v>
      </c>
      <c r="S48">
        <f>' Chum hourly counts 2013'!S48*3</f>
        <v>0</v>
      </c>
      <c r="T48">
        <f>' Chum hourly counts 2013'!T48*3</f>
        <v>0</v>
      </c>
      <c r="U48">
        <f>' Chum hourly counts 2013'!U48*3</f>
        <v>0</v>
      </c>
      <c r="V48">
        <f>' Chum hourly counts 2013'!V48*3</f>
        <v>0</v>
      </c>
      <c r="W48">
        <f>' Chum hourly counts 2013'!W48*3</f>
        <v>0</v>
      </c>
      <c r="X48">
        <f>' Chum hourly counts 2013'!X48*3</f>
        <v>0</v>
      </c>
      <c r="Y48">
        <f>' Chum hourly counts 2013'!Y48*3</f>
        <v>0</v>
      </c>
      <c r="Z48">
        <f t="shared" si="0"/>
        <v>3</v>
      </c>
      <c r="AB48">
        <f t="shared" si="26"/>
        <v>3</v>
      </c>
      <c r="AC48">
        <f t="shared" si="1"/>
        <v>6.2608695652173925</v>
      </c>
      <c r="AD48" s="64"/>
      <c r="AE48">
        <f t="shared" si="27"/>
        <v>24</v>
      </c>
      <c r="AF48">
        <f t="shared" si="2"/>
        <v>4.3478260869565216E-2</v>
      </c>
      <c r="AG48">
        <f t="shared" si="3"/>
        <v>0</v>
      </c>
      <c r="AH48">
        <f t="shared" si="4"/>
        <v>0</v>
      </c>
      <c r="AI48">
        <f t="shared" si="5"/>
        <v>0</v>
      </c>
      <c r="AJ48">
        <f t="shared" si="6"/>
        <v>0</v>
      </c>
      <c r="AK48">
        <f t="shared" si="7"/>
        <v>0</v>
      </c>
      <c r="AL48">
        <f t="shared" si="8"/>
        <v>1</v>
      </c>
      <c r="AM48">
        <f t="shared" si="9"/>
        <v>1</v>
      </c>
      <c r="AN48">
        <f t="shared" si="10"/>
        <v>0</v>
      </c>
      <c r="AO48">
        <f t="shared" si="11"/>
        <v>0</v>
      </c>
      <c r="AP48">
        <f t="shared" si="12"/>
        <v>0</v>
      </c>
      <c r="AQ48">
        <f t="shared" si="13"/>
        <v>0</v>
      </c>
      <c r="AR48">
        <f t="shared" si="14"/>
        <v>0</v>
      </c>
      <c r="AS48">
        <f t="shared" si="15"/>
        <v>0</v>
      </c>
      <c r="AT48">
        <f t="shared" si="16"/>
        <v>0</v>
      </c>
      <c r="AU48">
        <f t="shared" si="17"/>
        <v>0</v>
      </c>
      <c r="AV48">
        <f t="shared" si="18"/>
        <v>0</v>
      </c>
      <c r="AW48">
        <f t="shared" si="19"/>
        <v>0</v>
      </c>
      <c r="AX48">
        <f t="shared" si="20"/>
        <v>0</v>
      </c>
      <c r="AY48">
        <f t="shared" si="21"/>
        <v>0</v>
      </c>
      <c r="AZ48">
        <f t="shared" si="22"/>
        <v>0</v>
      </c>
      <c r="BA48">
        <f t="shared" si="23"/>
        <v>0</v>
      </c>
      <c r="BB48">
        <f t="shared" si="24"/>
        <v>0</v>
      </c>
      <c r="BC48">
        <f t="shared" si="25"/>
        <v>0</v>
      </c>
    </row>
    <row r="49" spans="1:55" x14ac:dyDescent="0.2">
      <c r="A49" s="1">
        <v>42587</v>
      </c>
      <c r="B49">
        <f>' Chum hourly counts 2013'!B49*3</f>
        <v>0</v>
      </c>
      <c r="C49">
        <f>' Chum hourly counts 2013'!C49*3</f>
        <v>0</v>
      </c>
      <c r="D49">
        <f>' Chum hourly counts 2013'!D49*3</f>
        <v>0</v>
      </c>
      <c r="E49">
        <f>' Chum hourly counts 2013'!E49*3</f>
        <v>0</v>
      </c>
      <c r="F49">
        <f>' Chum hourly counts 2013'!F49*3</f>
        <v>0</v>
      </c>
      <c r="G49">
        <f>' Chum hourly counts 2013'!G49*3</f>
        <v>0</v>
      </c>
      <c r="H49">
        <f>' Chum hourly counts 2013'!H49*3</f>
        <v>0</v>
      </c>
      <c r="I49">
        <f>' Chum hourly counts 2013'!I49*3</f>
        <v>0</v>
      </c>
      <c r="J49">
        <f>' Chum hourly counts 2013'!J49*3</f>
        <v>0</v>
      </c>
      <c r="K49">
        <f>' Chum hourly counts 2013'!K49*3</f>
        <v>0</v>
      </c>
      <c r="L49">
        <f>' Chum hourly counts 2013'!L49*3</f>
        <v>0</v>
      </c>
      <c r="M49">
        <f>' Chum hourly counts 2013'!M49*3</f>
        <v>0</v>
      </c>
      <c r="N49">
        <f>' Chum hourly counts 2013'!N49*3</f>
        <v>0</v>
      </c>
      <c r="O49">
        <f>' Chum hourly counts 2013'!O49*3</f>
        <v>0</v>
      </c>
      <c r="P49">
        <f>' Chum hourly counts 2013'!P49*3</f>
        <v>0</v>
      </c>
      <c r="Q49">
        <f>' Chum hourly counts 2013'!Q49*3</f>
        <v>0</v>
      </c>
      <c r="R49">
        <f>' Chum hourly counts 2013'!R49*3</f>
        <v>0</v>
      </c>
      <c r="S49">
        <f>' Chum hourly counts 2013'!S49*3</f>
        <v>0</v>
      </c>
      <c r="T49">
        <f>' Chum hourly counts 2013'!T49*3</f>
        <v>0</v>
      </c>
      <c r="U49">
        <f>' Chum hourly counts 2013'!U49*3</f>
        <v>3</v>
      </c>
      <c r="V49">
        <f>' Chum hourly counts 2013'!V49*3</f>
        <v>0</v>
      </c>
      <c r="W49">
        <f>' Chum hourly counts 2013'!W49*3</f>
        <v>0</v>
      </c>
      <c r="X49">
        <f>' Chum hourly counts 2013'!X49*3</f>
        <v>0</v>
      </c>
      <c r="Y49">
        <f>' Chum hourly counts 2013'!Y49*3</f>
        <v>0</v>
      </c>
      <c r="Z49">
        <f t="shared" si="0"/>
        <v>3</v>
      </c>
      <c r="AB49">
        <f t="shared" si="26"/>
        <v>3</v>
      </c>
      <c r="AC49">
        <f t="shared" si="1"/>
        <v>6.2608695652173925</v>
      </c>
      <c r="AD49" s="64"/>
      <c r="AE49">
        <f t="shared" si="27"/>
        <v>24</v>
      </c>
      <c r="AF49">
        <f t="shared" si="2"/>
        <v>4.3478260869565216E-2</v>
      </c>
      <c r="AG49">
        <f t="shared" si="3"/>
        <v>0</v>
      </c>
      <c r="AH49">
        <f t="shared" si="4"/>
        <v>0</v>
      </c>
      <c r="AI49">
        <f t="shared" si="5"/>
        <v>0</v>
      </c>
      <c r="AJ49">
        <f t="shared" si="6"/>
        <v>0</v>
      </c>
      <c r="AK49">
        <f t="shared" si="7"/>
        <v>0</v>
      </c>
      <c r="AL49">
        <f t="shared" si="8"/>
        <v>0</v>
      </c>
      <c r="AM49">
        <f t="shared" si="9"/>
        <v>0</v>
      </c>
      <c r="AN49">
        <f t="shared" si="10"/>
        <v>0</v>
      </c>
      <c r="AO49">
        <f t="shared" si="11"/>
        <v>0</v>
      </c>
      <c r="AP49">
        <f t="shared" si="12"/>
        <v>0</v>
      </c>
      <c r="AQ49">
        <f t="shared" si="13"/>
        <v>0</v>
      </c>
      <c r="AR49">
        <f t="shared" si="14"/>
        <v>0</v>
      </c>
      <c r="AS49">
        <f t="shared" si="15"/>
        <v>0</v>
      </c>
      <c r="AT49">
        <f t="shared" si="16"/>
        <v>0</v>
      </c>
      <c r="AU49">
        <f t="shared" si="17"/>
        <v>0</v>
      </c>
      <c r="AV49">
        <f t="shared" si="18"/>
        <v>0</v>
      </c>
      <c r="AW49">
        <f t="shared" si="19"/>
        <v>0</v>
      </c>
      <c r="AX49">
        <f t="shared" si="20"/>
        <v>0</v>
      </c>
      <c r="AY49">
        <f t="shared" si="21"/>
        <v>1</v>
      </c>
      <c r="AZ49">
        <f t="shared" si="22"/>
        <v>1</v>
      </c>
      <c r="BA49">
        <f t="shared" si="23"/>
        <v>0</v>
      </c>
      <c r="BB49">
        <f t="shared" si="24"/>
        <v>0</v>
      </c>
      <c r="BC49">
        <f t="shared" si="25"/>
        <v>0</v>
      </c>
    </row>
    <row r="50" spans="1:55" x14ac:dyDescent="0.2">
      <c r="A50" s="1">
        <v>42588</v>
      </c>
      <c r="B50">
        <f>' Chum hourly counts 2013'!B50*3</f>
        <v>0</v>
      </c>
      <c r="C50">
        <f>' Chum hourly counts 2013'!C50*3</f>
        <v>0</v>
      </c>
      <c r="D50">
        <f>' Chum hourly counts 2013'!D50*3</f>
        <v>0</v>
      </c>
      <c r="E50">
        <f>' Chum hourly counts 2013'!E50*3</f>
        <v>0</v>
      </c>
      <c r="F50">
        <f>' Chum hourly counts 2013'!F50*3</f>
        <v>0</v>
      </c>
      <c r="G50">
        <f>' Chum hourly counts 2013'!G50*3</f>
        <v>0</v>
      </c>
      <c r="H50">
        <f>' Chum hourly counts 2013'!H50*3</f>
        <v>0</v>
      </c>
      <c r="I50">
        <f>' Chum hourly counts 2013'!I50*3</f>
        <v>0</v>
      </c>
      <c r="J50">
        <f>' Chum hourly counts 2013'!J50*3</f>
        <v>0</v>
      </c>
      <c r="K50">
        <f>' Chum hourly counts 2013'!K50*3</f>
        <v>0</v>
      </c>
      <c r="L50">
        <f>' Chum hourly counts 2013'!L50*3</f>
        <v>0</v>
      </c>
      <c r="M50">
        <f>' Chum hourly counts 2013'!M50*3</f>
        <v>0</v>
      </c>
      <c r="N50">
        <f>' Chum hourly counts 2013'!N50*3</f>
        <v>0</v>
      </c>
      <c r="O50">
        <f>' Chum hourly counts 2013'!O50*3</f>
        <v>0</v>
      </c>
      <c r="P50">
        <f>' Chum hourly counts 2013'!P50*3</f>
        <v>0</v>
      </c>
      <c r="Q50">
        <f>' Chum hourly counts 2013'!Q50*3</f>
        <v>0</v>
      </c>
      <c r="R50">
        <f>' Chum hourly counts 2013'!R50*3</f>
        <v>0</v>
      </c>
      <c r="S50">
        <f>' Chum hourly counts 2013'!S50*3</f>
        <v>0</v>
      </c>
      <c r="T50">
        <f>' Chum hourly counts 2013'!T50*3</f>
        <v>0</v>
      </c>
      <c r="U50">
        <f>' Chum hourly counts 2013'!U50*3</f>
        <v>0</v>
      </c>
      <c r="V50">
        <f>' Chum hourly counts 2013'!V50*3</f>
        <v>0</v>
      </c>
      <c r="W50">
        <f>' Chum hourly counts 2013'!W50*3</f>
        <v>0</v>
      </c>
      <c r="X50">
        <f>' Chum hourly counts 2013'!X50*3</f>
        <v>0</v>
      </c>
      <c r="Y50">
        <f>' Chum hourly counts 2013'!Y50*3</f>
        <v>0</v>
      </c>
      <c r="Z50">
        <f t="shared" si="0"/>
        <v>0</v>
      </c>
      <c r="AB50">
        <f t="shared" si="26"/>
        <v>0</v>
      </c>
      <c r="AC50">
        <f t="shared" si="1"/>
        <v>0</v>
      </c>
      <c r="AD50" s="64"/>
      <c r="AE50">
        <f t="shared" si="27"/>
        <v>24</v>
      </c>
      <c r="AF50">
        <f t="shared" si="2"/>
        <v>0</v>
      </c>
      <c r="AG50">
        <f t="shared" si="3"/>
        <v>0</v>
      </c>
      <c r="AH50">
        <f t="shared" si="4"/>
        <v>0</v>
      </c>
      <c r="AI50">
        <f t="shared" si="5"/>
        <v>0</v>
      </c>
      <c r="AJ50">
        <f t="shared" si="6"/>
        <v>0</v>
      </c>
      <c r="AK50">
        <f t="shared" si="7"/>
        <v>0</v>
      </c>
      <c r="AL50">
        <f t="shared" si="8"/>
        <v>0</v>
      </c>
      <c r="AM50">
        <f t="shared" si="9"/>
        <v>0</v>
      </c>
      <c r="AN50">
        <f t="shared" si="10"/>
        <v>0</v>
      </c>
      <c r="AO50">
        <f t="shared" si="11"/>
        <v>0</v>
      </c>
      <c r="AP50">
        <f t="shared" si="12"/>
        <v>0</v>
      </c>
      <c r="AQ50">
        <f t="shared" si="13"/>
        <v>0</v>
      </c>
      <c r="AR50">
        <f t="shared" si="14"/>
        <v>0</v>
      </c>
      <c r="AS50">
        <f t="shared" si="15"/>
        <v>0</v>
      </c>
      <c r="AT50">
        <f t="shared" si="16"/>
        <v>0</v>
      </c>
      <c r="AU50">
        <f t="shared" si="17"/>
        <v>0</v>
      </c>
      <c r="AV50">
        <f t="shared" si="18"/>
        <v>0</v>
      </c>
      <c r="AW50">
        <f t="shared" si="19"/>
        <v>0</v>
      </c>
      <c r="AX50">
        <f t="shared" si="20"/>
        <v>0</v>
      </c>
      <c r="AY50">
        <f t="shared" si="21"/>
        <v>0</v>
      </c>
      <c r="AZ50">
        <f t="shared" si="22"/>
        <v>0</v>
      </c>
      <c r="BA50">
        <f t="shared" si="23"/>
        <v>0</v>
      </c>
      <c r="BB50">
        <f t="shared" si="24"/>
        <v>0</v>
      </c>
      <c r="BC50">
        <f t="shared" si="25"/>
        <v>0</v>
      </c>
    </row>
    <row r="51" spans="1:55" x14ac:dyDescent="0.2">
      <c r="A51" s="1">
        <v>42589</v>
      </c>
      <c r="B51">
        <f>' Chum hourly counts 2013'!B51*3</f>
        <v>0</v>
      </c>
      <c r="C51">
        <f>' Chum hourly counts 2013'!C51*3</f>
        <v>0</v>
      </c>
      <c r="D51">
        <f>' Chum hourly counts 2013'!D51*3</f>
        <v>0</v>
      </c>
      <c r="E51">
        <f>' Chum hourly counts 2013'!E51*3</f>
        <v>0</v>
      </c>
      <c r="F51">
        <f>' Chum hourly counts 2013'!F51*3</f>
        <v>0</v>
      </c>
      <c r="G51">
        <f>' Chum hourly counts 2013'!G51*3</f>
        <v>0</v>
      </c>
      <c r="H51">
        <f>' Chum hourly counts 2013'!H51*3</f>
        <v>0</v>
      </c>
      <c r="I51">
        <f>' Chum hourly counts 2013'!I51*3</f>
        <v>0</v>
      </c>
      <c r="J51">
        <f>' Chum hourly counts 2013'!J51*3</f>
        <v>0</v>
      </c>
      <c r="K51">
        <f>' Chum hourly counts 2013'!K51*3</f>
        <v>0</v>
      </c>
      <c r="L51">
        <f>' Chum hourly counts 2013'!L51*3</f>
        <v>0</v>
      </c>
      <c r="M51">
        <f>' Chum hourly counts 2013'!M51*3</f>
        <v>0</v>
      </c>
      <c r="N51">
        <f>' Chum hourly counts 2013'!N51*3</f>
        <v>0</v>
      </c>
      <c r="O51">
        <f>' Chum hourly counts 2013'!O51*3</f>
        <v>0</v>
      </c>
      <c r="P51">
        <f>' Chum hourly counts 2013'!P51*3</f>
        <v>0</v>
      </c>
      <c r="Q51">
        <f>' Chum hourly counts 2013'!Q51*3</f>
        <v>0</v>
      </c>
      <c r="R51">
        <f>' Chum hourly counts 2013'!R51*3</f>
        <v>0</v>
      </c>
      <c r="S51">
        <f>' Chum hourly counts 2013'!S51*3</f>
        <v>0</v>
      </c>
      <c r="T51">
        <f>' Chum hourly counts 2013'!T51*3</f>
        <v>0</v>
      </c>
      <c r="U51">
        <f>' Chum hourly counts 2013'!U51*3</f>
        <v>0</v>
      </c>
      <c r="V51">
        <f>' Chum hourly counts 2013'!V51*3</f>
        <v>0</v>
      </c>
      <c r="W51">
        <f>' Chum hourly counts 2013'!W51*3</f>
        <v>0</v>
      </c>
      <c r="X51">
        <f>' Chum hourly counts 2013'!X51*3</f>
        <v>0</v>
      </c>
      <c r="Y51">
        <f>' Chum hourly counts 2013'!Y51*3</f>
        <v>3</v>
      </c>
      <c r="Z51">
        <f t="shared" si="0"/>
        <v>3</v>
      </c>
      <c r="AB51">
        <f t="shared" si="26"/>
        <v>3</v>
      </c>
      <c r="AC51">
        <f t="shared" si="1"/>
        <v>3.1304347826086962</v>
      </c>
      <c r="AD51" s="64"/>
      <c r="AE51">
        <f t="shared" si="27"/>
        <v>24</v>
      </c>
      <c r="AF51">
        <f t="shared" si="2"/>
        <v>2.1739130434782608E-2</v>
      </c>
      <c r="AG51">
        <f t="shared" si="3"/>
        <v>0</v>
      </c>
      <c r="AH51">
        <f t="shared" si="4"/>
        <v>0</v>
      </c>
      <c r="AI51">
        <f t="shared" si="5"/>
        <v>0</v>
      </c>
      <c r="AJ51">
        <f t="shared" si="6"/>
        <v>0</v>
      </c>
      <c r="AK51">
        <f t="shared" si="7"/>
        <v>0</v>
      </c>
      <c r="AL51">
        <f t="shared" si="8"/>
        <v>0</v>
      </c>
      <c r="AM51">
        <f t="shared" si="9"/>
        <v>0</v>
      </c>
      <c r="AN51">
        <f t="shared" si="10"/>
        <v>0</v>
      </c>
      <c r="AO51">
        <f t="shared" si="11"/>
        <v>0</v>
      </c>
      <c r="AP51">
        <f t="shared" si="12"/>
        <v>0</v>
      </c>
      <c r="AQ51">
        <f t="shared" si="13"/>
        <v>0</v>
      </c>
      <c r="AR51">
        <f t="shared" si="14"/>
        <v>0</v>
      </c>
      <c r="AS51">
        <f t="shared" si="15"/>
        <v>0</v>
      </c>
      <c r="AT51">
        <f t="shared" si="16"/>
        <v>0</v>
      </c>
      <c r="AU51">
        <f t="shared" si="17"/>
        <v>0</v>
      </c>
      <c r="AV51">
        <f t="shared" si="18"/>
        <v>0</v>
      </c>
      <c r="AW51">
        <f t="shared" si="19"/>
        <v>0</v>
      </c>
      <c r="AX51">
        <f t="shared" si="20"/>
        <v>0</v>
      </c>
      <c r="AY51">
        <f t="shared" si="21"/>
        <v>0</v>
      </c>
      <c r="AZ51">
        <f t="shared" si="22"/>
        <v>0</v>
      </c>
      <c r="BA51">
        <f t="shared" si="23"/>
        <v>0</v>
      </c>
      <c r="BB51">
        <f t="shared" si="24"/>
        <v>0</v>
      </c>
      <c r="BC51">
        <f t="shared" si="25"/>
        <v>1</v>
      </c>
    </row>
    <row r="52" spans="1:55" x14ac:dyDescent="0.2">
      <c r="A52" s="1">
        <v>42590</v>
      </c>
      <c r="B52">
        <f>' Chum hourly counts 2013'!B52*3</f>
        <v>0</v>
      </c>
      <c r="C52">
        <f>' Chum hourly counts 2013'!C52*3</f>
        <v>0</v>
      </c>
      <c r="D52">
        <f>' Chum hourly counts 2013'!D52*3</f>
        <v>0</v>
      </c>
      <c r="E52">
        <f>' Chum hourly counts 2013'!E52*3</f>
        <v>0</v>
      </c>
      <c r="F52">
        <f>' Chum hourly counts 2013'!F52*3</f>
        <v>0</v>
      </c>
      <c r="G52">
        <f>' Chum hourly counts 2013'!G52*3</f>
        <v>0</v>
      </c>
      <c r="H52">
        <f>' Chum hourly counts 2013'!H52*3</f>
        <v>0</v>
      </c>
      <c r="I52">
        <f>' Chum hourly counts 2013'!I52*3</f>
        <v>0</v>
      </c>
      <c r="J52">
        <f>' Chum hourly counts 2013'!J52*3</f>
        <v>0</v>
      </c>
      <c r="K52">
        <f>' Chum hourly counts 2013'!K52*3</f>
        <v>0</v>
      </c>
      <c r="L52">
        <f>' Chum hourly counts 2013'!L52*3</f>
        <v>0</v>
      </c>
      <c r="M52">
        <f>' Chum hourly counts 2013'!M52*3</f>
        <v>0</v>
      </c>
      <c r="N52">
        <f>' Chum hourly counts 2013'!N52*3</f>
        <v>0</v>
      </c>
      <c r="O52">
        <f>' Chum hourly counts 2013'!O52*3</f>
        <v>0</v>
      </c>
      <c r="P52">
        <f>' Chum hourly counts 2013'!P52*3</f>
        <v>0</v>
      </c>
      <c r="Q52">
        <f>' Chum hourly counts 2013'!Q52*3</f>
        <v>0</v>
      </c>
      <c r="R52">
        <f>' Chum hourly counts 2013'!R52*3</f>
        <v>0</v>
      </c>
      <c r="S52">
        <f>' Chum hourly counts 2013'!S52*3</f>
        <v>0</v>
      </c>
      <c r="T52">
        <f>' Chum hourly counts 2013'!T52*3</f>
        <v>0</v>
      </c>
      <c r="U52">
        <f>' Chum hourly counts 2013'!U52*3</f>
        <v>0</v>
      </c>
      <c r="V52">
        <f>' Chum hourly counts 2013'!V52*3</f>
        <v>0</v>
      </c>
      <c r="W52">
        <f>' Chum hourly counts 2013'!W52*3</f>
        <v>0</v>
      </c>
      <c r="X52">
        <f>' Chum hourly counts 2013'!X52*3</f>
        <v>0</v>
      </c>
      <c r="Y52">
        <f>' Chum hourly counts 2013'!Y52*3</f>
        <v>0</v>
      </c>
      <c r="Z52">
        <f t="shared" si="0"/>
        <v>0</v>
      </c>
      <c r="AB52">
        <f t="shared" si="26"/>
        <v>0</v>
      </c>
      <c r="AC52">
        <f t="shared" si="1"/>
        <v>0</v>
      </c>
      <c r="AD52" s="64"/>
      <c r="AE52">
        <f t="shared" si="27"/>
        <v>24</v>
      </c>
      <c r="AF52">
        <f t="shared" si="2"/>
        <v>0</v>
      </c>
      <c r="AG52">
        <f t="shared" si="3"/>
        <v>0</v>
      </c>
      <c r="AH52">
        <f t="shared" si="4"/>
        <v>0</v>
      </c>
      <c r="AI52">
        <f t="shared" si="5"/>
        <v>0</v>
      </c>
      <c r="AJ52">
        <f t="shared" si="6"/>
        <v>0</v>
      </c>
      <c r="AK52">
        <f t="shared" si="7"/>
        <v>0</v>
      </c>
      <c r="AL52">
        <f t="shared" si="8"/>
        <v>0</v>
      </c>
      <c r="AM52">
        <f t="shared" si="9"/>
        <v>0</v>
      </c>
      <c r="AN52">
        <f t="shared" si="10"/>
        <v>0</v>
      </c>
      <c r="AO52">
        <f t="shared" si="11"/>
        <v>0</v>
      </c>
      <c r="AP52">
        <f t="shared" si="12"/>
        <v>0</v>
      </c>
      <c r="AQ52">
        <f t="shared" si="13"/>
        <v>0</v>
      </c>
      <c r="AR52">
        <f t="shared" si="14"/>
        <v>0</v>
      </c>
      <c r="AS52">
        <f t="shared" si="15"/>
        <v>0</v>
      </c>
      <c r="AT52">
        <f t="shared" si="16"/>
        <v>0</v>
      </c>
      <c r="AU52">
        <f t="shared" si="17"/>
        <v>0</v>
      </c>
      <c r="AV52">
        <f t="shared" si="18"/>
        <v>0</v>
      </c>
      <c r="AW52">
        <f t="shared" si="19"/>
        <v>0</v>
      </c>
      <c r="AX52">
        <f t="shared" si="20"/>
        <v>0</v>
      </c>
      <c r="AY52">
        <f t="shared" si="21"/>
        <v>0</v>
      </c>
      <c r="AZ52">
        <f t="shared" si="22"/>
        <v>0</v>
      </c>
      <c r="BA52">
        <f t="shared" si="23"/>
        <v>0</v>
      </c>
      <c r="BB52">
        <f t="shared" si="24"/>
        <v>0</v>
      </c>
      <c r="BC52">
        <f t="shared" si="25"/>
        <v>0</v>
      </c>
    </row>
    <row r="53" spans="1:55" x14ac:dyDescent="0.2">
      <c r="A53" s="1">
        <v>42591</v>
      </c>
      <c r="B53">
        <f>' Chum hourly counts 2013'!B53*3</f>
        <v>0</v>
      </c>
      <c r="C53">
        <f>' Chum hourly counts 2013'!C53*3</f>
        <v>0</v>
      </c>
      <c r="D53">
        <f>' Chum hourly counts 2013'!D53*3</f>
        <v>0</v>
      </c>
      <c r="E53">
        <f>' Chum hourly counts 2013'!E53*3</f>
        <v>0</v>
      </c>
      <c r="F53">
        <f>' Chum hourly counts 2013'!F53*3</f>
        <v>0</v>
      </c>
      <c r="G53">
        <f>' Chum hourly counts 2013'!G53*3</f>
        <v>0</v>
      </c>
      <c r="H53">
        <f>' Chum hourly counts 2013'!H53*3</f>
        <v>0</v>
      </c>
      <c r="I53">
        <f>' Chum hourly counts 2013'!I53*3</f>
        <v>0</v>
      </c>
      <c r="J53">
        <f>' Chum hourly counts 2013'!J53*3</f>
        <v>0</v>
      </c>
      <c r="K53">
        <f>' Chum hourly counts 2013'!K53*3</f>
        <v>0</v>
      </c>
      <c r="L53">
        <f>' Chum hourly counts 2013'!L53*3</f>
        <v>0</v>
      </c>
      <c r="M53">
        <f>' Chum hourly counts 2013'!M53*3</f>
        <v>0</v>
      </c>
      <c r="N53">
        <f>' Chum hourly counts 2013'!N53*3</f>
        <v>0</v>
      </c>
      <c r="O53">
        <f>' Chum hourly counts 2013'!O53*3</f>
        <v>0</v>
      </c>
      <c r="P53">
        <f>' Chum hourly counts 2013'!P53*3</f>
        <v>0</v>
      </c>
      <c r="Q53">
        <f>' Chum hourly counts 2013'!Q53*3</f>
        <v>0</v>
      </c>
      <c r="R53">
        <f>' Chum hourly counts 2013'!R53*3</f>
        <v>0</v>
      </c>
      <c r="S53">
        <f>' Chum hourly counts 2013'!S53*3</f>
        <v>0</v>
      </c>
      <c r="T53">
        <f>' Chum hourly counts 2013'!T53*3</f>
        <v>0</v>
      </c>
      <c r="U53">
        <f>' Chum hourly counts 2013'!U53*3</f>
        <v>0</v>
      </c>
      <c r="V53">
        <f>' Chum hourly counts 2013'!V53*3</f>
        <v>0</v>
      </c>
      <c r="W53">
        <f>' Chum hourly counts 2013'!W53*3</f>
        <v>0</v>
      </c>
      <c r="X53">
        <f>' Chum hourly counts 2013'!X53*3</f>
        <v>0</v>
      </c>
      <c r="Y53">
        <f>' Chum hourly counts 2013'!Y53*3</f>
        <v>0</v>
      </c>
      <c r="Z53">
        <f t="shared" si="0"/>
        <v>0</v>
      </c>
      <c r="AB53">
        <f t="shared" si="26"/>
        <v>0</v>
      </c>
      <c r="AC53">
        <f t="shared" si="1"/>
        <v>0</v>
      </c>
      <c r="AD53" s="64"/>
      <c r="AE53">
        <f t="shared" si="27"/>
        <v>24</v>
      </c>
      <c r="AF53">
        <f t="shared" si="2"/>
        <v>0</v>
      </c>
      <c r="AG53">
        <f t="shared" si="3"/>
        <v>0</v>
      </c>
      <c r="AH53">
        <f t="shared" si="4"/>
        <v>0</v>
      </c>
      <c r="AI53">
        <f t="shared" si="5"/>
        <v>0</v>
      </c>
      <c r="AJ53">
        <f t="shared" si="6"/>
        <v>0</v>
      </c>
      <c r="AK53">
        <f t="shared" si="7"/>
        <v>0</v>
      </c>
      <c r="AL53">
        <f t="shared" si="8"/>
        <v>0</v>
      </c>
      <c r="AM53">
        <f t="shared" si="9"/>
        <v>0</v>
      </c>
      <c r="AN53">
        <f t="shared" si="10"/>
        <v>0</v>
      </c>
      <c r="AO53">
        <f t="shared" si="11"/>
        <v>0</v>
      </c>
      <c r="AP53">
        <f t="shared" si="12"/>
        <v>0</v>
      </c>
      <c r="AQ53">
        <f t="shared" si="13"/>
        <v>0</v>
      </c>
      <c r="AR53">
        <f t="shared" si="14"/>
        <v>0</v>
      </c>
      <c r="AS53">
        <f t="shared" si="15"/>
        <v>0</v>
      </c>
      <c r="AT53">
        <f t="shared" si="16"/>
        <v>0</v>
      </c>
      <c r="AU53">
        <f t="shared" si="17"/>
        <v>0</v>
      </c>
      <c r="AV53">
        <f t="shared" si="18"/>
        <v>0</v>
      </c>
      <c r="AW53">
        <f t="shared" si="19"/>
        <v>0</v>
      </c>
      <c r="AX53">
        <f t="shared" si="20"/>
        <v>0</v>
      </c>
      <c r="AY53">
        <f t="shared" si="21"/>
        <v>0</v>
      </c>
      <c r="AZ53">
        <f t="shared" si="22"/>
        <v>0</v>
      </c>
      <c r="BA53">
        <f t="shared" si="23"/>
        <v>0</v>
      </c>
      <c r="BB53">
        <f t="shared" si="24"/>
        <v>0</v>
      </c>
      <c r="BC53">
        <f t="shared" si="25"/>
        <v>0</v>
      </c>
    </row>
    <row r="54" spans="1:55" x14ac:dyDescent="0.2">
      <c r="A54" s="1">
        <v>42592</v>
      </c>
      <c r="B54">
        <f>' Chum hourly counts 2013'!B54*3</f>
        <v>0</v>
      </c>
      <c r="C54">
        <f>' Chum hourly counts 2013'!C54*3</f>
        <v>0</v>
      </c>
      <c r="D54">
        <f>' Chum hourly counts 2013'!D54*3</f>
        <v>0</v>
      </c>
      <c r="E54">
        <f>' Chum hourly counts 2013'!E54*3</f>
        <v>0</v>
      </c>
      <c r="F54">
        <f>' Chum hourly counts 2013'!F54*3</f>
        <v>0</v>
      </c>
      <c r="G54">
        <f>' Chum hourly counts 2013'!G54*3</f>
        <v>0</v>
      </c>
      <c r="H54">
        <f>' Chum hourly counts 2013'!H54*3</f>
        <v>0</v>
      </c>
      <c r="I54">
        <f>' Chum hourly counts 2013'!I54*3</f>
        <v>0</v>
      </c>
      <c r="J54">
        <f>' Chum hourly counts 2013'!J54*3</f>
        <v>0</v>
      </c>
      <c r="K54">
        <f>' Chum hourly counts 2013'!K54*3</f>
        <v>0</v>
      </c>
      <c r="L54">
        <f>' Chum hourly counts 2013'!L54*3</f>
        <v>0</v>
      </c>
      <c r="M54">
        <f>' Chum hourly counts 2013'!M54*3</f>
        <v>0</v>
      </c>
      <c r="N54">
        <f>' Chum hourly counts 2013'!N54*3</f>
        <v>0</v>
      </c>
      <c r="O54">
        <f>' Chum hourly counts 2013'!O54*3</f>
        <v>0</v>
      </c>
      <c r="P54">
        <f>' Chum hourly counts 2013'!P54*3</f>
        <v>0</v>
      </c>
      <c r="Q54">
        <f>' Chum hourly counts 2013'!Q54*3</f>
        <v>0</v>
      </c>
      <c r="R54">
        <f>' Chum hourly counts 2013'!R54*3</f>
        <v>0</v>
      </c>
      <c r="S54">
        <f>' Chum hourly counts 2013'!S54*3</f>
        <v>0</v>
      </c>
      <c r="T54">
        <f>' Chum hourly counts 2013'!T54*3</f>
        <v>0</v>
      </c>
      <c r="U54">
        <f>' Chum hourly counts 2013'!U54*3</f>
        <v>0</v>
      </c>
      <c r="V54">
        <f>' Chum hourly counts 2013'!V54*3</f>
        <v>0</v>
      </c>
      <c r="W54">
        <f>' Chum hourly counts 2013'!W54*3</f>
        <v>0</v>
      </c>
      <c r="X54">
        <f>' Chum hourly counts 2013'!X54*3</f>
        <v>0</v>
      </c>
      <c r="Y54">
        <f>' Chum hourly counts 2013'!Y54*3</f>
        <v>0</v>
      </c>
      <c r="Z54">
        <f t="shared" si="0"/>
        <v>0</v>
      </c>
      <c r="AB54">
        <f t="shared" si="26"/>
        <v>0</v>
      </c>
      <c r="AC54">
        <f t="shared" si="1"/>
        <v>0</v>
      </c>
      <c r="AD54" s="64"/>
      <c r="AE54">
        <f t="shared" si="27"/>
        <v>24</v>
      </c>
      <c r="AF54">
        <f t="shared" si="2"/>
        <v>0</v>
      </c>
      <c r="AG54">
        <f t="shared" si="3"/>
        <v>0</v>
      </c>
      <c r="AH54">
        <f t="shared" si="4"/>
        <v>0</v>
      </c>
      <c r="AI54">
        <f t="shared" si="5"/>
        <v>0</v>
      </c>
      <c r="AJ54">
        <f t="shared" si="6"/>
        <v>0</v>
      </c>
      <c r="AK54">
        <f t="shared" si="7"/>
        <v>0</v>
      </c>
      <c r="AL54">
        <f t="shared" si="8"/>
        <v>0</v>
      </c>
      <c r="AM54">
        <f t="shared" si="9"/>
        <v>0</v>
      </c>
      <c r="AN54">
        <f t="shared" si="10"/>
        <v>0</v>
      </c>
      <c r="AO54">
        <f t="shared" si="11"/>
        <v>0</v>
      </c>
      <c r="AP54">
        <f t="shared" si="12"/>
        <v>0</v>
      </c>
      <c r="AQ54">
        <f t="shared" si="13"/>
        <v>0</v>
      </c>
      <c r="AR54">
        <f t="shared" si="14"/>
        <v>0</v>
      </c>
      <c r="AS54">
        <f t="shared" si="15"/>
        <v>0</v>
      </c>
      <c r="AT54">
        <f t="shared" si="16"/>
        <v>0</v>
      </c>
      <c r="AU54">
        <f t="shared" si="17"/>
        <v>0</v>
      </c>
      <c r="AV54">
        <f t="shared" si="18"/>
        <v>0</v>
      </c>
      <c r="AW54">
        <f t="shared" si="19"/>
        <v>0</v>
      </c>
      <c r="AX54">
        <f t="shared" si="20"/>
        <v>0</v>
      </c>
      <c r="AY54">
        <f t="shared" si="21"/>
        <v>0</v>
      </c>
      <c r="AZ54">
        <f t="shared" si="22"/>
        <v>0</v>
      </c>
      <c r="BA54">
        <f t="shared" si="23"/>
        <v>0</v>
      </c>
      <c r="BB54">
        <f t="shared" si="24"/>
        <v>0</v>
      </c>
      <c r="BC54">
        <f t="shared" si="25"/>
        <v>0</v>
      </c>
    </row>
    <row r="55" spans="1:55" x14ac:dyDescent="0.2">
      <c r="A55" s="1">
        <v>42593</v>
      </c>
      <c r="B55">
        <f>' Chum hourly counts 2013'!B55*3</f>
        <v>0</v>
      </c>
      <c r="C55">
        <f>' Chum hourly counts 2013'!C55*3</f>
        <v>0</v>
      </c>
      <c r="D55">
        <f>' Chum hourly counts 2013'!D55*3</f>
        <v>0</v>
      </c>
      <c r="E55">
        <f>' Chum hourly counts 2013'!E55*3</f>
        <v>0</v>
      </c>
      <c r="F55">
        <f>' Chum hourly counts 2013'!F55*3</f>
        <v>0</v>
      </c>
      <c r="G55">
        <f>' Chum hourly counts 2013'!G55*3</f>
        <v>0</v>
      </c>
      <c r="H55">
        <f>' Chum hourly counts 2013'!H55*3</f>
        <v>0</v>
      </c>
      <c r="I55">
        <f>' Chum hourly counts 2013'!I55*3</f>
        <v>0</v>
      </c>
      <c r="J55">
        <f>' Chum hourly counts 2013'!J55*3</f>
        <v>0</v>
      </c>
      <c r="K55">
        <f>' Chum hourly counts 2013'!K55*3</f>
        <v>0</v>
      </c>
      <c r="L55">
        <f>' Chum hourly counts 2013'!L55*3</f>
        <v>0</v>
      </c>
      <c r="M55">
        <f>' Chum hourly counts 2013'!M55*3</f>
        <v>0</v>
      </c>
      <c r="N55">
        <f>' Chum hourly counts 2013'!N55*3</f>
        <v>0</v>
      </c>
      <c r="O55">
        <f>' Chum hourly counts 2013'!O55*3</f>
        <v>0</v>
      </c>
      <c r="P55">
        <f>' Chum hourly counts 2013'!P55*3</f>
        <v>0</v>
      </c>
      <c r="Q55">
        <f>' Chum hourly counts 2013'!Q55*3</f>
        <v>0</v>
      </c>
      <c r="R55">
        <f>' Chum hourly counts 2013'!R55*3</f>
        <v>0</v>
      </c>
      <c r="S55">
        <f>' Chum hourly counts 2013'!S55*3</f>
        <v>0</v>
      </c>
      <c r="T55">
        <f>' Chum hourly counts 2013'!T55*3</f>
        <v>0</v>
      </c>
      <c r="U55">
        <f>' Chum hourly counts 2013'!U55*3</f>
        <v>0</v>
      </c>
      <c r="V55">
        <f>' Chum hourly counts 2013'!V55*3</f>
        <v>0</v>
      </c>
      <c r="W55">
        <f>' Chum hourly counts 2013'!W55*3</f>
        <v>0</v>
      </c>
      <c r="X55">
        <f>' Chum hourly counts 2013'!X55*3</f>
        <v>0</v>
      </c>
      <c r="Y55">
        <f>' Chum hourly counts 2013'!Y55*3</f>
        <v>0</v>
      </c>
      <c r="Z55">
        <f t="shared" si="0"/>
        <v>0</v>
      </c>
      <c r="AB55">
        <f t="shared" si="26"/>
        <v>0</v>
      </c>
      <c r="AC55">
        <f t="shared" si="1"/>
        <v>0</v>
      </c>
      <c r="AD55" s="64"/>
      <c r="AE55">
        <f t="shared" si="27"/>
        <v>24</v>
      </c>
      <c r="AF55">
        <f t="shared" si="2"/>
        <v>0</v>
      </c>
      <c r="AG55">
        <f t="shared" si="3"/>
        <v>0</v>
      </c>
      <c r="AH55">
        <f t="shared" si="4"/>
        <v>0</v>
      </c>
      <c r="AI55">
        <f t="shared" si="5"/>
        <v>0</v>
      </c>
      <c r="AJ55">
        <f t="shared" si="6"/>
        <v>0</v>
      </c>
      <c r="AK55">
        <f t="shared" si="7"/>
        <v>0</v>
      </c>
      <c r="AL55">
        <f t="shared" si="8"/>
        <v>0</v>
      </c>
      <c r="AM55">
        <f t="shared" si="9"/>
        <v>0</v>
      </c>
      <c r="AN55">
        <f t="shared" si="10"/>
        <v>0</v>
      </c>
      <c r="AO55">
        <f t="shared" si="11"/>
        <v>0</v>
      </c>
      <c r="AP55">
        <f t="shared" si="12"/>
        <v>0</v>
      </c>
      <c r="AQ55">
        <f t="shared" si="13"/>
        <v>0</v>
      </c>
      <c r="AR55">
        <f t="shared" si="14"/>
        <v>0</v>
      </c>
      <c r="AS55">
        <f t="shared" si="15"/>
        <v>0</v>
      </c>
      <c r="AT55">
        <f t="shared" si="16"/>
        <v>0</v>
      </c>
      <c r="AU55">
        <f t="shared" si="17"/>
        <v>0</v>
      </c>
      <c r="AV55">
        <f t="shared" si="18"/>
        <v>0</v>
      </c>
      <c r="AW55">
        <f t="shared" si="19"/>
        <v>0</v>
      </c>
      <c r="AX55">
        <f t="shared" si="20"/>
        <v>0</v>
      </c>
      <c r="AY55">
        <f t="shared" si="21"/>
        <v>0</v>
      </c>
      <c r="AZ55">
        <f t="shared" si="22"/>
        <v>0</v>
      </c>
      <c r="BA55">
        <f t="shared" si="23"/>
        <v>0</v>
      </c>
      <c r="BB55">
        <f t="shared" si="24"/>
        <v>0</v>
      </c>
      <c r="BC55">
        <f t="shared" si="25"/>
        <v>0</v>
      </c>
    </row>
    <row r="56" spans="1:55" x14ac:dyDescent="0.2">
      <c r="A56" s="1">
        <v>42594</v>
      </c>
      <c r="B56">
        <f>' Chum hourly counts 2013'!B56*3</f>
        <v>0</v>
      </c>
      <c r="C56">
        <f>' Chum hourly counts 2013'!C56*3</f>
        <v>0</v>
      </c>
      <c r="D56">
        <f>' Chum hourly counts 2013'!D56*3</f>
        <v>0</v>
      </c>
      <c r="E56">
        <f>' Chum hourly counts 2013'!E56*3</f>
        <v>0</v>
      </c>
      <c r="F56">
        <f>' Chum hourly counts 2013'!F56*3</f>
        <v>0</v>
      </c>
      <c r="G56">
        <f>' Chum hourly counts 2013'!G56*3</f>
        <v>0</v>
      </c>
      <c r="H56">
        <f>' Chum hourly counts 2013'!H56*3</f>
        <v>0</v>
      </c>
      <c r="I56">
        <f>' Chum hourly counts 2013'!I56*3</f>
        <v>0</v>
      </c>
      <c r="J56">
        <f>' Chum hourly counts 2013'!J56*3</f>
        <v>0</v>
      </c>
      <c r="K56">
        <f>' Chum hourly counts 2013'!K56*3</f>
        <v>0</v>
      </c>
      <c r="L56">
        <f>' Chum hourly counts 2013'!L56*3</f>
        <v>0</v>
      </c>
      <c r="M56">
        <f>' Chum hourly counts 2013'!M56*3</f>
        <v>0</v>
      </c>
      <c r="N56">
        <f>' Chum hourly counts 2013'!N56*3</f>
        <v>0</v>
      </c>
      <c r="O56">
        <f>' Chum hourly counts 2013'!O56*3</f>
        <v>0</v>
      </c>
      <c r="P56">
        <f>' Chum hourly counts 2013'!P56*3</f>
        <v>0</v>
      </c>
      <c r="Q56">
        <f>' Chum hourly counts 2013'!Q56*3</f>
        <v>0</v>
      </c>
      <c r="R56">
        <f>' Chum hourly counts 2013'!R56*3</f>
        <v>0</v>
      </c>
      <c r="S56">
        <f>' Chum hourly counts 2013'!S56*3</f>
        <v>0</v>
      </c>
      <c r="T56">
        <f>' Chum hourly counts 2013'!T56*3</f>
        <v>0</v>
      </c>
      <c r="U56">
        <f>' Chum hourly counts 2013'!U56*3</f>
        <v>0</v>
      </c>
      <c r="V56">
        <f>' Chum hourly counts 2013'!V56*3</f>
        <v>0</v>
      </c>
      <c r="W56">
        <f>' Chum hourly counts 2013'!W56*3</f>
        <v>0</v>
      </c>
      <c r="X56">
        <f>' Chum hourly counts 2013'!X56*3</f>
        <v>0</v>
      </c>
      <c r="Y56">
        <f>' Chum hourly counts 2013'!Y56*3</f>
        <v>0</v>
      </c>
      <c r="Z56">
        <f t="shared" si="0"/>
        <v>0</v>
      </c>
      <c r="AB56">
        <f t="shared" si="26"/>
        <v>0</v>
      </c>
      <c r="AC56">
        <f t="shared" si="1"/>
        <v>0</v>
      </c>
      <c r="AD56" s="64"/>
      <c r="AE56">
        <f t="shared" si="27"/>
        <v>24</v>
      </c>
      <c r="AF56">
        <f t="shared" si="2"/>
        <v>0</v>
      </c>
      <c r="AG56">
        <f t="shared" si="3"/>
        <v>0</v>
      </c>
      <c r="AH56">
        <f t="shared" si="4"/>
        <v>0</v>
      </c>
      <c r="AI56">
        <f t="shared" si="5"/>
        <v>0</v>
      </c>
      <c r="AJ56">
        <f t="shared" si="6"/>
        <v>0</v>
      </c>
      <c r="AK56">
        <f t="shared" si="7"/>
        <v>0</v>
      </c>
      <c r="AL56">
        <f t="shared" si="8"/>
        <v>0</v>
      </c>
      <c r="AM56">
        <f t="shared" si="9"/>
        <v>0</v>
      </c>
      <c r="AN56">
        <f t="shared" si="10"/>
        <v>0</v>
      </c>
      <c r="AO56">
        <f t="shared" si="11"/>
        <v>0</v>
      </c>
      <c r="AP56">
        <f t="shared" si="12"/>
        <v>0</v>
      </c>
      <c r="AQ56">
        <f t="shared" si="13"/>
        <v>0</v>
      </c>
      <c r="AR56">
        <f t="shared" si="14"/>
        <v>0</v>
      </c>
      <c r="AS56">
        <f t="shared" si="15"/>
        <v>0</v>
      </c>
      <c r="AT56">
        <f t="shared" si="16"/>
        <v>0</v>
      </c>
      <c r="AU56">
        <f t="shared" si="17"/>
        <v>0</v>
      </c>
      <c r="AV56">
        <f t="shared" si="18"/>
        <v>0</v>
      </c>
      <c r="AW56">
        <f t="shared" si="19"/>
        <v>0</v>
      </c>
      <c r="AX56">
        <f t="shared" si="20"/>
        <v>0</v>
      </c>
      <c r="AY56">
        <f t="shared" si="21"/>
        <v>0</v>
      </c>
      <c r="AZ56">
        <f t="shared" si="22"/>
        <v>0</v>
      </c>
      <c r="BA56">
        <f t="shared" si="23"/>
        <v>0</v>
      </c>
      <c r="BB56">
        <f t="shared" si="24"/>
        <v>0</v>
      </c>
      <c r="BC56">
        <f t="shared" si="25"/>
        <v>0</v>
      </c>
    </row>
    <row r="57" spans="1:55" x14ac:dyDescent="0.2">
      <c r="A57" s="1">
        <v>42595</v>
      </c>
      <c r="B57">
        <f>' Chum hourly counts 2013'!B57*3</f>
        <v>0</v>
      </c>
      <c r="C57">
        <f>' Chum hourly counts 2013'!C57*3</f>
        <v>0</v>
      </c>
      <c r="D57">
        <f>' Chum hourly counts 2013'!D57*3</f>
        <v>0</v>
      </c>
      <c r="E57">
        <f>' Chum hourly counts 2013'!E57*3</f>
        <v>0</v>
      </c>
      <c r="F57">
        <f>' Chum hourly counts 2013'!F57*3</f>
        <v>0</v>
      </c>
      <c r="G57">
        <f>' Chum hourly counts 2013'!G57*3</f>
        <v>0</v>
      </c>
      <c r="H57">
        <f>' Chum hourly counts 2013'!H57*3</f>
        <v>0</v>
      </c>
      <c r="I57">
        <f>' Chum hourly counts 2013'!I57*3</f>
        <v>0</v>
      </c>
      <c r="J57">
        <f>' Chum hourly counts 2013'!J57*3</f>
        <v>0</v>
      </c>
      <c r="K57">
        <f>' Chum hourly counts 2013'!K57*3</f>
        <v>0</v>
      </c>
      <c r="L57">
        <f>' Chum hourly counts 2013'!L57*3</f>
        <v>0</v>
      </c>
      <c r="M57">
        <f>' Chum hourly counts 2013'!M57*3</f>
        <v>0</v>
      </c>
      <c r="N57">
        <f>' Chum hourly counts 2013'!N57*3</f>
        <v>0</v>
      </c>
      <c r="O57">
        <f>' Chum hourly counts 2013'!O57*3</f>
        <v>0</v>
      </c>
      <c r="P57">
        <f>' Chum hourly counts 2013'!P57*3</f>
        <v>0</v>
      </c>
      <c r="Q57">
        <f>' Chum hourly counts 2013'!Q57*3</f>
        <v>0</v>
      </c>
      <c r="R57">
        <f>' Chum hourly counts 2013'!R57*3</f>
        <v>0</v>
      </c>
      <c r="S57">
        <f>' Chum hourly counts 2013'!S57*3</f>
        <v>0</v>
      </c>
      <c r="T57">
        <f>' Chum hourly counts 2013'!T57*3</f>
        <v>0</v>
      </c>
      <c r="U57">
        <f>' Chum hourly counts 2013'!U57*3</f>
        <v>0</v>
      </c>
      <c r="V57">
        <f>' Chum hourly counts 2013'!V57*3</f>
        <v>0</v>
      </c>
      <c r="W57">
        <f>' Chum hourly counts 2013'!W57*3</f>
        <v>0</v>
      </c>
      <c r="X57">
        <f>' Chum hourly counts 2013'!X57*3</f>
        <v>0</v>
      </c>
      <c r="Y57">
        <f>' Chum hourly counts 2013'!Y57*3</f>
        <v>0</v>
      </c>
      <c r="Z57">
        <f t="shared" si="0"/>
        <v>0</v>
      </c>
      <c r="AB57">
        <f t="shared" si="26"/>
        <v>0</v>
      </c>
      <c r="AC57">
        <f t="shared" si="1"/>
        <v>0</v>
      </c>
      <c r="AD57" s="64"/>
      <c r="AE57">
        <f t="shared" si="27"/>
        <v>24</v>
      </c>
      <c r="AF57">
        <f t="shared" si="2"/>
        <v>0</v>
      </c>
      <c r="AG57">
        <f t="shared" si="3"/>
        <v>0</v>
      </c>
      <c r="AH57">
        <f t="shared" si="4"/>
        <v>0</v>
      </c>
      <c r="AI57">
        <f t="shared" si="5"/>
        <v>0</v>
      </c>
      <c r="AJ57">
        <f t="shared" si="6"/>
        <v>0</v>
      </c>
      <c r="AK57">
        <f t="shared" si="7"/>
        <v>0</v>
      </c>
      <c r="AL57">
        <f t="shared" si="8"/>
        <v>0</v>
      </c>
      <c r="AM57">
        <f t="shared" si="9"/>
        <v>0</v>
      </c>
      <c r="AN57">
        <f t="shared" si="10"/>
        <v>0</v>
      </c>
      <c r="AO57">
        <f t="shared" si="11"/>
        <v>0</v>
      </c>
      <c r="AP57">
        <f t="shared" si="12"/>
        <v>0</v>
      </c>
      <c r="AQ57">
        <f t="shared" si="13"/>
        <v>0</v>
      </c>
      <c r="AR57">
        <f t="shared" si="14"/>
        <v>0</v>
      </c>
      <c r="AS57">
        <f t="shared" si="15"/>
        <v>0</v>
      </c>
      <c r="AT57">
        <f t="shared" si="16"/>
        <v>0</v>
      </c>
      <c r="AU57">
        <f t="shared" si="17"/>
        <v>0</v>
      </c>
      <c r="AV57">
        <f t="shared" si="18"/>
        <v>0</v>
      </c>
      <c r="AW57">
        <f t="shared" si="19"/>
        <v>0</v>
      </c>
      <c r="AX57">
        <f t="shared" si="20"/>
        <v>0</v>
      </c>
      <c r="AY57">
        <f t="shared" si="21"/>
        <v>0</v>
      </c>
      <c r="AZ57">
        <f t="shared" si="22"/>
        <v>0</v>
      </c>
      <c r="BA57">
        <f t="shared" si="23"/>
        <v>0</v>
      </c>
      <c r="BB57">
        <f t="shared" si="24"/>
        <v>0</v>
      </c>
      <c r="BC57">
        <f t="shared" si="25"/>
        <v>0</v>
      </c>
    </row>
    <row r="58" spans="1:55" x14ac:dyDescent="0.2">
      <c r="A58" s="1">
        <v>42596</v>
      </c>
      <c r="B58">
        <f>' Chum hourly counts 2013'!B58*3</f>
        <v>0</v>
      </c>
      <c r="C58">
        <f>' Chum hourly counts 2013'!C58*3</f>
        <v>0</v>
      </c>
      <c r="D58">
        <f>' Chum hourly counts 2013'!D58*3</f>
        <v>0</v>
      </c>
      <c r="E58">
        <f>' Chum hourly counts 2013'!E58*3</f>
        <v>0</v>
      </c>
      <c r="F58">
        <f>' Chum hourly counts 2013'!F58*3</f>
        <v>0</v>
      </c>
      <c r="G58">
        <f>' Chum hourly counts 2013'!G58*3</f>
        <v>0</v>
      </c>
      <c r="H58">
        <f>' Chum hourly counts 2013'!H58*3</f>
        <v>0</v>
      </c>
      <c r="I58">
        <f>' Chum hourly counts 2013'!I58*3</f>
        <v>0</v>
      </c>
      <c r="J58">
        <f>' Chum hourly counts 2013'!J58*3</f>
        <v>0</v>
      </c>
      <c r="K58">
        <f>' Chum hourly counts 2013'!K58*3</f>
        <v>0</v>
      </c>
      <c r="L58">
        <f>' Chum hourly counts 2013'!L58*3</f>
        <v>0</v>
      </c>
      <c r="M58">
        <f>' Chum hourly counts 2013'!M58*3</f>
        <v>0</v>
      </c>
      <c r="N58">
        <f>' Chum hourly counts 2013'!N58*3</f>
        <v>0</v>
      </c>
      <c r="O58">
        <f>' Chum hourly counts 2013'!O58*3</f>
        <v>0</v>
      </c>
      <c r="P58">
        <f>' Chum hourly counts 2013'!P58*3</f>
        <v>0</v>
      </c>
      <c r="Q58">
        <f>' Chum hourly counts 2013'!Q58*3</f>
        <v>0</v>
      </c>
      <c r="R58">
        <f>' Chum hourly counts 2013'!R58*3</f>
        <v>0</v>
      </c>
      <c r="S58">
        <f>' Chum hourly counts 2013'!S58*3</f>
        <v>0</v>
      </c>
      <c r="T58">
        <f>' Chum hourly counts 2013'!T58*3</f>
        <v>0</v>
      </c>
      <c r="U58">
        <f>' Chum hourly counts 2013'!U58*3</f>
        <v>0</v>
      </c>
      <c r="V58">
        <f>' Chum hourly counts 2013'!V58*3</f>
        <v>0</v>
      </c>
      <c r="W58">
        <f>' Chum hourly counts 2013'!W58*3</f>
        <v>0</v>
      </c>
      <c r="X58">
        <f>' Chum hourly counts 2013'!X58*3</f>
        <v>0</v>
      </c>
      <c r="Y58">
        <f>' Chum hourly counts 2013'!Y58*3</f>
        <v>0</v>
      </c>
      <c r="Z58">
        <f t="shared" si="0"/>
        <v>0</v>
      </c>
      <c r="AB58">
        <f t="shared" si="26"/>
        <v>0</v>
      </c>
      <c r="AC58">
        <f t="shared" si="1"/>
        <v>0</v>
      </c>
      <c r="AD58" s="64"/>
      <c r="AE58">
        <f t="shared" si="27"/>
        <v>24</v>
      </c>
      <c r="AF58">
        <f t="shared" si="2"/>
        <v>0</v>
      </c>
      <c r="AG58">
        <f t="shared" si="3"/>
        <v>0</v>
      </c>
      <c r="AH58">
        <f t="shared" si="4"/>
        <v>0</v>
      </c>
      <c r="AI58">
        <f t="shared" si="5"/>
        <v>0</v>
      </c>
      <c r="AJ58">
        <f t="shared" si="6"/>
        <v>0</v>
      </c>
      <c r="AK58">
        <f t="shared" si="7"/>
        <v>0</v>
      </c>
      <c r="AL58">
        <f t="shared" si="8"/>
        <v>0</v>
      </c>
      <c r="AM58">
        <f t="shared" si="9"/>
        <v>0</v>
      </c>
      <c r="AN58">
        <f t="shared" si="10"/>
        <v>0</v>
      </c>
      <c r="AO58">
        <f t="shared" si="11"/>
        <v>0</v>
      </c>
      <c r="AP58">
        <f t="shared" si="12"/>
        <v>0</v>
      </c>
      <c r="AQ58">
        <f t="shared" si="13"/>
        <v>0</v>
      </c>
      <c r="AR58">
        <f t="shared" si="14"/>
        <v>0</v>
      </c>
      <c r="AS58">
        <f t="shared" si="15"/>
        <v>0</v>
      </c>
      <c r="AT58">
        <f t="shared" si="16"/>
        <v>0</v>
      </c>
      <c r="AU58">
        <f t="shared" si="17"/>
        <v>0</v>
      </c>
      <c r="AV58">
        <f t="shared" si="18"/>
        <v>0</v>
      </c>
      <c r="AW58">
        <f t="shared" si="19"/>
        <v>0</v>
      </c>
      <c r="AX58">
        <f t="shared" si="20"/>
        <v>0</v>
      </c>
      <c r="AY58">
        <f t="shared" si="21"/>
        <v>0</v>
      </c>
      <c r="AZ58">
        <f t="shared" si="22"/>
        <v>0</v>
      </c>
      <c r="BA58">
        <f t="shared" si="23"/>
        <v>0</v>
      </c>
      <c r="BB58">
        <f t="shared" si="24"/>
        <v>0</v>
      </c>
      <c r="BC58">
        <f t="shared" si="25"/>
        <v>0</v>
      </c>
    </row>
    <row r="59" spans="1:55" x14ac:dyDescent="0.2">
      <c r="A59" s="1">
        <v>42597</v>
      </c>
      <c r="B59">
        <f>' Chum hourly counts 2013'!B59*3</f>
        <v>0</v>
      </c>
      <c r="C59">
        <f>' Chum hourly counts 2013'!C59*3</f>
        <v>0</v>
      </c>
      <c r="D59">
        <f>' Chum hourly counts 2013'!D59*3</f>
        <v>0</v>
      </c>
      <c r="E59">
        <f>' Chum hourly counts 2013'!E59*3</f>
        <v>0</v>
      </c>
      <c r="F59">
        <f>' Chum hourly counts 2013'!F59*3</f>
        <v>0</v>
      </c>
      <c r="G59">
        <f>' Chum hourly counts 2013'!G59*3</f>
        <v>0</v>
      </c>
      <c r="H59">
        <f>' Chum hourly counts 2013'!H59*3</f>
        <v>0</v>
      </c>
      <c r="I59">
        <f>' Chum hourly counts 2013'!I59*3</f>
        <v>0</v>
      </c>
      <c r="J59">
        <f>' Chum hourly counts 2013'!J59*3</f>
        <v>0</v>
      </c>
      <c r="K59">
        <f>' Chum hourly counts 2013'!K59*3</f>
        <v>0</v>
      </c>
      <c r="L59">
        <f>' Chum hourly counts 2013'!L59*3</f>
        <v>0</v>
      </c>
      <c r="M59">
        <f>' Chum hourly counts 2013'!M59*3</f>
        <v>0</v>
      </c>
      <c r="N59">
        <f>' Chum hourly counts 2013'!N59*3</f>
        <v>0</v>
      </c>
      <c r="O59">
        <f>' Chum hourly counts 2013'!O59*3</f>
        <v>0</v>
      </c>
      <c r="P59">
        <f>' Chum hourly counts 2013'!P59*3</f>
        <v>0</v>
      </c>
      <c r="Q59">
        <f>' Chum hourly counts 2013'!Q59*3</f>
        <v>0</v>
      </c>
      <c r="R59">
        <f>' Chum hourly counts 2013'!R59*3</f>
        <v>0</v>
      </c>
      <c r="S59">
        <f>' Chum hourly counts 2013'!S59*3</f>
        <v>0</v>
      </c>
      <c r="T59">
        <f>' Chum hourly counts 2013'!T59*3</f>
        <v>0</v>
      </c>
      <c r="U59">
        <f>' Chum hourly counts 2013'!U59*3</f>
        <v>0</v>
      </c>
      <c r="V59">
        <f>' Chum hourly counts 2013'!V59*3</f>
        <v>0</v>
      </c>
      <c r="W59">
        <f>' Chum hourly counts 2013'!W59*3</f>
        <v>0</v>
      </c>
      <c r="X59">
        <f>' Chum hourly counts 2013'!X59*3</f>
        <v>0</v>
      </c>
      <c r="Y59">
        <f>' Chum hourly counts 2013'!Y59*3</f>
        <v>0</v>
      </c>
      <c r="Z59">
        <f t="shared" si="0"/>
        <v>0</v>
      </c>
      <c r="AB59">
        <f t="shared" si="26"/>
        <v>0</v>
      </c>
      <c r="AC59">
        <f t="shared" si="1"/>
        <v>0</v>
      </c>
      <c r="AD59" s="64"/>
      <c r="AE59">
        <f t="shared" si="27"/>
        <v>24</v>
      </c>
      <c r="AF59">
        <f t="shared" si="2"/>
        <v>0</v>
      </c>
      <c r="AG59">
        <f t="shared" si="3"/>
        <v>0</v>
      </c>
      <c r="AH59">
        <f t="shared" si="4"/>
        <v>0</v>
      </c>
      <c r="AI59">
        <f t="shared" si="5"/>
        <v>0</v>
      </c>
      <c r="AJ59">
        <f t="shared" si="6"/>
        <v>0</v>
      </c>
      <c r="AK59">
        <f t="shared" si="7"/>
        <v>0</v>
      </c>
      <c r="AL59">
        <f t="shared" si="8"/>
        <v>0</v>
      </c>
      <c r="AM59">
        <f t="shared" si="9"/>
        <v>0</v>
      </c>
      <c r="AN59">
        <f t="shared" si="10"/>
        <v>0</v>
      </c>
      <c r="AO59">
        <f t="shared" si="11"/>
        <v>0</v>
      </c>
      <c r="AP59">
        <f t="shared" si="12"/>
        <v>0</v>
      </c>
      <c r="AQ59">
        <f t="shared" si="13"/>
        <v>0</v>
      </c>
      <c r="AR59">
        <f t="shared" si="14"/>
        <v>0</v>
      </c>
      <c r="AS59">
        <f t="shared" si="15"/>
        <v>0</v>
      </c>
      <c r="AT59">
        <f t="shared" si="16"/>
        <v>0</v>
      </c>
      <c r="AU59">
        <f t="shared" si="17"/>
        <v>0</v>
      </c>
      <c r="AV59">
        <f t="shared" si="18"/>
        <v>0</v>
      </c>
      <c r="AW59">
        <f t="shared" si="19"/>
        <v>0</v>
      </c>
      <c r="AX59">
        <f t="shared" si="20"/>
        <v>0</v>
      </c>
      <c r="AY59">
        <f t="shared" si="21"/>
        <v>0</v>
      </c>
      <c r="AZ59">
        <f t="shared" si="22"/>
        <v>0</v>
      </c>
      <c r="BA59">
        <f t="shared" si="23"/>
        <v>0</v>
      </c>
      <c r="BB59">
        <f t="shared" si="24"/>
        <v>0</v>
      </c>
      <c r="BC59">
        <f t="shared" si="25"/>
        <v>0</v>
      </c>
    </row>
    <row r="60" spans="1:55" x14ac:dyDescent="0.2">
      <c r="A60" s="1">
        <v>42598</v>
      </c>
      <c r="B60">
        <f>' Chum hourly counts 2013'!B60*3</f>
        <v>3</v>
      </c>
      <c r="C60">
        <f>' Chum hourly counts 2013'!C60*3</f>
        <v>0</v>
      </c>
      <c r="D60">
        <f>' Chum hourly counts 2013'!D60*3</f>
        <v>0</v>
      </c>
      <c r="E60">
        <f>' Chum hourly counts 2013'!E60*3</f>
        <v>0</v>
      </c>
      <c r="F60">
        <f>' Chum hourly counts 2013'!F60*3</f>
        <v>0</v>
      </c>
      <c r="G60">
        <f>' Chum hourly counts 2013'!G60*3</f>
        <v>0</v>
      </c>
      <c r="H60">
        <f>' Chum hourly counts 2013'!H60*3</f>
        <v>0</v>
      </c>
      <c r="I60">
        <f>' Chum hourly counts 2013'!I60*3</f>
        <v>0</v>
      </c>
      <c r="J60">
        <f>' Chum hourly counts 2013'!J60*3</f>
        <v>0</v>
      </c>
      <c r="K60">
        <f>' Chum hourly counts 2013'!K60*3</f>
        <v>0</v>
      </c>
      <c r="L60">
        <f>' Chum hourly counts 2013'!L60*3</f>
        <v>0</v>
      </c>
      <c r="M60">
        <f>' Chum hourly counts 2013'!M60*3</f>
        <v>0</v>
      </c>
      <c r="N60">
        <f>' Chum hourly counts 2013'!N60*3</f>
        <v>0</v>
      </c>
      <c r="O60">
        <f>' Chum hourly counts 2013'!O60*3</f>
        <v>0</v>
      </c>
      <c r="P60">
        <f>' Chum hourly counts 2013'!P60*3</f>
        <v>0</v>
      </c>
      <c r="Q60">
        <f>' Chum hourly counts 2013'!Q60*3</f>
        <v>0</v>
      </c>
      <c r="R60">
        <f>' Chum hourly counts 2013'!R60*3</f>
        <v>0</v>
      </c>
      <c r="S60">
        <f>' Chum hourly counts 2013'!S60*3</f>
        <v>0</v>
      </c>
      <c r="T60">
        <f>' Chum hourly counts 2013'!T60*3</f>
        <v>0</v>
      </c>
      <c r="U60">
        <f>' Chum hourly counts 2013'!U60*3</f>
        <v>0</v>
      </c>
      <c r="V60">
        <f>' Chum hourly counts 2013'!V60*3</f>
        <v>0</v>
      </c>
      <c r="W60">
        <f>' Chum hourly counts 2013'!W60*3</f>
        <v>0</v>
      </c>
      <c r="X60">
        <f>' Chum hourly counts 2013'!X60*3</f>
        <v>0</v>
      </c>
      <c r="Y60">
        <f>' Chum hourly counts 2013'!Y60*3</f>
        <v>0</v>
      </c>
      <c r="Z60">
        <f t="shared" si="0"/>
        <v>3</v>
      </c>
      <c r="AB60">
        <f t="shared" si="26"/>
        <v>3</v>
      </c>
      <c r="AC60">
        <f t="shared" si="1"/>
        <v>3.1304347826086962</v>
      </c>
      <c r="AD60" s="64"/>
      <c r="AE60">
        <f t="shared" si="27"/>
        <v>24</v>
      </c>
      <c r="AF60">
        <f t="shared" si="2"/>
        <v>2.1739130434782608E-2</v>
      </c>
      <c r="AG60">
        <f t="shared" si="3"/>
        <v>1</v>
      </c>
      <c r="AH60">
        <f t="shared" si="4"/>
        <v>0</v>
      </c>
      <c r="AI60">
        <f t="shared" si="5"/>
        <v>0</v>
      </c>
      <c r="AJ60">
        <f t="shared" si="6"/>
        <v>0</v>
      </c>
      <c r="AK60">
        <f t="shared" si="7"/>
        <v>0</v>
      </c>
      <c r="AL60">
        <f t="shared" si="8"/>
        <v>0</v>
      </c>
      <c r="AM60">
        <f t="shared" si="9"/>
        <v>0</v>
      </c>
      <c r="AN60">
        <f t="shared" si="10"/>
        <v>0</v>
      </c>
      <c r="AO60">
        <f t="shared" si="11"/>
        <v>0</v>
      </c>
      <c r="AP60">
        <f t="shared" si="12"/>
        <v>0</v>
      </c>
      <c r="AQ60">
        <f t="shared" si="13"/>
        <v>0</v>
      </c>
      <c r="AR60">
        <f t="shared" si="14"/>
        <v>0</v>
      </c>
      <c r="AS60">
        <f t="shared" si="15"/>
        <v>0</v>
      </c>
      <c r="AT60">
        <f t="shared" si="16"/>
        <v>0</v>
      </c>
      <c r="AU60">
        <f t="shared" si="17"/>
        <v>0</v>
      </c>
      <c r="AV60">
        <f t="shared" si="18"/>
        <v>0</v>
      </c>
      <c r="AW60">
        <f t="shared" si="19"/>
        <v>0</v>
      </c>
      <c r="AX60">
        <f t="shared" si="20"/>
        <v>0</v>
      </c>
      <c r="AY60">
        <f t="shared" si="21"/>
        <v>0</v>
      </c>
      <c r="AZ60">
        <f t="shared" si="22"/>
        <v>0</v>
      </c>
      <c r="BA60">
        <f t="shared" si="23"/>
        <v>0</v>
      </c>
      <c r="BB60">
        <f t="shared" si="24"/>
        <v>0</v>
      </c>
      <c r="BC60">
        <f t="shared" si="25"/>
        <v>0</v>
      </c>
    </row>
    <row r="61" spans="1:55" x14ac:dyDescent="0.2">
      <c r="A61" s="1">
        <v>42599</v>
      </c>
      <c r="B61">
        <f>' Chum hourly counts 2013'!B61*3</f>
        <v>0</v>
      </c>
      <c r="C61">
        <f>' Chum hourly counts 2013'!C61*3</f>
        <v>0</v>
      </c>
      <c r="D61">
        <f>' Chum hourly counts 2013'!D61*3</f>
        <v>0</v>
      </c>
      <c r="E61">
        <f>' Chum hourly counts 2013'!E61*3</f>
        <v>0</v>
      </c>
      <c r="F61">
        <f>' Chum hourly counts 2013'!F61*3</f>
        <v>0</v>
      </c>
      <c r="G61">
        <f>' Chum hourly counts 2013'!G61*3</f>
        <v>0</v>
      </c>
      <c r="H61">
        <f>' Chum hourly counts 2013'!H61*3</f>
        <v>0</v>
      </c>
      <c r="I61">
        <f>' Chum hourly counts 2013'!I61*3</f>
        <v>0</v>
      </c>
      <c r="J61">
        <f>' Chum hourly counts 2013'!J61*3</f>
        <v>0</v>
      </c>
      <c r="K61">
        <f>' Chum hourly counts 2013'!K61*3</f>
        <v>0</v>
      </c>
      <c r="L61">
        <f>' Chum hourly counts 2013'!L61*3</f>
        <v>0</v>
      </c>
      <c r="M61">
        <f>' Chum hourly counts 2013'!M61*3</f>
        <v>0</v>
      </c>
      <c r="N61">
        <f>' Chum hourly counts 2013'!N61*3</f>
        <v>0</v>
      </c>
      <c r="O61">
        <f>' Chum hourly counts 2013'!O61*3</f>
        <v>0</v>
      </c>
      <c r="P61">
        <f>' Chum hourly counts 2013'!P61*3</f>
        <v>0</v>
      </c>
      <c r="Q61">
        <f>' Chum hourly counts 2013'!Q61*3</f>
        <v>0</v>
      </c>
      <c r="R61">
        <f>' Chum hourly counts 2013'!R61*3</f>
        <v>0</v>
      </c>
      <c r="S61">
        <f>' Chum hourly counts 2013'!S61*3</f>
        <v>0</v>
      </c>
      <c r="T61">
        <f>' Chum hourly counts 2013'!T61*3</f>
        <v>0</v>
      </c>
      <c r="U61">
        <f>' Chum hourly counts 2013'!U61*3</f>
        <v>0</v>
      </c>
      <c r="V61">
        <f>' Chum hourly counts 2013'!V61*3</f>
        <v>0</v>
      </c>
      <c r="W61">
        <f>' Chum hourly counts 2013'!W61*3</f>
        <v>0</v>
      </c>
      <c r="X61">
        <f>' Chum hourly counts 2013'!X61*3</f>
        <v>0</v>
      </c>
      <c r="Y61">
        <f>' Chum hourly counts 2013'!Y61*3</f>
        <v>0</v>
      </c>
      <c r="Z61">
        <f t="shared" si="0"/>
        <v>0</v>
      </c>
      <c r="AB61">
        <f t="shared" si="26"/>
        <v>0</v>
      </c>
      <c r="AC61">
        <f t="shared" ref="AC61:AC85" si="28">(1-AE61/72)*72^2*(AF61/AE61)</f>
        <v>0</v>
      </c>
      <c r="AD61" s="64"/>
      <c r="AE61">
        <f t="shared" si="27"/>
        <v>24</v>
      </c>
      <c r="AF61">
        <f t="shared" ref="AF61:AF85" si="29">SUM(AG61:BC61)/(2*(AE61-1))</f>
        <v>0</v>
      </c>
      <c r="AG61">
        <f t="shared" ref="AG61:AG85" si="30">(B61/3-C61/3)^2</f>
        <v>0</v>
      </c>
      <c r="AH61">
        <f t="shared" ref="AH61:AH85" si="31">(C61/3-D61/3)^2</f>
        <v>0</v>
      </c>
      <c r="AI61">
        <f t="shared" ref="AI61:AI85" si="32">(D61/3-E61/3)^2</f>
        <v>0</v>
      </c>
      <c r="AJ61">
        <f t="shared" ref="AJ61:AJ85" si="33">(E61/3-F61/3)^2</f>
        <v>0</v>
      </c>
      <c r="AK61">
        <f t="shared" ref="AK61:AK85" si="34">(F61/3-G61/3)^2</f>
        <v>0</v>
      </c>
      <c r="AL61">
        <f t="shared" ref="AL61:AL85" si="35">(G61/3-H61/3)^2</f>
        <v>0</v>
      </c>
      <c r="AM61">
        <f t="shared" ref="AM61:AM85" si="36">(H61/3-I61/3)^2</f>
        <v>0</v>
      </c>
      <c r="AN61">
        <f t="shared" ref="AN61:AN85" si="37">(I61/3-J61/3)^2</f>
        <v>0</v>
      </c>
      <c r="AO61">
        <f t="shared" ref="AO61:AO85" si="38">(J61/3-K61/3)^2</f>
        <v>0</v>
      </c>
      <c r="AP61">
        <f t="shared" ref="AP61:AP85" si="39">(K61/3-L61/3)^2</f>
        <v>0</v>
      </c>
      <c r="AQ61">
        <f t="shared" ref="AQ61:AQ85" si="40">(L61/3-M61/3)^2</f>
        <v>0</v>
      </c>
      <c r="AR61">
        <f t="shared" ref="AR61:AR85" si="41">(M61/3-N61/3)^2</f>
        <v>0</v>
      </c>
      <c r="AS61">
        <f t="shared" ref="AS61:AS85" si="42">(N61/3-O61/3)^2</f>
        <v>0</v>
      </c>
      <c r="AT61">
        <f t="shared" ref="AT61:AT85" si="43">(O61/3-P61/3)^2</f>
        <v>0</v>
      </c>
      <c r="AU61">
        <f t="shared" ref="AU61:AU85" si="44">(P61/3-Q61/3)^2</f>
        <v>0</v>
      </c>
      <c r="AV61">
        <f t="shared" ref="AV61:AV85" si="45">(Q61/3-R61/3)^2</f>
        <v>0</v>
      </c>
      <c r="AW61">
        <f t="shared" ref="AW61:AW85" si="46">(R61/3-S61/3)^2</f>
        <v>0</v>
      </c>
      <c r="AX61">
        <f t="shared" ref="AX61:AX85" si="47">(S61/3-T61/3)^2</f>
        <v>0</v>
      </c>
      <c r="AY61">
        <f t="shared" ref="AY61:AY85" si="48">(T61/3-U61/3)^2</f>
        <v>0</v>
      </c>
      <c r="AZ61">
        <f t="shared" ref="AZ61:AZ85" si="49">(U61/3-V61/3)^2</f>
        <v>0</v>
      </c>
      <c r="BA61">
        <f t="shared" ref="BA61:BA85" si="50">(V61/3-W61/3)^2</f>
        <v>0</v>
      </c>
      <c r="BB61">
        <f t="shared" ref="BB61:BB85" si="51">(W61/3-X61/3)^2</f>
        <v>0</v>
      </c>
      <c r="BC61">
        <f t="shared" ref="BC61:BC85" si="52">(X61/3-Y61/3)^2</f>
        <v>0</v>
      </c>
    </row>
    <row r="62" spans="1:55" x14ac:dyDescent="0.2">
      <c r="A62" s="1">
        <v>42600</v>
      </c>
      <c r="B62">
        <f>' Chum hourly counts 2013'!B62*3</f>
        <v>0</v>
      </c>
      <c r="C62">
        <f>' Chum hourly counts 2013'!C62*3</f>
        <v>0</v>
      </c>
      <c r="D62">
        <f>' Chum hourly counts 2013'!D62*3</f>
        <v>0</v>
      </c>
      <c r="E62">
        <f>' Chum hourly counts 2013'!E62*3</f>
        <v>0</v>
      </c>
      <c r="F62">
        <f>' Chum hourly counts 2013'!F62*3</f>
        <v>0</v>
      </c>
      <c r="G62">
        <f>' Chum hourly counts 2013'!G62*3</f>
        <v>0</v>
      </c>
      <c r="H62">
        <f>' Chum hourly counts 2013'!H62*3</f>
        <v>0</v>
      </c>
      <c r="I62">
        <f>' Chum hourly counts 2013'!I62*3</f>
        <v>0</v>
      </c>
      <c r="J62">
        <f>' Chum hourly counts 2013'!J62*3</f>
        <v>0</v>
      </c>
      <c r="K62">
        <f>' Chum hourly counts 2013'!K62*3</f>
        <v>0</v>
      </c>
      <c r="L62">
        <f>' Chum hourly counts 2013'!L62*3</f>
        <v>0</v>
      </c>
      <c r="M62">
        <f>' Chum hourly counts 2013'!M62*3</f>
        <v>0</v>
      </c>
      <c r="N62">
        <f>' Chum hourly counts 2013'!N62*3</f>
        <v>0</v>
      </c>
      <c r="O62">
        <f>' Chum hourly counts 2013'!O62*3</f>
        <v>0</v>
      </c>
      <c r="P62">
        <f>' Chum hourly counts 2013'!P62*3</f>
        <v>0</v>
      </c>
      <c r="Q62">
        <f>' Chum hourly counts 2013'!Q62*3</f>
        <v>0</v>
      </c>
      <c r="R62">
        <f>' Chum hourly counts 2013'!R62*3</f>
        <v>0</v>
      </c>
      <c r="S62">
        <f>' Chum hourly counts 2013'!S62*3</f>
        <v>0</v>
      </c>
      <c r="T62">
        <f>' Chum hourly counts 2013'!T62*3</f>
        <v>0</v>
      </c>
      <c r="U62">
        <f>' Chum hourly counts 2013'!U62*3</f>
        <v>0</v>
      </c>
      <c r="V62">
        <f>' Chum hourly counts 2013'!V62*3</f>
        <v>0</v>
      </c>
      <c r="W62">
        <f>' Chum hourly counts 2013'!W62*3</f>
        <v>0</v>
      </c>
      <c r="X62">
        <f>' Chum hourly counts 2013'!X62*3</f>
        <v>0</v>
      </c>
      <c r="Y62">
        <f>' Chum hourly counts 2013'!Y62*3</f>
        <v>0</v>
      </c>
      <c r="Z62">
        <f t="shared" si="0"/>
        <v>0</v>
      </c>
      <c r="AB62">
        <f t="shared" si="26"/>
        <v>0</v>
      </c>
      <c r="AC62">
        <f t="shared" si="28"/>
        <v>0</v>
      </c>
      <c r="AD62" s="64"/>
      <c r="AE62">
        <f t="shared" si="27"/>
        <v>24</v>
      </c>
      <c r="AF62">
        <f t="shared" si="29"/>
        <v>0</v>
      </c>
      <c r="AG62">
        <f t="shared" si="30"/>
        <v>0</v>
      </c>
      <c r="AH62">
        <f t="shared" si="31"/>
        <v>0</v>
      </c>
      <c r="AI62">
        <f t="shared" si="32"/>
        <v>0</v>
      </c>
      <c r="AJ62">
        <f t="shared" si="33"/>
        <v>0</v>
      </c>
      <c r="AK62">
        <f t="shared" si="34"/>
        <v>0</v>
      </c>
      <c r="AL62">
        <f t="shared" si="35"/>
        <v>0</v>
      </c>
      <c r="AM62">
        <f t="shared" si="36"/>
        <v>0</v>
      </c>
      <c r="AN62">
        <f t="shared" si="37"/>
        <v>0</v>
      </c>
      <c r="AO62">
        <f t="shared" si="38"/>
        <v>0</v>
      </c>
      <c r="AP62">
        <f t="shared" si="39"/>
        <v>0</v>
      </c>
      <c r="AQ62">
        <f t="shared" si="40"/>
        <v>0</v>
      </c>
      <c r="AR62">
        <f t="shared" si="41"/>
        <v>0</v>
      </c>
      <c r="AS62">
        <f t="shared" si="42"/>
        <v>0</v>
      </c>
      <c r="AT62">
        <f t="shared" si="43"/>
        <v>0</v>
      </c>
      <c r="AU62">
        <f t="shared" si="44"/>
        <v>0</v>
      </c>
      <c r="AV62">
        <f t="shared" si="45"/>
        <v>0</v>
      </c>
      <c r="AW62">
        <f t="shared" si="46"/>
        <v>0</v>
      </c>
      <c r="AX62">
        <f t="shared" si="47"/>
        <v>0</v>
      </c>
      <c r="AY62">
        <f t="shared" si="48"/>
        <v>0</v>
      </c>
      <c r="AZ62">
        <f t="shared" si="49"/>
        <v>0</v>
      </c>
      <c r="BA62">
        <f t="shared" si="50"/>
        <v>0</v>
      </c>
      <c r="BB62">
        <f t="shared" si="51"/>
        <v>0</v>
      </c>
      <c r="BC62">
        <f t="shared" si="52"/>
        <v>0</v>
      </c>
    </row>
    <row r="63" spans="1:55" x14ac:dyDescent="0.2">
      <c r="A63" s="1">
        <v>42601</v>
      </c>
      <c r="B63">
        <f>' Chum hourly counts 2013'!B63*3</f>
        <v>0</v>
      </c>
      <c r="C63">
        <f>' Chum hourly counts 2013'!C63*3</f>
        <v>0</v>
      </c>
      <c r="D63">
        <f>' Chum hourly counts 2013'!D63*3</f>
        <v>0</v>
      </c>
      <c r="E63">
        <f>' Chum hourly counts 2013'!E63*3</f>
        <v>0</v>
      </c>
      <c r="F63">
        <f>' Chum hourly counts 2013'!F63*3</f>
        <v>0</v>
      </c>
      <c r="G63">
        <f>' Chum hourly counts 2013'!G63*3</f>
        <v>0</v>
      </c>
      <c r="H63">
        <f>' Chum hourly counts 2013'!H63*3</f>
        <v>0</v>
      </c>
      <c r="I63">
        <f>' Chum hourly counts 2013'!I63*3</f>
        <v>0</v>
      </c>
      <c r="J63">
        <f>' Chum hourly counts 2013'!J63*3</f>
        <v>0</v>
      </c>
      <c r="K63">
        <f>' Chum hourly counts 2013'!K63*3</f>
        <v>0</v>
      </c>
      <c r="L63">
        <f>' Chum hourly counts 2013'!L63*3</f>
        <v>0</v>
      </c>
      <c r="M63">
        <f>' Chum hourly counts 2013'!M63*3</f>
        <v>0</v>
      </c>
      <c r="N63">
        <f>' Chum hourly counts 2013'!N63*3</f>
        <v>0</v>
      </c>
      <c r="O63">
        <f>' Chum hourly counts 2013'!O63*3</f>
        <v>0</v>
      </c>
      <c r="P63">
        <f>' Chum hourly counts 2013'!P63*3</f>
        <v>0</v>
      </c>
      <c r="Q63">
        <f>' Chum hourly counts 2013'!Q63*3</f>
        <v>0</v>
      </c>
      <c r="R63">
        <f>' Chum hourly counts 2013'!R63*3</f>
        <v>0</v>
      </c>
      <c r="S63">
        <f>' Chum hourly counts 2013'!S63*3</f>
        <v>0</v>
      </c>
      <c r="T63">
        <f>' Chum hourly counts 2013'!T63*3</f>
        <v>0</v>
      </c>
      <c r="U63">
        <f>' Chum hourly counts 2013'!U63*3</f>
        <v>0</v>
      </c>
      <c r="V63">
        <f>' Chum hourly counts 2013'!V63*3</f>
        <v>0</v>
      </c>
      <c r="W63">
        <f>' Chum hourly counts 2013'!W63*3</f>
        <v>0</v>
      </c>
      <c r="X63">
        <f>' Chum hourly counts 2013'!X63*3</f>
        <v>0</v>
      </c>
      <c r="Y63">
        <f>' Chum hourly counts 2013'!Y63*3</f>
        <v>0</v>
      </c>
      <c r="Z63">
        <f t="shared" si="0"/>
        <v>0</v>
      </c>
      <c r="AB63">
        <f t="shared" si="26"/>
        <v>0</v>
      </c>
      <c r="AC63">
        <f t="shared" si="28"/>
        <v>0</v>
      </c>
      <c r="AD63" s="64"/>
      <c r="AE63">
        <f t="shared" si="27"/>
        <v>24</v>
      </c>
      <c r="AF63">
        <f t="shared" si="29"/>
        <v>0</v>
      </c>
      <c r="AG63">
        <f t="shared" si="30"/>
        <v>0</v>
      </c>
      <c r="AH63">
        <f t="shared" si="31"/>
        <v>0</v>
      </c>
      <c r="AI63">
        <f t="shared" si="32"/>
        <v>0</v>
      </c>
      <c r="AJ63">
        <f t="shared" si="33"/>
        <v>0</v>
      </c>
      <c r="AK63">
        <f t="shared" si="34"/>
        <v>0</v>
      </c>
      <c r="AL63">
        <f t="shared" si="35"/>
        <v>0</v>
      </c>
      <c r="AM63">
        <f t="shared" si="36"/>
        <v>0</v>
      </c>
      <c r="AN63">
        <f t="shared" si="37"/>
        <v>0</v>
      </c>
      <c r="AO63">
        <f t="shared" si="38"/>
        <v>0</v>
      </c>
      <c r="AP63">
        <f t="shared" si="39"/>
        <v>0</v>
      </c>
      <c r="AQ63">
        <f t="shared" si="40"/>
        <v>0</v>
      </c>
      <c r="AR63">
        <f t="shared" si="41"/>
        <v>0</v>
      </c>
      <c r="AS63">
        <f t="shared" si="42"/>
        <v>0</v>
      </c>
      <c r="AT63">
        <f t="shared" si="43"/>
        <v>0</v>
      </c>
      <c r="AU63">
        <f t="shared" si="44"/>
        <v>0</v>
      </c>
      <c r="AV63">
        <f t="shared" si="45"/>
        <v>0</v>
      </c>
      <c r="AW63">
        <f t="shared" si="46"/>
        <v>0</v>
      </c>
      <c r="AX63">
        <f t="shared" si="47"/>
        <v>0</v>
      </c>
      <c r="AY63">
        <f t="shared" si="48"/>
        <v>0</v>
      </c>
      <c r="AZ63">
        <f t="shared" si="49"/>
        <v>0</v>
      </c>
      <c r="BA63">
        <f t="shared" si="50"/>
        <v>0</v>
      </c>
      <c r="BB63">
        <f t="shared" si="51"/>
        <v>0</v>
      </c>
      <c r="BC63">
        <f t="shared" si="52"/>
        <v>0</v>
      </c>
    </row>
    <row r="64" spans="1:55" x14ac:dyDescent="0.2">
      <c r="A64" s="1">
        <v>42602</v>
      </c>
      <c r="B64">
        <f>' Chum hourly counts 2013'!B64*3</f>
        <v>0</v>
      </c>
      <c r="C64">
        <f>' Chum hourly counts 2013'!C64*3</f>
        <v>0</v>
      </c>
      <c r="D64">
        <f>' Chum hourly counts 2013'!D64*3</f>
        <v>0</v>
      </c>
      <c r="E64">
        <f>' Chum hourly counts 2013'!E64*3</f>
        <v>0</v>
      </c>
      <c r="F64">
        <f>' Chum hourly counts 2013'!F64*3</f>
        <v>0</v>
      </c>
      <c r="G64">
        <f>' Chum hourly counts 2013'!G64*3</f>
        <v>0</v>
      </c>
      <c r="H64">
        <f>' Chum hourly counts 2013'!H64*3</f>
        <v>0</v>
      </c>
      <c r="I64">
        <f>' Chum hourly counts 2013'!I64*3</f>
        <v>0</v>
      </c>
      <c r="J64">
        <f>' Chum hourly counts 2013'!J64*3</f>
        <v>0</v>
      </c>
      <c r="K64">
        <f>' Chum hourly counts 2013'!K64*3</f>
        <v>0</v>
      </c>
      <c r="L64">
        <f>' Chum hourly counts 2013'!L64*3</f>
        <v>0</v>
      </c>
      <c r="M64">
        <f>' Chum hourly counts 2013'!M64*3</f>
        <v>0</v>
      </c>
      <c r="N64">
        <f>' Chum hourly counts 2013'!N64*3</f>
        <v>0</v>
      </c>
      <c r="O64">
        <f>' Chum hourly counts 2013'!O64*3</f>
        <v>0</v>
      </c>
      <c r="P64">
        <f>' Chum hourly counts 2013'!P64*3</f>
        <v>0</v>
      </c>
      <c r="Q64">
        <f>' Chum hourly counts 2013'!Q64*3</f>
        <v>0</v>
      </c>
      <c r="R64">
        <f>' Chum hourly counts 2013'!R64*3</f>
        <v>0</v>
      </c>
      <c r="S64">
        <f>' Chum hourly counts 2013'!S64*3</f>
        <v>0</v>
      </c>
      <c r="T64">
        <f>' Chum hourly counts 2013'!T64*3</f>
        <v>0</v>
      </c>
      <c r="U64">
        <f>' Chum hourly counts 2013'!U64*3</f>
        <v>0</v>
      </c>
      <c r="V64">
        <f>' Chum hourly counts 2013'!V64*3</f>
        <v>0</v>
      </c>
      <c r="W64">
        <f>' Chum hourly counts 2013'!W64*3</f>
        <v>0</v>
      </c>
      <c r="X64">
        <f>' Chum hourly counts 2013'!X64*3</f>
        <v>0</v>
      </c>
      <c r="Y64">
        <f>' Chum hourly counts 2013'!Y64*3</f>
        <v>0</v>
      </c>
      <c r="Z64">
        <f t="shared" si="0"/>
        <v>0</v>
      </c>
      <c r="AB64">
        <f t="shared" si="26"/>
        <v>0</v>
      </c>
      <c r="AC64">
        <f t="shared" si="28"/>
        <v>0</v>
      </c>
      <c r="AD64" s="64"/>
      <c r="AE64">
        <f t="shared" si="27"/>
        <v>24</v>
      </c>
      <c r="AF64">
        <f t="shared" si="29"/>
        <v>0</v>
      </c>
      <c r="AG64">
        <f t="shared" si="30"/>
        <v>0</v>
      </c>
      <c r="AH64">
        <f t="shared" si="31"/>
        <v>0</v>
      </c>
      <c r="AI64">
        <f t="shared" si="32"/>
        <v>0</v>
      </c>
      <c r="AJ64">
        <f t="shared" si="33"/>
        <v>0</v>
      </c>
      <c r="AK64">
        <f t="shared" si="34"/>
        <v>0</v>
      </c>
      <c r="AL64">
        <f t="shared" si="35"/>
        <v>0</v>
      </c>
      <c r="AM64">
        <f t="shared" si="36"/>
        <v>0</v>
      </c>
      <c r="AN64">
        <f t="shared" si="37"/>
        <v>0</v>
      </c>
      <c r="AO64">
        <f t="shared" si="38"/>
        <v>0</v>
      </c>
      <c r="AP64">
        <f t="shared" si="39"/>
        <v>0</v>
      </c>
      <c r="AQ64">
        <f t="shared" si="40"/>
        <v>0</v>
      </c>
      <c r="AR64">
        <f t="shared" si="41"/>
        <v>0</v>
      </c>
      <c r="AS64">
        <f t="shared" si="42"/>
        <v>0</v>
      </c>
      <c r="AT64">
        <f t="shared" si="43"/>
        <v>0</v>
      </c>
      <c r="AU64">
        <f t="shared" si="44"/>
        <v>0</v>
      </c>
      <c r="AV64">
        <f t="shared" si="45"/>
        <v>0</v>
      </c>
      <c r="AW64">
        <f t="shared" si="46"/>
        <v>0</v>
      </c>
      <c r="AX64">
        <f t="shared" si="47"/>
        <v>0</v>
      </c>
      <c r="AY64">
        <f t="shared" si="48"/>
        <v>0</v>
      </c>
      <c r="AZ64">
        <f t="shared" si="49"/>
        <v>0</v>
      </c>
      <c r="BA64">
        <f t="shared" si="50"/>
        <v>0</v>
      </c>
      <c r="BB64">
        <f t="shared" si="51"/>
        <v>0</v>
      </c>
      <c r="BC64">
        <f t="shared" si="52"/>
        <v>0</v>
      </c>
    </row>
    <row r="65" spans="1:55" x14ac:dyDescent="0.2">
      <c r="A65" s="1">
        <v>42603</v>
      </c>
      <c r="B65">
        <f>' Chum hourly counts 2013'!B65*3</f>
        <v>0</v>
      </c>
      <c r="C65">
        <f>' Chum hourly counts 2013'!C65*3</f>
        <v>0</v>
      </c>
      <c r="D65">
        <f>' Chum hourly counts 2013'!D65*3</f>
        <v>0</v>
      </c>
      <c r="E65">
        <f>' Chum hourly counts 2013'!E65*3</f>
        <v>0</v>
      </c>
      <c r="F65">
        <f>' Chum hourly counts 2013'!F65*3</f>
        <v>0</v>
      </c>
      <c r="G65">
        <f>' Chum hourly counts 2013'!G65*3</f>
        <v>0</v>
      </c>
      <c r="H65">
        <f>' Chum hourly counts 2013'!H65*3</f>
        <v>0</v>
      </c>
      <c r="I65">
        <f>' Chum hourly counts 2013'!I65*3</f>
        <v>0</v>
      </c>
      <c r="J65">
        <f>' Chum hourly counts 2013'!J65*3</f>
        <v>0</v>
      </c>
      <c r="K65">
        <f>' Chum hourly counts 2013'!K65*3</f>
        <v>0</v>
      </c>
      <c r="L65">
        <f>' Chum hourly counts 2013'!L65*3</f>
        <v>0</v>
      </c>
      <c r="M65">
        <f>' Chum hourly counts 2013'!M65*3</f>
        <v>0</v>
      </c>
      <c r="N65">
        <f>' Chum hourly counts 2013'!N65*3</f>
        <v>0</v>
      </c>
      <c r="O65">
        <f>' Chum hourly counts 2013'!O65*3</f>
        <v>0</v>
      </c>
      <c r="P65">
        <f>' Chum hourly counts 2013'!P65*3</f>
        <v>0</v>
      </c>
      <c r="Q65">
        <f>' Chum hourly counts 2013'!Q65*3</f>
        <v>0</v>
      </c>
      <c r="R65">
        <f>' Chum hourly counts 2013'!R65*3</f>
        <v>0</v>
      </c>
      <c r="S65">
        <f>' Chum hourly counts 2013'!S65*3</f>
        <v>0</v>
      </c>
      <c r="T65">
        <f>' Chum hourly counts 2013'!T65*3</f>
        <v>0</v>
      </c>
      <c r="U65">
        <f>' Chum hourly counts 2013'!U65*3</f>
        <v>3</v>
      </c>
      <c r="V65">
        <f>' Chum hourly counts 2013'!V65*3</f>
        <v>0</v>
      </c>
      <c r="W65">
        <f>' Chum hourly counts 2013'!W65*3</f>
        <v>0</v>
      </c>
      <c r="X65">
        <f>' Chum hourly counts 2013'!X65*3</f>
        <v>0</v>
      </c>
      <c r="Y65">
        <f>' Chum hourly counts 2013'!Y65*3</f>
        <v>0</v>
      </c>
      <c r="Z65">
        <f t="shared" si="0"/>
        <v>3</v>
      </c>
      <c r="AB65">
        <f t="shared" si="26"/>
        <v>3</v>
      </c>
      <c r="AC65">
        <f t="shared" si="28"/>
        <v>6.2608695652173925</v>
      </c>
      <c r="AD65" s="64"/>
      <c r="AE65">
        <f t="shared" si="27"/>
        <v>24</v>
      </c>
      <c r="AF65">
        <f t="shared" si="29"/>
        <v>4.3478260869565216E-2</v>
      </c>
      <c r="AG65">
        <f t="shared" si="30"/>
        <v>0</v>
      </c>
      <c r="AH65">
        <f t="shared" si="31"/>
        <v>0</v>
      </c>
      <c r="AI65">
        <f t="shared" si="32"/>
        <v>0</v>
      </c>
      <c r="AJ65">
        <f t="shared" si="33"/>
        <v>0</v>
      </c>
      <c r="AK65">
        <f t="shared" si="34"/>
        <v>0</v>
      </c>
      <c r="AL65">
        <f t="shared" si="35"/>
        <v>0</v>
      </c>
      <c r="AM65">
        <f t="shared" si="36"/>
        <v>0</v>
      </c>
      <c r="AN65">
        <f t="shared" si="37"/>
        <v>0</v>
      </c>
      <c r="AO65">
        <f t="shared" si="38"/>
        <v>0</v>
      </c>
      <c r="AP65">
        <f t="shared" si="39"/>
        <v>0</v>
      </c>
      <c r="AQ65">
        <f t="shared" si="40"/>
        <v>0</v>
      </c>
      <c r="AR65">
        <f t="shared" si="41"/>
        <v>0</v>
      </c>
      <c r="AS65">
        <f t="shared" si="42"/>
        <v>0</v>
      </c>
      <c r="AT65">
        <f t="shared" si="43"/>
        <v>0</v>
      </c>
      <c r="AU65">
        <f t="shared" si="44"/>
        <v>0</v>
      </c>
      <c r="AV65">
        <f t="shared" si="45"/>
        <v>0</v>
      </c>
      <c r="AW65">
        <f t="shared" si="46"/>
        <v>0</v>
      </c>
      <c r="AX65">
        <f t="shared" si="47"/>
        <v>0</v>
      </c>
      <c r="AY65">
        <f t="shared" si="48"/>
        <v>1</v>
      </c>
      <c r="AZ65">
        <f t="shared" si="49"/>
        <v>1</v>
      </c>
      <c r="BA65">
        <f t="shared" si="50"/>
        <v>0</v>
      </c>
      <c r="BB65">
        <f t="shared" si="51"/>
        <v>0</v>
      </c>
      <c r="BC65">
        <f t="shared" si="52"/>
        <v>0</v>
      </c>
    </row>
    <row r="66" spans="1:55" x14ac:dyDescent="0.2">
      <c r="A66" s="1">
        <v>42604</v>
      </c>
      <c r="B66">
        <f>' Chum hourly counts 2013'!B66*3</f>
        <v>0</v>
      </c>
      <c r="C66">
        <f>' Chum hourly counts 2013'!C66*3</f>
        <v>0</v>
      </c>
      <c r="D66">
        <f>' Chum hourly counts 2013'!D66*3</f>
        <v>0</v>
      </c>
      <c r="E66">
        <f>' Chum hourly counts 2013'!E66*3</f>
        <v>0</v>
      </c>
      <c r="F66">
        <f>' Chum hourly counts 2013'!F66*3</f>
        <v>0</v>
      </c>
      <c r="G66">
        <f>' Chum hourly counts 2013'!G66*3</f>
        <v>0</v>
      </c>
      <c r="H66">
        <f>' Chum hourly counts 2013'!H66*3</f>
        <v>0</v>
      </c>
      <c r="I66">
        <f>' Chum hourly counts 2013'!I66*3</f>
        <v>0</v>
      </c>
      <c r="J66">
        <f>' Chum hourly counts 2013'!J66*3</f>
        <v>0</v>
      </c>
      <c r="K66">
        <f>' Chum hourly counts 2013'!K66*3</f>
        <v>0</v>
      </c>
      <c r="L66">
        <f>' Chum hourly counts 2013'!L66*3</f>
        <v>0</v>
      </c>
      <c r="M66">
        <f>' Chum hourly counts 2013'!M66*3</f>
        <v>0</v>
      </c>
      <c r="N66">
        <f>' Chum hourly counts 2013'!N66*3</f>
        <v>0</v>
      </c>
      <c r="O66">
        <f>' Chum hourly counts 2013'!O66*3</f>
        <v>0</v>
      </c>
      <c r="P66">
        <f>' Chum hourly counts 2013'!P66*3</f>
        <v>0</v>
      </c>
      <c r="Q66">
        <f>' Chum hourly counts 2013'!Q66*3</f>
        <v>0</v>
      </c>
      <c r="R66">
        <f>' Chum hourly counts 2013'!R66*3</f>
        <v>0</v>
      </c>
      <c r="S66">
        <f>' Chum hourly counts 2013'!S66*3</f>
        <v>0</v>
      </c>
      <c r="T66">
        <f>' Chum hourly counts 2013'!T66*3</f>
        <v>0</v>
      </c>
      <c r="U66">
        <f>' Chum hourly counts 2013'!U66*3</f>
        <v>0</v>
      </c>
      <c r="V66">
        <f>' Chum hourly counts 2013'!V66*3</f>
        <v>0</v>
      </c>
      <c r="W66">
        <f>' Chum hourly counts 2013'!W66*3</f>
        <v>0</v>
      </c>
      <c r="X66">
        <f>' Chum hourly counts 2013'!X66*3</f>
        <v>0</v>
      </c>
      <c r="Y66">
        <f>' Chum hourly counts 2013'!Y66*3</f>
        <v>0</v>
      </c>
      <c r="Z66">
        <f t="shared" si="0"/>
        <v>0</v>
      </c>
      <c r="AB66">
        <f t="shared" si="26"/>
        <v>0</v>
      </c>
      <c r="AC66">
        <f t="shared" si="28"/>
        <v>0</v>
      </c>
      <c r="AD66" s="64"/>
      <c r="AE66">
        <f t="shared" si="27"/>
        <v>24</v>
      </c>
      <c r="AF66">
        <f t="shared" si="29"/>
        <v>0</v>
      </c>
      <c r="AG66">
        <f t="shared" si="30"/>
        <v>0</v>
      </c>
      <c r="AH66">
        <f t="shared" si="31"/>
        <v>0</v>
      </c>
      <c r="AI66">
        <f t="shared" si="32"/>
        <v>0</v>
      </c>
      <c r="AJ66">
        <f t="shared" si="33"/>
        <v>0</v>
      </c>
      <c r="AK66">
        <f t="shared" si="34"/>
        <v>0</v>
      </c>
      <c r="AL66">
        <f t="shared" si="35"/>
        <v>0</v>
      </c>
      <c r="AM66">
        <f t="shared" si="36"/>
        <v>0</v>
      </c>
      <c r="AN66">
        <f t="shared" si="37"/>
        <v>0</v>
      </c>
      <c r="AO66">
        <f t="shared" si="38"/>
        <v>0</v>
      </c>
      <c r="AP66">
        <f t="shared" si="39"/>
        <v>0</v>
      </c>
      <c r="AQ66">
        <f t="shared" si="40"/>
        <v>0</v>
      </c>
      <c r="AR66">
        <f t="shared" si="41"/>
        <v>0</v>
      </c>
      <c r="AS66">
        <f t="shared" si="42"/>
        <v>0</v>
      </c>
      <c r="AT66">
        <f t="shared" si="43"/>
        <v>0</v>
      </c>
      <c r="AU66">
        <f t="shared" si="44"/>
        <v>0</v>
      </c>
      <c r="AV66">
        <f t="shared" si="45"/>
        <v>0</v>
      </c>
      <c r="AW66">
        <f t="shared" si="46"/>
        <v>0</v>
      </c>
      <c r="AX66">
        <f t="shared" si="47"/>
        <v>0</v>
      </c>
      <c r="AY66">
        <f t="shared" si="48"/>
        <v>0</v>
      </c>
      <c r="AZ66">
        <f t="shared" si="49"/>
        <v>0</v>
      </c>
      <c r="BA66">
        <f t="shared" si="50"/>
        <v>0</v>
      </c>
      <c r="BB66">
        <f t="shared" si="51"/>
        <v>0</v>
      </c>
      <c r="BC66">
        <f t="shared" si="52"/>
        <v>0</v>
      </c>
    </row>
    <row r="67" spans="1:55" x14ac:dyDescent="0.2">
      <c r="A67" s="1">
        <v>42605</v>
      </c>
      <c r="B67">
        <f>' Chum hourly counts 2013'!B67*3</f>
        <v>0</v>
      </c>
      <c r="C67">
        <f>' Chum hourly counts 2013'!C67*3</f>
        <v>0</v>
      </c>
      <c r="D67">
        <f>' Chum hourly counts 2013'!D67*3</f>
        <v>0</v>
      </c>
      <c r="E67">
        <f>' Chum hourly counts 2013'!E67*3</f>
        <v>0</v>
      </c>
      <c r="F67">
        <f>' Chum hourly counts 2013'!F67*3</f>
        <v>0</v>
      </c>
      <c r="G67">
        <f>' Chum hourly counts 2013'!G67*3</f>
        <v>0</v>
      </c>
      <c r="H67">
        <f>' Chum hourly counts 2013'!H67*3</f>
        <v>0</v>
      </c>
      <c r="I67">
        <f>' Chum hourly counts 2013'!I67*3</f>
        <v>0</v>
      </c>
      <c r="J67">
        <f>' Chum hourly counts 2013'!J67*3</f>
        <v>0</v>
      </c>
      <c r="K67">
        <f>' Chum hourly counts 2013'!K67*3</f>
        <v>0</v>
      </c>
      <c r="L67">
        <f>' Chum hourly counts 2013'!L67*3</f>
        <v>0</v>
      </c>
      <c r="M67">
        <f>' Chum hourly counts 2013'!M67*3</f>
        <v>0</v>
      </c>
      <c r="N67">
        <f>' Chum hourly counts 2013'!N67*3</f>
        <v>0</v>
      </c>
      <c r="O67">
        <f>' Chum hourly counts 2013'!O67*3</f>
        <v>0</v>
      </c>
      <c r="P67">
        <f>' Chum hourly counts 2013'!P67*3</f>
        <v>0</v>
      </c>
      <c r="Q67">
        <f>' Chum hourly counts 2013'!Q67*3</f>
        <v>0</v>
      </c>
      <c r="R67">
        <f>' Chum hourly counts 2013'!R67*3</f>
        <v>0</v>
      </c>
      <c r="S67">
        <f>' Chum hourly counts 2013'!S67*3</f>
        <v>0</v>
      </c>
      <c r="T67">
        <f>' Chum hourly counts 2013'!T67*3</f>
        <v>0</v>
      </c>
      <c r="U67">
        <f>' Chum hourly counts 2013'!U67*3</f>
        <v>0</v>
      </c>
      <c r="V67">
        <f>' Chum hourly counts 2013'!V67*3</f>
        <v>0</v>
      </c>
      <c r="W67">
        <f>' Chum hourly counts 2013'!W67*3</f>
        <v>0</v>
      </c>
      <c r="X67">
        <f>' Chum hourly counts 2013'!X67*3</f>
        <v>0</v>
      </c>
      <c r="Y67">
        <f>' Chum hourly counts 2013'!Y67*3</f>
        <v>0</v>
      </c>
      <c r="Z67">
        <f t="shared" si="0"/>
        <v>0</v>
      </c>
      <c r="AB67">
        <f t="shared" si="26"/>
        <v>0</v>
      </c>
      <c r="AC67">
        <f t="shared" si="28"/>
        <v>0</v>
      </c>
      <c r="AD67" s="64"/>
      <c r="AE67">
        <f t="shared" si="27"/>
        <v>24</v>
      </c>
      <c r="AF67">
        <f t="shared" si="29"/>
        <v>0</v>
      </c>
      <c r="AG67">
        <f t="shared" si="30"/>
        <v>0</v>
      </c>
      <c r="AH67">
        <f t="shared" si="31"/>
        <v>0</v>
      </c>
      <c r="AI67">
        <f t="shared" si="32"/>
        <v>0</v>
      </c>
      <c r="AJ67">
        <f t="shared" si="33"/>
        <v>0</v>
      </c>
      <c r="AK67">
        <f t="shared" si="34"/>
        <v>0</v>
      </c>
      <c r="AL67">
        <f t="shared" si="35"/>
        <v>0</v>
      </c>
      <c r="AM67">
        <f t="shared" si="36"/>
        <v>0</v>
      </c>
      <c r="AN67">
        <f t="shared" si="37"/>
        <v>0</v>
      </c>
      <c r="AO67">
        <f t="shared" si="38"/>
        <v>0</v>
      </c>
      <c r="AP67">
        <f t="shared" si="39"/>
        <v>0</v>
      </c>
      <c r="AQ67">
        <f t="shared" si="40"/>
        <v>0</v>
      </c>
      <c r="AR67">
        <f t="shared" si="41"/>
        <v>0</v>
      </c>
      <c r="AS67">
        <f t="shared" si="42"/>
        <v>0</v>
      </c>
      <c r="AT67">
        <f t="shared" si="43"/>
        <v>0</v>
      </c>
      <c r="AU67">
        <f t="shared" si="44"/>
        <v>0</v>
      </c>
      <c r="AV67">
        <f t="shared" si="45"/>
        <v>0</v>
      </c>
      <c r="AW67">
        <f t="shared" si="46"/>
        <v>0</v>
      </c>
      <c r="AX67">
        <f t="shared" si="47"/>
        <v>0</v>
      </c>
      <c r="AY67">
        <f t="shared" si="48"/>
        <v>0</v>
      </c>
      <c r="AZ67">
        <f t="shared" si="49"/>
        <v>0</v>
      </c>
      <c r="BA67">
        <f t="shared" si="50"/>
        <v>0</v>
      </c>
      <c r="BB67">
        <f t="shared" si="51"/>
        <v>0</v>
      </c>
      <c r="BC67">
        <f t="shared" si="52"/>
        <v>0</v>
      </c>
    </row>
    <row r="68" spans="1:55" x14ac:dyDescent="0.2">
      <c r="A68" s="1">
        <v>42606</v>
      </c>
      <c r="B68">
        <f>' Chum hourly counts 2013'!B68*3</f>
        <v>0</v>
      </c>
      <c r="C68">
        <f>' Chum hourly counts 2013'!C68*3</f>
        <v>0</v>
      </c>
      <c r="D68">
        <f>' Chum hourly counts 2013'!D68*3</f>
        <v>0</v>
      </c>
      <c r="E68">
        <f>' Chum hourly counts 2013'!E68*3</f>
        <v>0</v>
      </c>
      <c r="F68">
        <f>' Chum hourly counts 2013'!F68*3</f>
        <v>0</v>
      </c>
      <c r="G68">
        <f>' Chum hourly counts 2013'!G68*3</f>
        <v>0</v>
      </c>
      <c r="H68">
        <f>' Chum hourly counts 2013'!H68*3</f>
        <v>0</v>
      </c>
      <c r="I68">
        <f>' Chum hourly counts 2013'!I68*3</f>
        <v>0</v>
      </c>
      <c r="J68">
        <f>' Chum hourly counts 2013'!J68*3</f>
        <v>0</v>
      </c>
      <c r="K68">
        <f>' Chum hourly counts 2013'!K68*3</f>
        <v>0</v>
      </c>
      <c r="L68">
        <f>' Chum hourly counts 2013'!L68*3</f>
        <v>0</v>
      </c>
      <c r="M68">
        <f>' Chum hourly counts 2013'!M68*3</f>
        <v>0</v>
      </c>
      <c r="N68">
        <f>' Chum hourly counts 2013'!N68*3</f>
        <v>0</v>
      </c>
      <c r="O68">
        <f>' Chum hourly counts 2013'!O68*3</f>
        <v>0</v>
      </c>
      <c r="P68">
        <f>' Chum hourly counts 2013'!P68*3</f>
        <v>0</v>
      </c>
      <c r="Q68">
        <f>' Chum hourly counts 2013'!Q68*3</f>
        <v>0</v>
      </c>
      <c r="R68">
        <f>' Chum hourly counts 2013'!R68*3</f>
        <v>0</v>
      </c>
      <c r="S68">
        <f>' Chum hourly counts 2013'!S68*3</f>
        <v>0</v>
      </c>
      <c r="T68">
        <f>' Chum hourly counts 2013'!T68*3</f>
        <v>0</v>
      </c>
      <c r="U68">
        <f>' Chum hourly counts 2013'!U68*3</f>
        <v>0</v>
      </c>
      <c r="V68">
        <f>' Chum hourly counts 2013'!V68*3</f>
        <v>0</v>
      </c>
      <c r="W68">
        <f>' Chum hourly counts 2013'!W68*3</f>
        <v>0</v>
      </c>
      <c r="X68">
        <f>' Chum hourly counts 2013'!X68*3</f>
        <v>0</v>
      </c>
      <c r="Y68">
        <f>' Chum hourly counts 2013'!Y68*3</f>
        <v>0</v>
      </c>
      <c r="Z68">
        <f t="shared" si="0"/>
        <v>0</v>
      </c>
      <c r="AB68">
        <f t="shared" si="26"/>
        <v>0</v>
      </c>
      <c r="AC68">
        <f t="shared" si="28"/>
        <v>0</v>
      </c>
      <c r="AD68" s="64"/>
      <c r="AE68">
        <f t="shared" si="27"/>
        <v>24</v>
      </c>
      <c r="AF68">
        <f t="shared" si="29"/>
        <v>0</v>
      </c>
      <c r="AG68">
        <f t="shared" si="30"/>
        <v>0</v>
      </c>
      <c r="AH68">
        <f t="shared" si="31"/>
        <v>0</v>
      </c>
      <c r="AI68">
        <f t="shared" si="32"/>
        <v>0</v>
      </c>
      <c r="AJ68">
        <f t="shared" si="33"/>
        <v>0</v>
      </c>
      <c r="AK68">
        <f t="shared" si="34"/>
        <v>0</v>
      </c>
      <c r="AL68">
        <f t="shared" si="35"/>
        <v>0</v>
      </c>
      <c r="AM68">
        <f t="shared" si="36"/>
        <v>0</v>
      </c>
      <c r="AN68">
        <f t="shared" si="37"/>
        <v>0</v>
      </c>
      <c r="AO68">
        <f t="shared" si="38"/>
        <v>0</v>
      </c>
      <c r="AP68">
        <f t="shared" si="39"/>
        <v>0</v>
      </c>
      <c r="AQ68">
        <f t="shared" si="40"/>
        <v>0</v>
      </c>
      <c r="AR68">
        <f t="shared" si="41"/>
        <v>0</v>
      </c>
      <c r="AS68">
        <f t="shared" si="42"/>
        <v>0</v>
      </c>
      <c r="AT68">
        <f t="shared" si="43"/>
        <v>0</v>
      </c>
      <c r="AU68">
        <f t="shared" si="44"/>
        <v>0</v>
      </c>
      <c r="AV68">
        <f t="shared" si="45"/>
        <v>0</v>
      </c>
      <c r="AW68">
        <f t="shared" si="46"/>
        <v>0</v>
      </c>
      <c r="AX68">
        <f t="shared" si="47"/>
        <v>0</v>
      </c>
      <c r="AY68">
        <f t="shared" si="48"/>
        <v>0</v>
      </c>
      <c r="AZ68">
        <f t="shared" si="49"/>
        <v>0</v>
      </c>
      <c r="BA68">
        <f t="shared" si="50"/>
        <v>0</v>
      </c>
      <c r="BB68">
        <f t="shared" si="51"/>
        <v>0</v>
      </c>
      <c r="BC68">
        <f t="shared" si="52"/>
        <v>0</v>
      </c>
    </row>
    <row r="69" spans="1:55" x14ac:dyDescent="0.2">
      <c r="A69" s="1">
        <v>42607</v>
      </c>
      <c r="B69">
        <f>' Chum hourly counts 2013'!B69*3</f>
        <v>0</v>
      </c>
      <c r="C69">
        <f>' Chum hourly counts 2013'!C69*3</f>
        <v>0</v>
      </c>
      <c r="D69">
        <f>' Chum hourly counts 2013'!D69*3</f>
        <v>0</v>
      </c>
      <c r="E69">
        <f>' Chum hourly counts 2013'!E69*3</f>
        <v>0</v>
      </c>
      <c r="F69">
        <f>' Chum hourly counts 2013'!F69*3</f>
        <v>0</v>
      </c>
      <c r="G69">
        <f>' Chum hourly counts 2013'!G69*3</f>
        <v>0</v>
      </c>
      <c r="H69">
        <f>' Chum hourly counts 2013'!H69*3</f>
        <v>0</v>
      </c>
      <c r="I69">
        <f>' Chum hourly counts 2013'!I69*3</f>
        <v>0</v>
      </c>
      <c r="J69">
        <f>' Chum hourly counts 2013'!J69*3</f>
        <v>0</v>
      </c>
      <c r="K69">
        <f>' Chum hourly counts 2013'!K69*3</f>
        <v>0</v>
      </c>
      <c r="L69">
        <f>' Chum hourly counts 2013'!L69*3</f>
        <v>0</v>
      </c>
      <c r="M69">
        <f>' Chum hourly counts 2013'!M69*3</f>
        <v>0</v>
      </c>
      <c r="N69">
        <f>' Chum hourly counts 2013'!N69*3</f>
        <v>0</v>
      </c>
      <c r="O69">
        <f>' Chum hourly counts 2013'!O69*3</f>
        <v>0</v>
      </c>
      <c r="P69">
        <f>' Chum hourly counts 2013'!P69*3</f>
        <v>0</v>
      </c>
      <c r="Q69">
        <f>' Chum hourly counts 2013'!Q69*3</f>
        <v>0</v>
      </c>
      <c r="R69">
        <f>' Chum hourly counts 2013'!R69*3</f>
        <v>0</v>
      </c>
      <c r="S69">
        <f>' Chum hourly counts 2013'!S69*3</f>
        <v>0</v>
      </c>
      <c r="T69">
        <f>' Chum hourly counts 2013'!T69*3</f>
        <v>0</v>
      </c>
      <c r="U69">
        <f>' Chum hourly counts 2013'!U69*3</f>
        <v>0</v>
      </c>
      <c r="V69">
        <f>' Chum hourly counts 2013'!V69*3</f>
        <v>0</v>
      </c>
      <c r="W69">
        <f>' Chum hourly counts 2013'!W69*3</f>
        <v>0</v>
      </c>
      <c r="X69">
        <f>' Chum hourly counts 2013'!X69*3</f>
        <v>0</v>
      </c>
      <c r="Y69">
        <f>' Chum hourly counts 2013'!Y69*3</f>
        <v>0</v>
      </c>
      <c r="Z69">
        <f t="shared" si="0"/>
        <v>0</v>
      </c>
      <c r="AB69">
        <f t="shared" si="26"/>
        <v>0</v>
      </c>
      <c r="AC69">
        <f t="shared" si="28"/>
        <v>0</v>
      </c>
      <c r="AD69" s="64"/>
      <c r="AE69">
        <f t="shared" si="27"/>
        <v>24</v>
      </c>
      <c r="AF69">
        <f t="shared" si="29"/>
        <v>0</v>
      </c>
      <c r="AG69">
        <f t="shared" si="30"/>
        <v>0</v>
      </c>
      <c r="AH69">
        <f t="shared" si="31"/>
        <v>0</v>
      </c>
      <c r="AI69">
        <f t="shared" si="32"/>
        <v>0</v>
      </c>
      <c r="AJ69">
        <f t="shared" si="33"/>
        <v>0</v>
      </c>
      <c r="AK69">
        <f t="shared" si="34"/>
        <v>0</v>
      </c>
      <c r="AL69">
        <f t="shared" si="35"/>
        <v>0</v>
      </c>
      <c r="AM69">
        <f t="shared" si="36"/>
        <v>0</v>
      </c>
      <c r="AN69">
        <f t="shared" si="37"/>
        <v>0</v>
      </c>
      <c r="AO69">
        <f t="shared" si="38"/>
        <v>0</v>
      </c>
      <c r="AP69">
        <f t="shared" si="39"/>
        <v>0</v>
      </c>
      <c r="AQ69">
        <f t="shared" si="40"/>
        <v>0</v>
      </c>
      <c r="AR69">
        <f t="shared" si="41"/>
        <v>0</v>
      </c>
      <c r="AS69">
        <f t="shared" si="42"/>
        <v>0</v>
      </c>
      <c r="AT69">
        <f t="shared" si="43"/>
        <v>0</v>
      </c>
      <c r="AU69">
        <f t="shared" si="44"/>
        <v>0</v>
      </c>
      <c r="AV69">
        <f t="shared" si="45"/>
        <v>0</v>
      </c>
      <c r="AW69">
        <f t="shared" si="46"/>
        <v>0</v>
      </c>
      <c r="AX69">
        <f t="shared" si="47"/>
        <v>0</v>
      </c>
      <c r="AY69">
        <f t="shared" si="48"/>
        <v>0</v>
      </c>
      <c r="AZ69">
        <f t="shared" si="49"/>
        <v>0</v>
      </c>
      <c r="BA69">
        <f t="shared" si="50"/>
        <v>0</v>
      </c>
      <c r="BB69">
        <f t="shared" si="51"/>
        <v>0</v>
      </c>
      <c r="BC69">
        <f t="shared" si="52"/>
        <v>0</v>
      </c>
    </row>
    <row r="70" spans="1:55" x14ac:dyDescent="0.2">
      <c r="A70" s="1">
        <v>42608</v>
      </c>
      <c r="B70">
        <f>' Chum hourly counts 2013'!B70*3</f>
        <v>0</v>
      </c>
      <c r="C70">
        <f>' Chum hourly counts 2013'!C70*3</f>
        <v>0</v>
      </c>
      <c r="D70">
        <f>' Chum hourly counts 2013'!D70*3</f>
        <v>0</v>
      </c>
      <c r="E70">
        <f>' Chum hourly counts 2013'!E70*3</f>
        <v>0</v>
      </c>
      <c r="F70">
        <f>' Chum hourly counts 2013'!F70*3</f>
        <v>0</v>
      </c>
      <c r="G70">
        <f>' Chum hourly counts 2013'!G70*3</f>
        <v>0</v>
      </c>
      <c r="H70">
        <f>' Chum hourly counts 2013'!H70*3</f>
        <v>0</v>
      </c>
      <c r="I70">
        <f>' Chum hourly counts 2013'!I70*3</f>
        <v>0</v>
      </c>
      <c r="J70">
        <f>' Chum hourly counts 2013'!J70*3</f>
        <v>0</v>
      </c>
      <c r="K70">
        <f>' Chum hourly counts 2013'!K70*3</f>
        <v>0</v>
      </c>
      <c r="L70">
        <f>' Chum hourly counts 2013'!L70*3</f>
        <v>0</v>
      </c>
      <c r="M70">
        <f>' Chum hourly counts 2013'!M70*3</f>
        <v>0</v>
      </c>
      <c r="N70">
        <f>' Chum hourly counts 2013'!N70*3</f>
        <v>0</v>
      </c>
      <c r="O70">
        <f>' Chum hourly counts 2013'!O70*3</f>
        <v>0</v>
      </c>
      <c r="P70">
        <f>' Chum hourly counts 2013'!P70*3</f>
        <v>0</v>
      </c>
      <c r="Q70">
        <f>' Chum hourly counts 2013'!Q70*3</f>
        <v>0</v>
      </c>
      <c r="R70">
        <f>' Chum hourly counts 2013'!R70*3</f>
        <v>0</v>
      </c>
      <c r="S70">
        <f>' Chum hourly counts 2013'!S70*3</f>
        <v>0</v>
      </c>
      <c r="T70">
        <f>' Chum hourly counts 2013'!T70*3</f>
        <v>0</v>
      </c>
      <c r="U70">
        <f>' Chum hourly counts 2013'!U70*3</f>
        <v>0</v>
      </c>
      <c r="V70">
        <f>' Chum hourly counts 2013'!V70*3</f>
        <v>0</v>
      </c>
      <c r="W70">
        <f>' Chum hourly counts 2013'!W70*3</f>
        <v>0</v>
      </c>
      <c r="X70">
        <f>' Chum hourly counts 2013'!X70*3</f>
        <v>0</v>
      </c>
      <c r="Y70">
        <f>' Chum hourly counts 2013'!Y70*3</f>
        <v>0</v>
      </c>
      <c r="Z70">
        <f t="shared" si="0"/>
        <v>0</v>
      </c>
      <c r="AB70">
        <f t="shared" si="26"/>
        <v>0</v>
      </c>
      <c r="AC70">
        <f t="shared" si="28"/>
        <v>0</v>
      </c>
      <c r="AD70" s="64"/>
      <c r="AE70">
        <f t="shared" si="27"/>
        <v>24</v>
      </c>
      <c r="AF70">
        <f t="shared" si="29"/>
        <v>0</v>
      </c>
      <c r="AG70">
        <f t="shared" si="30"/>
        <v>0</v>
      </c>
      <c r="AH70">
        <f t="shared" si="31"/>
        <v>0</v>
      </c>
      <c r="AI70">
        <f t="shared" si="32"/>
        <v>0</v>
      </c>
      <c r="AJ70">
        <f t="shared" si="33"/>
        <v>0</v>
      </c>
      <c r="AK70">
        <f t="shared" si="34"/>
        <v>0</v>
      </c>
      <c r="AL70">
        <f t="shared" si="35"/>
        <v>0</v>
      </c>
      <c r="AM70">
        <f t="shared" si="36"/>
        <v>0</v>
      </c>
      <c r="AN70">
        <f t="shared" si="37"/>
        <v>0</v>
      </c>
      <c r="AO70">
        <f t="shared" si="38"/>
        <v>0</v>
      </c>
      <c r="AP70">
        <f t="shared" si="39"/>
        <v>0</v>
      </c>
      <c r="AQ70">
        <f t="shared" si="40"/>
        <v>0</v>
      </c>
      <c r="AR70">
        <f t="shared" si="41"/>
        <v>0</v>
      </c>
      <c r="AS70">
        <f t="shared" si="42"/>
        <v>0</v>
      </c>
      <c r="AT70">
        <f t="shared" si="43"/>
        <v>0</v>
      </c>
      <c r="AU70">
        <f t="shared" si="44"/>
        <v>0</v>
      </c>
      <c r="AV70">
        <f t="shared" si="45"/>
        <v>0</v>
      </c>
      <c r="AW70">
        <f t="shared" si="46"/>
        <v>0</v>
      </c>
      <c r="AX70">
        <f t="shared" si="47"/>
        <v>0</v>
      </c>
      <c r="AY70">
        <f t="shared" si="48"/>
        <v>0</v>
      </c>
      <c r="AZ70">
        <f t="shared" si="49"/>
        <v>0</v>
      </c>
      <c r="BA70">
        <f t="shared" si="50"/>
        <v>0</v>
      </c>
      <c r="BB70">
        <f t="shared" si="51"/>
        <v>0</v>
      </c>
      <c r="BC70">
        <f t="shared" si="52"/>
        <v>0</v>
      </c>
    </row>
    <row r="71" spans="1:55" x14ac:dyDescent="0.2">
      <c r="A71" s="1">
        <v>42609</v>
      </c>
      <c r="B71">
        <f>' Chum hourly counts 2013'!B71*3</f>
        <v>0</v>
      </c>
      <c r="C71">
        <f>' Chum hourly counts 2013'!C71*3</f>
        <v>0</v>
      </c>
      <c r="D71">
        <f>' Chum hourly counts 2013'!D71*3</f>
        <v>0</v>
      </c>
      <c r="E71">
        <f>' Chum hourly counts 2013'!E71*3</f>
        <v>0</v>
      </c>
      <c r="F71">
        <f>' Chum hourly counts 2013'!F71*3</f>
        <v>0</v>
      </c>
      <c r="G71">
        <f>' Chum hourly counts 2013'!G71*3</f>
        <v>0</v>
      </c>
      <c r="H71">
        <f>' Chum hourly counts 2013'!H71*3</f>
        <v>0</v>
      </c>
      <c r="I71">
        <f>' Chum hourly counts 2013'!I71*3</f>
        <v>0</v>
      </c>
      <c r="J71">
        <f>' Chum hourly counts 2013'!J71*3</f>
        <v>0</v>
      </c>
      <c r="K71">
        <f>' Chum hourly counts 2013'!K71*3</f>
        <v>0</v>
      </c>
      <c r="L71">
        <f>' Chum hourly counts 2013'!L71*3</f>
        <v>0</v>
      </c>
      <c r="M71">
        <f>' Chum hourly counts 2013'!M71*3</f>
        <v>0</v>
      </c>
      <c r="N71">
        <f>' Chum hourly counts 2013'!N71*3</f>
        <v>0</v>
      </c>
      <c r="O71">
        <f>' Chum hourly counts 2013'!O71*3</f>
        <v>0</v>
      </c>
      <c r="P71">
        <f>' Chum hourly counts 2013'!P71*3</f>
        <v>0</v>
      </c>
      <c r="Q71">
        <f>' Chum hourly counts 2013'!Q71*3</f>
        <v>0</v>
      </c>
      <c r="R71">
        <f>' Chum hourly counts 2013'!R71*3</f>
        <v>0</v>
      </c>
      <c r="S71">
        <f>' Chum hourly counts 2013'!S71*3</f>
        <v>0</v>
      </c>
      <c r="T71">
        <f>' Chum hourly counts 2013'!T71*3</f>
        <v>0</v>
      </c>
      <c r="U71">
        <f>' Chum hourly counts 2013'!U71*3</f>
        <v>0</v>
      </c>
      <c r="V71">
        <f>' Chum hourly counts 2013'!V71*3</f>
        <v>0</v>
      </c>
      <c r="W71">
        <f>' Chum hourly counts 2013'!W71*3</f>
        <v>0</v>
      </c>
      <c r="X71">
        <f>' Chum hourly counts 2013'!X71*3</f>
        <v>0</v>
      </c>
      <c r="Y71">
        <f>' Chum hourly counts 2013'!Y71*3</f>
        <v>0</v>
      </c>
      <c r="Z71">
        <f t="shared" ref="Z71:Z86" si="53">SUM(B71:Y71)</f>
        <v>0</v>
      </c>
      <c r="AB71">
        <f t="shared" si="26"/>
        <v>0</v>
      </c>
      <c r="AC71">
        <f t="shared" si="28"/>
        <v>0</v>
      </c>
      <c r="AD71" s="64"/>
      <c r="AE71">
        <f t="shared" ref="AE71:AE86" si="54">$AE$1</f>
        <v>24</v>
      </c>
      <c r="AF71">
        <f t="shared" si="29"/>
        <v>0</v>
      </c>
      <c r="AG71">
        <f t="shared" si="30"/>
        <v>0</v>
      </c>
      <c r="AH71">
        <f t="shared" si="31"/>
        <v>0</v>
      </c>
      <c r="AI71">
        <f t="shared" si="32"/>
        <v>0</v>
      </c>
      <c r="AJ71">
        <f t="shared" si="33"/>
        <v>0</v>
      </c>
      <c r="AK71">
        <f t="shared" si="34"/>
        <v>0</v>
      </c>
      <c r="AL71">
        <f t="shared" si="35"/>
        <v>0</v>
      </c>
      <c r="AM71">
        <f t="shared" si="36"/>
        <v>0</v>
      </c>
      <c r="AN71">
        <f t="shared" si="37"/>
        <v>0</v>
      </c>
      <c r="AO71">
        <f t="shared" si="38"/>
        <v>0</v>
      </c>
      <c r="AP71">
        <f t="shared" si="39"/>
        <v>0</v>
      </c>
      <c r="AQ71">
        <f t="shared" si="40"/>
        <v>0</v>
      </c>
      <c r="AR71">
        <f t="shared" si="41"/>
        <v>0</v>
      </c>
      <c r="AS71">
        <f t="shared" si="42"/>
        <v>0</v>
      </c>
      <c r="AT71">
        <f t="shared" si="43"/>
        <v>0</v>
      </c>
      <c r="AU71">
        <f t="shared" si="44"/>
        <v>0</v>
      </c>
      <c r="AV71">
        <f t="shared" si="45"/>
        <v>0</v>
      </c>
      <c r="AW71">
        <f t="shared" si="46"/>
        <v>0</v>
      </c>
      <c r="AX71">
        <f t="shared" si="47"/>
        <v>0</v>
      </c>
      <c r="AY71">
        <f t="shared" si="48"/>
        <v>0</v>
      </c>
      <c r="AZ71">
        <f t="shared" si="49"/>
        <v>0</v>
      </c>
      <c r="BA71">
        <f t="shared" si="50"/>
        <v>0</v>
      </c>
      <c r="BB71">
        <f t="shared" si="51"/>
        <v>0</v>
      </c>
      <c r="BC71">
        <f t="shared" si="52"/>
        <v>0</v>
      </c>
    </row>
    <row r="72" spans="1:55" x14ac:dyDescent="0.2">
      <c r="A72" s="1">
        <v>42610</v>
      </c>
      <c r="B72">
        <f>' Chum hourly counts 2013'!B72*3</f>
        <v>0</v>
      </c>
      <c r="C72">
        <f>' Chum hourly counts 2013'!C72*3</f>
        <v>0</v>
      </c>
      <c r="D72">
        <f>' Chum hourly counts 2013'!D72*3</f>
        <v>0</v>
      </c>
      <c r="E72">
        <f>' Chum hourly counts 2013'!E72*3</f>
        <v>0</v>
      </c>
      <c r="F72">
        <f>' Chum hourly counts 2013'!F72*3</f>
        <v>0</v>
      </c>
      <c r="G72">
        <f>' Chum hourly counts 2013'!G72*3</f>
        <v>0</v>
      </c>
      <c r="H72">
        <f>' Chum hourly counts 2013'!H72*3</f>
        <v>0</v>
      </c>
      <c r="I72">
        <f>' Chum hourly counts 2013'!I72*3</f>
        <v>0</v>
      </c>
      <c r="J72">
        <f>' Chum hourly counts 2013'!J72*3</f>
        <v>0</v>
      </c>
      <c r="K72">
        <f>' Chum hourly counts 2013'!K72*3</f>
        <v>0</v>
      </c>
      <c r="L72">
        <f>' Chum hourly counts 2013'!L72*3</f>
        <v>0</v>
      </c>
      <c r="M72">
        <f>' Chum hourly counts 2013'!M72*3</f>
        <v>0</v>
      </c>
      <c r="N72">
        <f>' Chum hourly counts 2013'!N72*3</f>
        <v>0</v>
      </c>
      <c r="O72">
        <f>' Chum hourly counts 2013'!O72*3</f>
        <v>0</v>
      </c>
      <c r="P72">
        <f>' Chum hourly counts 2013'!P72*3</f>
        <v>0</v>
      </c>
      <c r="Q72">
        <f>' Chum hourly counts 2013'!Q72*3</f>
        <v>0</v>
      </c>
      <c r="R72">
        <f>' Chum hourly counts 2013'!R72*3</f>
        <v>0</v>
      </c>
      <c r="S72">
        <f>' Chum hourly counts 2013'!S72*3</f>
        <v>0</v>
      </c>
      <c r="T72">
        <f>' Chum hourly counts 2013'!T72*3</f>
        <v>0</v>
      </c>
      <c r="U72">
        <f>' Chum hourly counts 2013'!U72*3</f>
        <v>0</v>
      </c>
      <c r="V72">
        <f>' Chum hourly counts 2013'!V72*3</f>
        <v>0</v>
      </c>
      <c r="W72">
        <f>' Chum hourly counts 2013'!W72*3</f>
        <v>0</v>
      </c>
      <c r="X72">
        <f>' Chum hourly counts 2013'!X72*3</f>
        <v>0</v>
      </c>
      <c r="Y72">
        <f>' Chum hourly counts 2013'!Y72*3</f>
        <v>0</v>
      </c>
      <c r="Z72">
        <f t="shared" si="53"/>
        <v>0</v>
      </c>
      <c r="AB72">
        <f t="shared" ref="AB72:AB86" si="55">ROUND(SUM(B72:Y72),0)</f>
        <v>0</v>
      </c>
      <c r="AC72">
        <f t="shared" si="28"/>
        <v>0</v>
      </c>
      <c r="AD72" s="64"/>
      <c r="AE72">
        <f t="shared" si="54"/>
        <v>24</v>
      </c>
      <c r="AF72">
        <f t="shared" si="29"/>
        <v>0</v>
      </c>
      <c r="AG72">
        <f t="shared" si="30"/>
        <v>0</v>
      </c>
      <c r="AH72">
        <f t="shared" si="31"/>
        <v>0</v>
      </c>
      <c r="AI72">
        <f t="shared" si="32"/>
        <v>0</v>
      </c>
      <c r="AJ72">
        <f t="shared" si="33"/>
        <v>0</v>
      </c>
      <c r="AK72">
        <f t="shared" si="34"/>
        <v>0</v>
      </c>
      <c r="AL72">
        <f t="shared" si="35"/>
        <v>0</v>
      </c>
      <c r="AM72">
        <f t="shared" si="36"/>
        <v>0</v>
      </c>
      <c r="AN72">
        <f t="shared" si="37"/>
        <v>0</v>
      </c>
      <c r="AO72">
        <f t="shared" si="38"/>
        <v>0</v>
      </c>
      <c r="AP72">
        <f t="shared" si="39"/>
        <v>0</v>
      </c>
      <c r="AQ72">
        <f t="shared" si="40"/>
        <v>0</v>
      </c>
      <c r="AR72">
        <f t="shared" si="41"/>
        <v>0</v>
      </c>
      <c r="AS72">
        <f t="shared" si="42"/>
        <v>0</v>
      </c>
      <c r="AT72">
        <f t="shared" si="43"/>
        <v>0</v>
      </c>
      <c r="AU72">
        <f t="shared" si="44"/>
        <v>0</v>
      </c>
      <c r="AV72">
        <f t="shared" si="45"/>
        <v>0</v>
      </c>
      <c r="AW72">
        <f t="shared" si="46"/>
        <v>0</v>
      </c>
      <c r="AX72">
        <f t="shared" si="47"/>
        <v>0</v>
      </c>
      <c r="AY72">
        <f t="shared" si="48"/>
        <v>0</v>
      </c>
      <c r="AZ72">
        <f t="shared" si="49"/>
        <v>0</v>
      </c>
      <c r="BA72">
        <f t="shared" si="50"/>
        <v>0</v>
      </c>
      <c r="BB72">
        <f t="shared" si="51"/>
        <v>0</v>
      </c>
      <c r="BC72">
        <f t="shared" si="52"/>
        <v>0</v>
      </c>
    </row>
    <row r="73" spans="1:55" x14ac:dyDescent="0.2">
      <c r="A73" s="1">
        <v>42611</v>
      </c>
      <c r="B73">
        <f>' Chum hourly counts 2013'!B73*3</f>
        <v>0</v>
      </c>
      <c r="C73">
        <f>' Chum hourly counts 2013'!C73*3</f>
        <v>0</v>
      </c>
      <c r="D73">
        <f>' Chum hourly counts 2013'!D73*3</f>
        <v>0</v>
      </c>
      <c r="E73">
        <f>' Chum hourly counts 2013'!E73*3</f>
        <v>0</v>
      </c>
      <c r="F73">
        <f>' Chum hourly counts 2013'!F73*3</f>
        <v>0</v>
      </c>
      <c r="G73">
        <f>' Chum hourly counts 2013'!G73*3</f>
        <v>0</v>
      </c>
      <c r="H73">
        <f>' Chum hourly counts 2013'!H73*3</f>
        <v>0</v>
      </c>
      <c r="I73">
        <f>' Chum hourly counts 2013'!I73*3</f>
        <v>0</v>
      </c>
      <c r="J73">
        <f>' Chum hourly counts 2013'!J73*3</f>
        <v>0</v>
      </c>
      <c r="K73">
        <f>' Chum hourly counts 2013'!K73*3</f>
        <v>0</v>
      </c>
      <c r="L73">
        <f>' Chum hourly counts 2013'!L73*3</f>
        <v>0</v>
      </c>
      <c r="M73">
        <f>' Chum hourly counts 2013'!M73*3</f>
        <v>0</v>
      </c>
      <c r="N73">
        <f>' Chum hourly counts 2013'!N73*3</f>
        <v>0</v>
      </c>
      <c r="O73">
        <f>' Chum hourly counts 2013'!O73*3</f>
        <v>0</v>
      </c>
      <c r="P73">
        <f>' Chum hourly counts 2013'!P73*3</f>
        <v>0</v>
      </c>
      <c r="Q73">
        <f>' Chum hourly counts 2013'!Q73*3</f>
        <v>0</v>
      </c>
      <c r="R73">
        <f>' Chum hourly counts 2013'!R73*3</f>
        <v>0</v>
      </c>
      <c r="S73">
        <f>' Chum hourly counts 2013'!S73*3</f>
        <v>0</v>
      </c>
      <c r="T73">
        <f>' Chum hourly counts 2013'!T73*3</f>
        <v>0</v>
      </c>
      <c r="U73">
        <f>' Chum hourly counts 2013'!U73*3</f>
        <v>0</v>
      </c>
      <c r="V73">
        <f>' Chum hourly counts 2013'!V73*3</f>
        <v>0</v>
      </c>
      <c r="W73">
        <f>' Chum hourly counts 2013'!W73*3</f>
        <v>0</v>
      </c>
      <c r="X73">
        <f>' Chum hourly counts 2013'!X73*3</f>
        <v>0</v>
      </c>
      <c r="Y73">
        <f>' Chum hourly counts 2013'!Y73*3</f>
        <v>0</v>
      </c>
      <c r="Z73">
        <f t="shared" si="53"/>
        <v>0</v>
      </c>
      <c r="AB73">
        <f t="shared" si="55"/>
        <v>0</v>
      </c>
      <c r="AC73">
        <f t="shared" si="28"/>
        <v>0</v>
      </c>
      <c r="AD73" s="64"/>
      <c r="AE73">
        <f t="shared" si="54"/>
        <v>24</v>
      </c>
      <c r="AF73">
        <f t="shared" si="29"/>
        <v>0</v>
      </c>
      <c r="AG73">
        <f t="shared" si="30"/>
        <v>0</v>
      </c>
      <c r="AH73">
        <f t="shared" si="31"/>
        <v>0</v>
      </c>
      <c r="AI73">
        <f t="shared" si="32"/>
        <v>0</v>
      </c>
      <c r="AJ73">
        <f t="shared" si="33"/>
        <v>0</v>
      </c>
      <c r="AK73">
        <f t="shared" si="34"/>
        <v>0</v>
      </c>
      <c r="AL73">
        <f t="shared" si="35"/>
        <v>0</v>
      </c>
      <c r="AM73">
        <f t="shared" si="36"/>
        <v>0</v>
      </c>
      <c r="AN73">
        <f t="shared" si="37"/>
        <v>0</v>
      </c>
      <c r="AO73">
        <f t="shared" si="38"/>
        <v>0</v>
      </c>
      <c r="AP73">
        <f t="shared" si="39"/>
        <v>0</v>
      </c>
      <c r="AQ73">
        <f t="shared" si="40"/>
        <v>0</v>
      </c>
      <c r="AR73">
        <f t="shared" si="41"/>
        <v>0</v>
      </c>
      <c r="AS73">
        <f t="shared" si="42"/>
        <v>0</v>
      </c>
      <c r="AT73">
        <f t="shared" si="43"/>
        <v>0</v>
      </c>
      <c r="AU73">
        <f t="shared" si="44"/>
        <v>0</v>
      </c>
      <c r="AV73">
        <f t="shared" si="45"/>
        <v>0</v>
      </c>
      <c r="AW73">
        <f t="shared" si="46"/>
        <v>0</v>
      </c>
      <c r="AX73">
        <f t="shared" si="47"/>
        <v>0</v>
      </c>
      <c r="AY73">
        <f t="shared" si="48"/>
        <v>0</v>
      </c>
      <c r="AZ73">
        <f t="shared" si="49"/>
        <v>0</v>
      </c>
      <c r="BA73">
        <f t="shared" si="50"/>
        <v>0</v>
      </c>
      <c r="BB73">
        <f t="shared" si="51"/>
        <v>0</v>
      </c>
      <c r="BC73">
        <f t="shared" si="52"/>
        <v>0</v>
      </c>
    </row>
    <row r="74" spans="1:55" x14ac:dyDescent="0.2">
      <c r="A74" s="1">
        <v>42612</v>
      </c>
      <c r="B74">
        <f>' Chum hourly counts 2013'!B74*3</f>
        <v>0</v>
      </c>
      <c r="C74">
        <f>' Chum hourly counts 2013'!C74*3</f>
        <v>0</v>
      </c>
      <c r="D74">
        <f>' Chum hourly counts 2013'!D74*3</f>
        <v>0</v>
      </c>
      <c r="E74">
        <f>' Chum hourly counts 2013'!E74*3</f>
        <v>0</v>
      </c>
      <c r="F74">
        <f>' Chum hourly counts 2013'!F74*3</f>
        <v>0</v>
      </c>
      <c r="G74">
        <f>' Chum hourly counts 2013'!G74*3</f>
        <v>0</v>
      </c>
      <c r="H74">
        <f>' Chum hourly counts 2013'!H74*3</f>
        <v>0</v>
      </c>
      <c r="I74">
        <f>' Chum hourly counts 2013'!I74*3</f>
        <v>0</v>
      </c>
      <c r="J74">
        <f>' Chum hourly counts 2013'!J74*3</f>
        <v>0</v>
      </c>
      <c r="K74">
        <f>' Chum hourly counts 2013'!K74*3</f>
        <v>0</v>
      </c>
      <c r="L74">
        <f>' Chum hourly counts 2013'!L74*3</f>
        <v>0</v>
      </c>
      <c r="M74">
        <f>' Chum hourly counts 2013'!M74*3</f>
        <v>0</v>
      </c>
      <c r="N74">
        <f>' Chum hourly counts 2013'!N74*3</f>
        <v>0</v>
      </c>
      <c r="O74">
        <f>' Chum hourly counts 2013'!O74*3</f>
        <v>0</v>
      </c>
      <c r="P74">
        <f>' Chum hourly counts 2013'!P74*3</f>
        <v>0</v>
      </c>
      <c r="Q74">
        <f>' Chum hourly counts 2013'!Q74*3</f>
        <v>0</v>
      </c>
      <c r="R74">
        <f>' Chum hourly counts 2013'!R74*3</f>
        <v>0</v>
      </c>
      <c r="S74">
        <f>' Chum hourly counts 2013'!S74*3</f>
        <v>0</v>
      </c>
      <c r="T74">
        <f>' Chum hourly counts 2013'!T74*3</f>
        <v>0</v>
      </c>
      <c r="U74">
        <f>' Chum hourly counts 2013'!U74*3</f>
        <v>0</v>
      </c>
      <c r="V74">
        <f>' Chum hourly counts 2013'!V74*3</f>
        <v>0</v>
      </c>
      <c r="W74">
        <f>' Chum hourly counts 2013'!W74*3</f>
        <v>0</v>
      </c>
      <c r="X74">
        <f>' Chum hourly counts 2013'!X74*3</f>
        <v>0</v>
      </c>
      <c r="Y74">
        <f>' Chum hourly counts 2013'!Y74*3</f>
        <v>0</v>
      </c>
      <c r="Z74">
        <f t="shared" si="53"/>
        <v>0</v>
      </c>
      <c r="AB74">
        <f t="shared" si="55"/>
        <v>0</v>
      </c>
      <c r="AC74">
        <f t="shared" si="28"/>
        <v>0</v>
      </c>
      <c r="AD74" s="64"/>
      <c r="AE74">
        <f t="shared" si="54"/>
        <v>24</v>
      </c>
      <c r="AF74">
        <f t="shared" si="29"/>
        <v>0</v>
      </c>
      <c r="AG74">
        <f t="shared" si="30"/>
        <v>0</v>
      </c>
      <c r="AH74">
        <f t="shared" si="31"/>
        <v>0</v>
      </c>
      <c r="AI74">
        <f t="shared" si="32"/>
        <v>0</v>
      </c>
      <c r="AJ74">
        <f t="shared" si="33"/>
        <v>0</v>
      </c>
      <c r="AK74">
        <f t="shared" si="34"/>
        <v>0</v>
      </c>
      <c r="AL74">
        <f t="shared" si="35"/>
        <v>0</v>
      </c>
      <c r="AM74">
        <f t="shared" si="36"/>
        <v>0</v>
      </c>
      <c r="AN74">
        <f t="shared" si="37"/>
        <v>0</v>
      </c>
      <c r="AO74">
        <f t="shared" si="38"/>
        <v>0</v>
      </c>
      <c r="AP74">
        <f t="shared" si="39"/>
        <v>0</v>
      </c>
      <c r="AQ74">
        <f t="shared" si="40"/>
        <v>0</v>
      </c>
      <c r="AR74">
        <f t="shared" si="41"/>
        <v>0</v>
      </c>
      <c r="AS74">
        <f t="shared" si="42"/>
        <v>0</v>
      </c>
      <c r="AT74">
        <f t="shared" si="43"/>
        <v>0</v>
      </c>
      <c r="AU74">
        <f t="shared" si="44"/>
        <v>0</v>
      </c>
      <c r="AV74">
        <f t="shared" si="45"/>
        <v>0</v>
      </c>
      <c r="AW74">
        <f t="shared" si="46"/>
        <v>0</v>
      </c>
      <c r="AX74">
        <f t="shared" si="47"/>
        <v>0</v>
      </c>
      <c r="AY74">
        <f t="shared" si="48"/>
        <v>0</v>
      </c>
      <c r="AZ74">
        <f t="shared" si="49"/>
        <v>0</v>
      </c>
      <c r="BA74">
        <f t="shared" si="50"/>
        <v>0</v>
      </c>
      <c r="BB74">
        <f t="shared" si="51"/>
        <v>0</v>
      </c>
      <c r="BC74">
        <f t="shared" si="52"/>
        <v>0</v>
      </c>
    </row>
    <row r="75" spans="1:55" x14ac:dyDescent="0.2">
      <c r="A75" s="1">
        <v>42613</v>
      </c>
      <c r="B75">
        <f>' Chum hourly counts 2013'!B75*3</f>
        <v>0</v>
      </c>
      <c r="C75">
        <f>' Chum hourly counts 2013'!C75*3</f>
        <v>0</v>
      </c>
      <c r="D75">
        <f>' Chum hourly counts 2013'!D75*3</f>
        <v>0</v>
      </c>
      <c r="E75">
        <f>' Chum hourly counts 2013'!E75*3</f>
        <v>0</v>
      </c>
      <c r="F75">
        <f>' Chum hourly counts 2013'!F75*3</f>
        <v>0</v>
      </c>
      <c r="G75">
        <f>' Chum hourly counts 2013'!G75*3</f>
        <v>0</v>
      </c>
      <c r="H75">
        <f>' Chum hourly counts 2013'!H75*3</f>
        <v>0</v>
      </c>
      <c r="I75">
        <f>' Chum hourly counts 2013'!I75*3</f>
        <v>0</v>
      </c>
      <c r="J75">
        <f>' Chum hourly counts 2013'!J75*3</f>
        <v>0</v>
      </c>
      <c r="K75">
        <f>' Chum hourly counts 2013'!K75*3</f>
        <v>0</v>
      </c>
      <c r="L75">
        <f>' Chum hourly counts 2013'!L75*3</f>
        <v>0</v>
      </c>
      <c r="M75">
        <f>' Chum hourly counts 2013'!M75*3</f>
        <v>0</v>
      </c>
      <c r="N75">
        <f>' Chum hourly counts 2013'!N75*3</f>
        <v>0</v>
      </c>
      <c r="O75">
        <f>' Chum hourly counts 2013'!O75*3</f>
        <v>0</v>
      </c>
      <c r="P75">
        <f>' Chum hourly counts 2013'!P75*3</f>
        <v>0</v>
      </c>
      <c r="Q75">
        <f>' Chum hourly counts 2013'!Q75*3</f>
        <v>0</v>
      </c>
      <c r="R75">
        <f>' Chum hourly counts 2013'!R75*3</f>
        <v>0</v>
      </c>
      <c r="S75">
        <f>' Chum hourly counts 2013'!S75*3</f>
        <v>0</v>
      </c>
      <c r="T75">
        <f>' Chum hourly counts 2013'!T75*3</f>
        <v>0</v>
      </c>
      <c r="U75">
        <f>' Chum hourly counts 2013'!U75*3</f>
        <v>0</v>
      </c>
      <c r="V75">
        <f>' Chum hourly counts 2013'!V75*3</f>
        <v>0</v>
      </c>
      <c r="W75">
        <f>' Chum hourly counts 2013'!W75*3</f>
        <v>0</v>
      </c>
      <c r="X75">
        <f>' Chum hourly counts 2013'!X75*3</f>
        <v>0</v>
      </c>
      <c r="Y75">
        <f>' Chum hourly counts 2013'!Y75*3</f>
        <v>0</v>
      </c>
      <c r="Z75">
        <f t="shared" si="53"/>
        <v>0</v>
      </c>
      <c r="AB75">
        <f t="shared" si="55"/>
        <v>0</v>
      </c>
      <c r="AC75">
        <f t="shared" si="28"/>
        <v>0</v>
      </c>
      <c r="AD75" s="64"/>
      <c r="AE75">
        <f t="shared" si="54"/>
        <v>24</v>
      </c>
      <c r="AF75">
        <f t="shared" si="29"/>
        <v>0</v>
      </c>
      <c r="AG75">
        <f t="shared" si="30"/>
        <v>0</v>
      </c>
      <c r="AH75">
        <f t="shared" si="31"/>
        <v>0</v>
      </c>
      <c r="AI75">
        <f t="shared" si="32"/>
        <v>0</v>
      </c>
      <c r="AJ75">
        <f t="shared" si="33"/>
        <v>0</v>
      </c>
      <c r="AK75">
        <f t="shared" si="34"/>
        <v>0</v>
      </c>
      <c r="AL75">
        <f t="shared" si="35"/>
        <v>0</v>
      </c>
      <c r="AM75">
        <f t="shared" si="36"/>
        <v>0</v>
      </c>
      <c r="AN75">
        <f t="shared" si="37"/>
        <v>0</v>
      </c>
      <c r="AO75">
        <f t="shared" si="38"/>
        <v>0</v>
      </c>
      <c r="AP75">
        <f t="shared" si="39"/>
        <v>0</v>
      </c>
      <c r="AQ75">
        <f t="shared" si="40"/>
        <v>0</v>
      </c>
      <c r="AR75">
        <f t="shared" si="41"/>
        <v>0</v>
      </c>
      <c r="AS75">
        <f t="shared" si="42"/>
        <v>0</v>
      </c>
      <c r="AT75">
        <f t="shared" si="43"/>
        <v>0</v>
      </c>
      <c r="AU75">
        <f t="shared" si="44"/>
        <v>0</v>
      </c>
      <c r="AV75">
        <f t="shared" si="45"/>
        <v>0</v>
      </c>
      <c r="AW75">
        <f t="shared" si="46"/>
        <v>0</v>
      </c>
      <c r="AX75">
        <f t="shared" si="47"/>
        <v>0</v>
      </c>
      <c r="AY75">
        <f t="shared" si="48"/>
        <v>0</v>
      </c>
      <c r="AZ75">
        <f t="shared" si="49"/>
        <v>0</v>
      </c>
      <c r="BA75">
        <f t="shared" si="50"/>
        <v>0</v>
      </c>
      <c r="BB75">
        <f t="shared" si="51"/>
        <v>0</v>
      </c>
      <c r="BC75">
        <f t="shared" si="52"/>
        <v>0</v>
      </c>
    </row>
    <row r="76" spans="1:55" x14ac:dyDescent="0.2">
      <c r="A76" s="1">
        <v>42614</v>
      </c>
      <c r="B76">
        <f>' Chum hourly counts 2013'!B76*3</f>
        <v>0</v>
      </c>
      <c r="C76">
        <f>' Chum hourly counts 2013'!C76*3</f>
        <v>0</v>
      </c>
      <c r="D76">
        <f>' Chum hourly counts 2013'!D76*3</f>
        <v>0</v>
      </c>
      <c r="E76">
        <f>' Chum hourly counts 2013'!E76*3</f>
        <v>0</v>
      </c>
      <c r="F76">
        <f>' Chum hourly counts 2013'!F76*3</f>
        <v>0</v>
      </c>
      <c r="G76">
        <f>' Chum hourly counts 2013'!G76*3</f>
        <v>0</v>
      </c>
      <c r="H76">
        <f>' Chum hourly counts 2013'!H76*3</f>
        <v>0</v>
      </c>
      <c r="I76">
        <f>' Chum hourly counts 2013'!I76*3</f>
        <v>0</v>
      </c>
      <c r="J76">
        <f>' Chum hourly counts 2013'!J76*3</f>
        <v>0</v>
      </c>
      <c r="K76">
        <f>' Chum hourly counts 2013'!K76*3</f>
        <v>0</v>
      </c>
      <c r="L76">
        <f>' Chum hourly counts 2013'!L76*3</f>
        <v>0</v>
      </c>
      <c r="M76">
        <f>' Chum hourly counts 2013'!M76*3</f>
        <v>0</v>
      </c>
      <c r="N76">
        <f>' Chum hourly counts 2013'!N76*3</f>
        <v>0</v>
      </c>
      <c r="O76">
        <f>' Chum hourly counts 2013'!O76*3</f>
        <v>0</v>
      </c>
      <c r="P76">
        <f>' Chum hourly counts 2013'!P76*3</f>
        <v>0</v>
      </c>
      <c r="Q76">
        <f>' Chum hourly counts 2013'!Q76*3</f>
        <v>0</v>
      </c>
      <c r="R76">
        <f>' Chum hourly counts 2013'!R76*3</f>
        <v>0</v>
      </c>
      <c r="S76">
        <f>' Chum hourly counts 2013'!S76*3</f>
        <v>0</v>
      </c>
      <c r="T76">
        <f>' Chum hourly counts 2013'!T76*3</f>
        <v>0</v>
      </c>
      <c r="U76">
        <f>' Chum hourly counts 2013'!U76*3</f>
        <v>0</v>
      </c>
      <c r="V76">
        <f>' Chum hourly counts 2013'!V76*3</f>
        <v>0</v>
      </c>
      <c r="W76">
        <f>' Chum hourly counts 2013'!W76*3</f>
        <v>0</v>
      </c>
      <c r="X76">
        <f>' Chum hourly counts 2013'!X76*3</f>
        <v>0</v>
      </c>
      <c r="Y76">
        <f>' Chum hourly counts 2013'!Y76*3</f>
        <v>0</v>
      </c>
      <c r="Z76">
        <f t="shared" si="53"/>
        <v>0</v>
      </c>
      <c r="AB76">
        <f t="shared" si="55"/>
        <v>0</v>
      </c>
      <c r="AC76">
        <f t="shared" si="28"/>
        <v>0</v>
      </c>
      <c r="AD76" s="64"/>
      <c r="AE76">
        <f t="shared" si="54"/>
        <v>24</v>
      </c>
      <c r="AF76">
        <f t="shared" si="29"/>
        <v>0</v>
      </c>
      <c r="AG76">
        <f t="shared" si="30"/>
        <v>0</v>
      </c>
      <c r="AH76">
        <f t="shared" si="31"/>
        <v>0</v>
      </c>
      <c r="AI76">
        <f t="shared" si="32"/>
        <v>0</v>
      </c>
      <c r="AJ76">
        <f t="shared" si="33"/>
        <v>0</v>
      </c>
      <c r="AK76">
        <f t="shared" si="34"/>
        <v>0</v>
      </c>
      <c r="AL76">
        <f t="shared" si="35"/>
        <v>0</v>
      </c>
      <c r="AM76">
        <f t="shared" si="36"/>
        <v>0</v>
      </c>
      <c r="AN76">
        <f t="shared" si="37"/>
        <v>0</v>
      </c>
      <c r="AO76">
        <f t="shared" si="38"/>
        <v>0</v>
      </c>
      <c r="AP76">
        <f t="shared" si="39"/>
        <v>0</v>
      </c>
      <c r="AQ76">
        <f t="shared" si="40"/>
        <v>0</v>
      </c>
      <c r="AR76">
        <f t="shared" si="41"/>
        <v>0</v>
      </c>
      <c r="AS76">
        <f t="shared" si="42"/>
        <v>0</v>
      </c>
      <c r="AT76">
        <f t="shared" si="43"/>
        <v>0</v>
      </c>
      <c r="AU76">
        <f t="shared" si="44"/>
        <v>0</v>
      </c>
      <c r="AV76">
        <f t="shared" si="45"/>
        <v>0</v>
      </c>
      <c r="AW76">
        <f t="shared" si="46"/>
        <v>0</v>
      </c>
      <c r="AX76">
        <f t="shared" si="47"/>
        <v>0</v>
      </c>
      <c r="AY76">
        <f t="shared" si="48"/>
        <v>0</v>
      </c>
      <c r="AZ76">
        <f t="shared" si="49"/>
        <v>0</v>
      </c>
      <c r="BA76">
        <f t="shared" si="50"/>
        <v>0</v>
      </c>
      <c r="BB76">
        <f t="shared" si="51"/>
        <v>0</v>
      </c>
      <c r="BC76">
        <f t="shared" si="52"/>
        <v>0</v>
      </c>
    </row>
    <row r="77" spans="1:55" x14ac:dyDescent="0.2">
      <c r="A77" s="1">
        <v>42615</v>
      </c>
      <c r="B77">
        <f>' Chum hourly counts 2013'!B77*3</f>
        <v>0</v>
      </c>
      <c r="C77">
        <f>' Chum hourly counts 2013'!C77*3</f>
        <v>0</v>
      </c>
      <c r="D77">
        <f>' Chum hourly counts 2013'!D77*3</f>
        <v>0</v>
      </c>
      <c r="E77">
        <f>' Chum hourly counts 2013'!E77*3</f>
        <v>0</v>
      </c>
      <c r="F77">
        <f>' Chum hourly counts 2013'!F77*3</f>
        <v>0</v>
      </c>
      <c r="G77">
        <f>' Chum hourly counts 2013'!G77*3</f>
        <v>0</v>
      </c>
      <c r="H77">
        <f>' Chum hourly counts 2013'!H77*3</f>
        <v>0</v>
      </c>
      <c r="I77">
        <f>' Chum hourly counts 2013'!I77*3</f>
        <v>0</v>
      </c>
      <c r="J77">
        <f>' Chum hourly counts 2013'!J77*3</f>
        <v>0</v>
      </c>
      <c r="K77">
        <f>' Chum hourly counts 2013'!K77*3</f>
        <v>0</v>
      </c>
      <c r="L77">
        <f>' Chum hourly counts 2013'!L77*3</f>
        <v>0</v>
      </c>
      <c r="M77">
        <f>' Chum hourly counts 2013'!M77*3</f>
        <v>0</v>
      </c>
      <c r="N77">
        <f>' Chum hourly counts 2013'!N77*3</f>
        <v>0</v>
      </c>
      <c r="O77">
        <f>' Chum hourly counts 2013'!O77*3</f>
        <v>0</v>
      </c>
      <c r="P77">
        <f>' Chum hourly counts 2013'!P77*3</f>
        <v>0</v>
      </c>
      <c r="Q77">
        <f>' Chum hourly counts 2013'!Q77*3</f>
        <v>0</v>
      </c>
      <c r="R77">
        <f>' Chum hourly counts 2013'!R77*3</f>
        <v>0</v>
      </c>
      <c r="S77">
        <f>' Chum hourly counts 2013'!S77*3</f>
        <v>0</v>
      </c>
      <c r="T77">
        <f>' Chum hourly counts 2013'!T77*3</f>
        <v>0</v>
      </c>
      <c r="U77">
        <f>' Chum hourly counts 2013'!U77*3</f>
        <v>0</v>
      </c>
      <c r="V77">
        <f>' Chum hourly counts 2013'!V77*3</f>
        <v>0</v>
      </c>
      <c r="W77">
        <f>' Chum hourly counts 2013'!W77*3</f>
        <v>0</v>
      </c>
      <c r="X77">
        <f>' Chum hourly counts 2013'!X77*3</f>
        <v>0</v>
      </c>
      <c r="Y77">
        <f>' Chum hourly counts 2013'!Y77*3</f>
        <v>0</v>
      </c>
      <c r="Z77">
        <f t="shared" si="53"/>
        <v>0</v>
      </c>
      <c r="AB77">
        <f t="shared" si="55"/>
        <v>0</v>
      </c>
      <c r="AC77">
        <f t="shared" si="28"/>
        <v>0</v>
      </c>
      <c r="AD77" s="64"/>
      <c r="AE77">
        <f t="shared" si="54"/>
        <v>24</v>
      </c>
      <c r="AF77">
        <f t="shared" si="29"/>
        <v>0</v>
      </c>
      <c r="AG77">
        <f t="shared" si="30"/>
        <v>0</v>
      </c>
      <c r="AH77">
        <f t="shared" si="31"/>
        <v>0</v>
      </c>
      <c r="AI77">
        <f t="shared" si="32"/>
        <v>0</v>
      </c>
      <c r="AJ77">
        <f t="shared" si="33"/>
        <v>0</v>
      </c>
      <c r="AK77">
        <f t="shared" si="34"/>
        <v>0</v>
      </c>
      <c r="AL77">
        <f t="shared" si="35"/>
        <v>0</v>
      </c>
      <c r="AM77">
        <f t="shared" si="36"/>
        <v>0</v>
      </c>
      <c r="AN77">
        <f t="shared" si="37"/>
        <v>0</v>
      </c>
      <c r="AO77">
        <f t="shared" si="38"/>
        <v>0</v>
      </c>
      <c r="AP77">
        <f t="shared" si="39"/>
        <v>0</v>
      </c>
      <c r="AQ77">
        <f t="shared" si="40"/>
        <v>0</v>
      </c>
      <c r="AR77">
        <f t="shared" si="41"/>
        <v>0</v>
      </c>
      <c r="AS77">
        <f t="shared" si="42"/>
        <v>0</v>
      </c>
      <c r="AT77">
        <f t="shared" si="43"/>
        <v>0</v>
      </c>
      <c r="AU77">
        <f t="shared" si="44"/>
        <v>0</v>
      </c>
      <c r="AV77">
        <f t="shared" si="45"/>
        <v>0</v>
      </c>
      <c r="AW77">
        <f t="shared" si="46"/>
        <v>0</v>
      </c>
      <c r="AX77">
        <f t="shared" si="47"/>
        <v>0</v>
      </c>
      <c r="AY77">
        <f t="shared" si="48"/>
        <v>0</v>
      </c>
      <c r="AZ77">
        <f t="shared" si="49"/>
        <v>0</v>
      </c>
      <c r="BA77">
        <f t="shared" si="50"/>
        <v>0</v>
      </c>
      <c r="BB77">
        <f t="shared" si="51"/>
        <v>0</v>
      </c>
      <c r="BC77">
        <f t="shared" si="52"/>
        <v>0</v>
      </c>
    </row>
    <row r="78" spans="1:55" x14ac:dyDescent="0.2">
      <c r="A78" s="1">
        <v>42616</v>
      </c>
      <c r="B78">
        <f>' Chum hourly counts 2013'!B78*3</f>
        <v>0</v>
      </c>
      <c r="C78">
        <f>' Chum hourly counts 2013'!C78*3</f>
        <v>0</v>
      </c>
      <c r="D78">
        <f>' Chum hourly counts 2013'!D78*3</f>
        <v>0</v>
      </c>
      <c r="E78">
        <f>' Chum hourly counts 2013'!E78*3</f>
        <v>0</v>
      </c>
      <c r="F78">
        <f>' Chum hourly counts 2013'!F78*3</f>
        <v>0</v>
      </c>
      <c r="G78">
        <f>' Chum hourly counts 2013'!G78*3</f>
        <v>0</v>
      </c>
      <c r="H78">
        <f>' Chum hourly counts 2013'!H78*3</f>
        <v>0</v>
      </c>
      <c r="I78">
        <f>' Chum hourly counts 2013'!I78*3</f>
        <v>0</v>
      </c>
      <c r="J78">
        <f>' Chum hourly counts 2013'!J78*3</f>
        <v>0</v>
      </c>
      <c r="K78">
        <f>' Chum hourly counts 2013'!K78*3</f>
        <v>0</v>
      </c>
      <c r="L78">
        <f>' Chum hourly counts 2013'!L78*3</f>
        <v>0</v>
      </c>
      <c r="M78">
        <f>' Chum hourly counts 2013'!M78*3</f>
        <v>0</v>
      </c>
      <c r="N78">
        <f>' Chum hourly counts 2013'!N78*3</f>
        <v>0</v>
      </c>
      <c r="O78">
        <f>' Chum hourly counts 2013'!O78*3</f>
        <v>0</v>
      </c>
      <c r="P78">
        <f>' Chum hourly counts 2013'!P78*3</f>
        <v>0</v>
      </c>
      <c r="Q78">
        <f>' Chum hourly counts 2013'!Q78*3</f>
        <v>0</v>
      </c>
      <c r="R78">
        <f>' Chum hourly counts 2013'!R78*3</f>
        <v>0</v>
      </c>
      <c r="S78">
        <f>' Chum hourly counts 2013'!S78*3</f>
        <v>0</v>
      </c>
      <c r="T78">
        <f>' Chum hourly counts 2013'!T78*3</f>
        <v>0</v>
      </c>
      <c r="U78">
        <f>' Chum hourly counts 2013'!U78*3</f>
        <v>0</v>
      </c>
      <c r="V78">
        <f>' Chum hourly counts 2013'!V78*3</f>
        <v>0</v>
      </c>
      <c r="W78">
        <f>' Chum hourly counts 2013'!W78*3</f>
        <v>0</v>
      </c>
      <c r="X78">
        <f>' Chum hourly counts 2013'!X78*3</f>
        <v>0</v>
      </c>
      <c r="Y78">
        <f>' Chum hourly counts 2013'!Y78*3</f>
        <v>0</v>
      </c>
      <c r="Z78">
        <f t="shared" si="53"/>
        <v>0</v>
      </c>
      <c r="AB78">
        <f t="shared" si="55"/>
        <v>0</v>
      </c>
      <c r="AC78">
        <f t="shared" si="28"/>
        <v>0</v>
      </c>
      <c r="AD78" s="64"/>
      <c r="AE78">
        <f t="shared" si="54"/>
        <v>24</v>
      </c>
      <c r="AF78">
        <f t="shared" si="29"/>
        <v>0</v>
      </c>
      <c r="AG78">
        <f t="shared" si="30"/>
        <v>0</v>
      </c>
      <c r="AH78">
        <f t="shared" si="31"/>
        <v>0</v>
      </c>
      <c r="AI78">
        <f t="shared" si="32"/>
        <v>0</v>
      </c>
      <c r="AJ78">
        <f t="shared" si="33"/>
        <v>0</v>
      </c>
      <c r="AK78">
        <f t="shared" si="34"/>
        <v>0</v>
      </c>
      <c r="AL78">
        <f t="shared" si="35"/>
        <v>0</v>
      </c>
      <c r="AM78">
        <f t="shared" si="36"/>
        <v>0</v>
      </c>
      <c r="AN78">
        <f t="shared" si="37"/>
        <v>0</v>
      </c>
      <c r="AO78">
        <f t="shared" si="38"/>
        <v>0</v>
      </c>
      <c r="AP78">
        <f t="shared" si="39"/>
        <v>0</v>
      </c>
      <c r="AQ78">
        <f t="shared" si="40"/>
        <v>0</v>
      </c>
      <c r="AR78">
        <f t="shared" si="41"/>
        <v>0</v>
      </c>
      <c r="AS78">
        <f t="shared" si="42"/>
        <v>0</v>
      </c>
      <c r="AT78">
        <f t="shared" si="43"/>
        <v>0</v>
      </c>
      <c r="AU78">
        <f t="shared" si="44"/>
        <v>0</v>
      </c>
      <c r="AV78">
        <f t="shared" si="45"/>
        <v>0</v>
      </c>
      <c r="AW78">
        <f t="shared" si="46"/>
        <v>0</v>
      </c>
      <c r="AX78">
        <f t="shared" si="47"/>
        <v>0</v>
      </c>
      <c r="AY78">
        <f t="shared" si="48"/>
        <v>0</v>
      </c>
      <c r="AZ78">
        <f t="shared" si="49"/>
        <v>0</v>
      </c>
      <c r="BA78">
        <f t="shared" si="50"/>
        <v>0</v>
      </c>
      <c r="BB78">
        <f t="shared" si="51"/>
        <v>0</v>
      </c>
      <c r="BC78">
        <f t="shared" si="52"/>
        <v>0</v>
      </c>
    </row>
    <row r="79" spans="1:55" x14ac:dyDescent="0.2">
      <c r="A79" s="1">
        <v>42617</v>
      </c>
      <c r="B79">
        <f>' Chum hourly counts 2013'!B79*3</f>
        <v>0</v>
      </c>
      <c r="C79">
        <f>' Chum hourly counts 2013'!C79*3</f>
        <v>0</v>
      </c>
      <c r="D79">
        <f>' Chum hourly counts 2013'!D79*3</f>
        <v>0</v>
      </c>
      <c r="E79">
        <f>' Chum hourly counts 2013'!E79*3</f>
        <v>0</v>
      </c>
      <c r="F79">
        <f>' Chum hourly counts 2013'!F79*3</f>
        <v>0</v>
      </c>
      <c r="G79">
        <f>' Chum hourly counts 2013'!G79*3</f>
        <v>0</v>
      </c>
      <c r="H79">
        <f>' Chum hourly counts 2013'!H79*3</f>
        <v>0</v>
      </c>
      <c r="I79">
        <f>' Chum hourly counts 2013'!I79*3</f>
        <v>0</v>
      </c>
      <c r="J79">
        <f>' Chum hourly counts 2013'!J79*3</f>
        <v>0</v>
      </c>
      <c r="K79">
        <f>' Chum hourly counts 2013'!K79*3</f>
        <v>0</v>
      </c>
      <c r="L79">
        <f>' Chum hourly counts 2013'!L79*3</f>
        <v>0</v>
      </c>
      <c r="M79">
        <f>' Chum hourly counts 2013'!M79*3</f>
        <v>0</v>
      </c>
      <c r="N79">
        <f>' Chum hourly counts 2013'!N79*3</f>
        <v>0</v>
      </c>
      <c r="O79">
        <f>' Chum hourly counts 2013'!O79*3</f>
        <v>0</v>
      </c>
      <c r="P79">
        <f>' Chum hourly counts 2013'!P79*3</f>
        <v>0</v>
      </c>
      <c r="Q79">
        <f>' Chum hourly counts 2013'!Q79*3</f>
        <v>0</v>
      </c>
      <c r="R79">
        <f>' Chum hourly counts 2013'!R79*3</f>
        <v>0</v>
      </c>
      <c r="S79">
        <f>' Chum hourly counts 2013'!S79*3</f>
        <v>0</v>
      </c>
      <c r="T79">
        <f>' Chum hourly counts 2013'!T79*3</f>
        <v>0</v>
      </c>
      <c r="U79">
        <f>' Chum hourly counts 2013'!U79*3</f>
        <v>0</v>
      </c>
      <c r="V79">
        <f>' Chum hourly counts 2013'!V79*3</f>
        <v>0</v>
      </c>
      <c r="W79">
        <f>' Chum hourly counts 2013'!W79*3</f>
        <v>0</v>
      </c>
      <c r="X79">
        <f>' Chum hourly counts 2013'!X79*3</f>
        <v>0</v>
      </c>
      <c r="Y79">
        <f>' Chum hourly counts 2013'!Y79*3</f>
        <v>0</v>
      </c>
      <c r="Z79">
        <f t="shared" si="53"/>
        <v>0</v>
      </c>
      <c r="AB79">
        <f t="shared" si="55"/>
        <v>0</v>
      </c>
      <c r="AC79">
        <f t="shared" si="28"/>
        <v>0</v>
      </c>
      <c r="AD79" s="64"/>
      <c r="AE79">
        <f t="shared" si="54"/>
        <v>24</v>
      </c>
      <c r="AF79">
        <f t="shared" si="29"/>
        <v>0</v>
      </c>
      <c r="AG79">
        <f t="shared" si="30"/>
        <v>0</v>
      </c>
      <c r="AH79">
        <f t="shared" si="31"/>
        <v>0</v>
      </c>
      <c r="AI79">
        <f t="shared" si="32"/>
        <v>0</v>
      </c>
      <c r="AJ79">
        <f t="shared" si="33"/>
        <v>0</v>
      </c>
      <c r="AK79">
        <f t="shared" si="34"/>
        <v>0</v>
      </c>
      <c r="AL79">
        <f t="shared" si="35"/>
        <v>0</v>
      </c>
      <c r="AM79">
        <f t="shared" si="36"/>
        <v>0</v>
      </c>
      <c r="AN79">
        <f t="shared" si="37"/>
        <v>0</v>
      </c>
      <c r="AO79">
        <f t="shared" si="38"/>
        <v>0</v>
      </c>
      <c r="AP79">
        <f t="shared" si="39"/>
        <v>0</v>
      </c>
      <c r="AQ79">
        <f t="shared" si="40"/>
        <v>0</v>
      </c>
      <c r="AR79">
        <f t="shared" si="41"/>
        <v>0</v>
      </c>
      <c r="AS79">
        <f t="shared" si="42"/>
        <v>0</v>
      </c>
      <c r="AT79">
        <f t="shared" si="43"/>
        <v>0</v>
      </c>
      <c r="AU79">
        <f t="shared" si="44"/>
        <v>0</v>
      </c>
      <c r="AV79">
        <f t="shared" si="45"/>
        <v>0</v>
      </c>
      <c r="AW79">
        <f t="shared" si="46"/>
        <v>0</v>
      </c>
      <c r="AX79">
        <f t="shared" si="47"/>
        <v>0</v>
      </c>
      <c r="AY79">
        <f t="shared" si="48"/>
        <v>0</v>
      </c>
      <c r="AZ79">
        <f t="shared" si="49"/>
        <v>0</v>
      </c>
      <c r="BA79">
        <f t="shared" si="50"/>
        <v>0</v>
      </c>
      <c r="BB79">
        <f t="shared" si="51"/>
        <v>0</v>
      </c>
      <c r="BC79">
        <f t="shared" si="52"/>
        <v>0</v>
      </c>
    </row>
    <row r="80" spans="1:55" x14ac:dyDescent="0.2">
      <c r="A80" s="1">
        <v>42618</v>
      </c>
      <c r="B80">
        <f>' Chum hourly counts 2013'!B80*3</f>
        <v>0</v>
      </c>
      <c r="C80">
        <f>' Chum hourly counts 2013'!C80*3</f>
        <v>0</v>
      </c>
      <c r="D80">
        <f>' Chum hourly counts 2013'!D80*3</f>
        <v>0</v>
      </c>
      <c r="E80">
        <f>' Chum hourly counts 2013'!E80*3</f>
        <v>0</v>
      </c>
      <c r="F80">
        <f>' Chum hourly counts 2013'!F80*3</f>
        <v>0</v>
      </c>
      <c r="G80">
        <f>' Chum hourly counts 2013'!G80*3</f>
        <v>0</v>
      </c>
      <c r="H80">
        <f>' Chum hourly counts 2013'!H80*3</f>
        <v>0</v>
      </c>
      <c r="I80">
        <f>' Chum hourly counts 2013'!I80*3</f>
        <v>0</v>
      </c>
      <c r="J80">
        <f>' Chum hourly counts 2013'!J80*3</f>
        <v>0</v>
      </c>
      <c r="K80">
        <f>' Chum hourly counts 2013'!K80*3</f>
        <v>0</v>
      </c>
      <c r="L80">
        <f>' Chum hourly counts 2013'!L80*3</f>
        <v>0</v>
      </c>
      <c r="M80">
        <f>' Chum hourly counts 2013'!M80*3</f>
        <v>0</v>
      </c>
      <c r="N80">
        <f>' Chum hourly counts 2013'!N80*3</f>
        <v>0</v>
      </c>
      <c r="O80">
        <f>' Chum hourly counts 2013'!O80*3</f>
        <v>0</v>
      </c>
      <c r="P80">
        <f>' Chum hourly counts 2013'!P80*3</f>
        <v>0</v>
      </c>
      <c r="Q80">
        <f>' Chum hourly counts 2013'!Q80*3</f>
        <v>0</v>
      </c>
      <c r="R80">
        <f>' Chum hourly counts 2013'!R80*3</f>
        <v>0</v>
      </c>
      <c r="S80">
        <f>' Chum hourly counts 2013'!S80*3</f>
        <v>0</v>
      </c>
      <c r="T80">
        <f>' Chum hourly counts 2013'!T80*3</f>
        <v>0</v>
      </c>
      <c r="U80">
        <f>' Chum hourly counts 2013'!U80*3</f>
        <v>0</v>
      </c>
      <c r="V80">
        <f>' Chum hourly counts 2013'!V80*3</f>
        <v>0</v>
      </c>
      <c r="W80">
        <f>' Chum hourly counts 2013'!W80*3</f>
        <v>0</v>
      </c>
      <c r="X80">
        <f>' Chum hourly counts 2013'!X80*3</f>
        <v>0</v>
      </c>
      <c r="Y80">
        <f>' Chum hourly counts 2013'!Y80*3</f>
        <v>0</v>
      </c>
      <c r="Z80">
        <f t="shared" si="53"/>
        <v>0</v>
      </c>
      <c r="AB80">
        <f t="shared" si="55"/>
        <v>0</v>
      </c>
      <c r="AC80">
        <f t="shared" si="28"/>
        <v>0</v>
      </c>
      <c r="AD80" s="64"/>
      <c r="AE80">
        <f t="shared" si="54"/>
        <v>24</v>
      </c>
      <c r="AF80">
        <f t="shared" si="29"/>
        <v>0</v>
      </c>
      <c r="AG80">
        <f t="shared" si="30"/>
        <v>0</v>
      </c>
      <c r="AH80">
        <f t="shared" si="31"/>
        <v>0</v>
      </c>
      <c r="AI80">
        <f t="shared" si="32"/>
        <v>0</v>
      </c>
      <c r="AJ80">
        <f t="shared" si="33"/>
        <v>0</v>
      </c>
      <c r="AK80">
        <f t="shared" si="34"/>
        <v>0</v>
      </c>
      <c r="AL80">
        <f t="shared" si="35"/>
        <v>0</v>
      </c>
      <c r="AM80">
        <f t="shared" si="36"/>
        <v>0</v>
      </c>
      <c r="AN80">
        <f t="shared" si="37"/>
        <v>0</v>
      </c>
      <c r="AO80">
        <f t="shared" si="38"/>
        <v>0</v>
      </c>
      <c r="AP80">
        <f t="shared" si="39"/>
        <v>0</v>
      </c>
      <c r="AQ80">
        <f t="shared" si="40"/>
        <v>0</v>
      </c>
      <c r="AR80">
        <f t="shared" si="41"/>
        <v>0</v>
      </c>
      <c r="AS80">
        <f t="shared" si="42"/>
        <v>0</v>
      </c>
      <c r="AT80">
        <f t="shared" si="43"/>
        <v>0</v>
      </c>
      <c r="AU80">
        <f t="shared" si="44"/>
        <v>0</v>
      </c>
      <c r="AV80">
        <f t="shared" si="45"/>
        <v>0</v>
      </c>
      <c r="AW80">
        <f t="shared" si="46"/>
        <v>0</v>
      </c>
      <c r="AX80">
        <f t="shared" si="47"/>
        <v>0</v>
      </c>
      <c r="AY80">
        <f t="shared" si="48"/>
        <v>0</v>
      </c>
      <c r="AZ80">
        <f t="shared" si="49"/>
        <v>0</v>
      </c>
      <c r="BA80">
        <f t="shared" si="50"/>
        <v>0</v>
      </c>
      <c r="BB80">
        <f t="shared" si="51"/>
        <v>0</v>
      </c>
      <c r="BC80">
        <f t="shared" si="52"/>
        <v>0</v>
      </c>
    </row>
    <row r="81" spans="1:55" x14ac:dyDescent="0.2">
      <c r="A81" s="1">
        <v>42619</v>
      </c>
      <c r="B81">
        <f>' Chum hourly counts 2013'!B81*3</f>
        <v>0</v>
      </c>
      <c r="C81">
        <f>' Chum hourly counts 2013'!C81*3</f>
        <v>0</v>
      </c>
      <c r="D81">
        <f>' Chum hourly counts 2013'!D81*3</f>
        <v>0</v>
      </c>
      <c r="E81">
        <f>' Chum hourly counts 2013'!E81*3</f>
        <v>0</v>
      </c>
      <c r="F81">
        <f>' Chum hourly counts 2013'!F81*3</f>
        <v>0</v>
      </c>
      <c r="G81">
        <f>' Chum hourly counts 2013'!G81*3</f>
        <v>0</v>
      </c>
      <c r="H81">
        <f>' Chum hourly counts 2013'!H81*3</f>
        <v>0</v>
      </c>
      <c r="I81">
        <f>' Chum hourly counts 2013'!I81*3</f>
        <v>0</v>
      </c>
      <c r="J81">
        <f>' Chum hourly counts 2013'!J81*3</f>
        <v>0</v>
      </c>
      <c r="K81">
        <f>' Chum hourly counts 2013'!K81*3</f>
        <v>0</v>
      </c>
      <c r="L81">
        <f>' Chum hourly counts 2013'!L81*3</f>
        <v>0</v>
      </c>
      <c r="M81">
        <f>' Chum hourly counts 2013'!M81*3</f>
        <v>0</v>
      </c>
      <c r="N81">
        <f>' Chum hourly counts 2013'!N81*3</f>
        <v>0</v>
      </c>
      <c r="O81">
        <f>' Chum hourly counts 2013'!O81*3</f>
        <v>0</v>
      </c>
      <c r="P81">
        <f>' Chum hourly counts 2013'!P81*3</f>
        <v>0</v>
      </c>
      <c r="Q81">
        <f>' Chum hourly counts 2013'!Q81*3</f>
        <v>0</v>
      </c>
      <c r="R81">
        <f>' Chum hourly counts 2013'!R81*3</f>
        <v>0</v>
      </c>
      <c r="S81">
        <f>' Chum hourly counts 2013'!S81*3</f>
        <v>0</v>
      </c>
      <c r="T81">
        <f>' Chum hourly counts 2013'!T81*3</f>
        <v>0</v>
      </c>
      <c r="U81">
        <f>' Chum hourly counts 2013'!U81*3</f>
        <v>0</v>
      </c>
      <c r="V81">
        <f>' Chum hourly counts 2013'!V81*3</f>
        <v>0</v>
      </c>
      <c r="W81">
        <f>' Chum hourly counts 2013'!W81*3</f>
        <v>0</v>
      </c>
      <c r="X81">
        <f>' Chum hourly counts 2013'!X81*3</f>
        <v>0</v>
      </c>
      <c r="Y81">
        <f>' Chum hourly counts 2013'!Y81*3</f>
        <v>0</v>
      </c>
      <c r="Z81">
        <f t="shared" si="53"/>
        <v>0</v>
      </c>
      <c r="AB81">
        <f t="shared" si="55"/>
        <v>0</v>
      </c>
      <c r="AC81">
        <f t="shared" si="28"/>
        <v>0</v>
      </c>
      <c r="AD81" s="64"/>
      <c r="AE81">
        <f t="shared" si="54"/>
        <v>24</v>
      </c>
      <c r="AF81">
        <f t="shared" si="29"/>
        <v>0</v>
      </c>
      <c r="AG81">
        <f t="shared" si="30"/>
        <v>0</v>
      </c>
      <c r="AH81">
        <f t="shared" si="31"/>
        <v>0</v>
      </c>
      <c r="AI81">
        <f t="shared" si="32"/>
        <v>0</v>
      </c>
      <c r="AJ81">
        <f t="shared" si="33"/>
        <v>0</v>
      </c>
      <c r="AK81">
        <f t="shared" si="34"/>
        <v>0</v>
      </c>
      <c r="AL81">
        <f t="shared" si="35"/>
        <v>0</v>
      </c>
      <c r="AM81">
        <f t="shared" si="36"/>
        <v>0</v>
      </c>
      <c r="AN81">
        <f t="shared" si="37"/>
        <v>0</v>
      </c>
      <c r="AO81">
        <f t="shared" si="38"/>
        <v>0</v>
      </c>
      <c r="AP81">
        <f t="shared" si="39"/>
        <v>0</v>
      </c>
      <c r="AQ81">
        <f t="shared" si="40"/>
        <v>0</v>
      </c>
      <c r="AR81">
        <f t="shared" si="41"/>
        <v>0</v>
      </c>
      <c r="AS81">
        <f t="shared" si="42"/>
        <v>0</v>
      </c>
      <c r="AT81">
        <f t="shared" si="43"/>
        <v>0</v>
      </c>
      <c r="AU81">
        <f t="shared" si="44"/>
        <v>0</v>
      </c>
      <c r="AV81">
        <f t="shared" si="45"/>
        <v>0</v>
      </c>
      <c r="AW81">
        <f t="shared" si="46"/>
        <v>0</v>
      </c>
      <c r="AX81">
        <f t="shared" si="47"/>
        <v>0</v>
      </c>
      <c r="AY81">
        <f t="shared" si="48"/>
        <v>0</v>
      </c>
      <c r="AZ81">
        <f t="shared" si="49"/>
        <v>0</v>
      </c>
      <c r="BA81">
        <f t="shared" si="50"/>
        <v>0</v>
      </c>
      <c r="BB81">
        <f t="shared" si="51"/>
        <v>0</v>
      </c>
      <c r="BC81">
        <f t="shared" si="52"/>
        <v>0</v>
      </c>
    </row>
    <row r="82" spans="1:55" x14ac:dyDescent="0.2">
      <c r="A82" s="1">
        <v>42620</v>
      </c>
      <c r="B82">
        <f>' Chum hourly counts 2013'!B82*3</f>
        <v>0</v>
      </c>
      <c r="C82">
        <f>' Chum hourly counts 2013'!C82*3</f>
        <v>0</v>
      </c>
      <c r="D82">
        <f>' Chum hourly counts 2013'!D82*3</f>
        <v>0</v>
      </c>
      <c r="E82">
        <f>' Chum hourly counts 2013'!E82*3</f>
        <v>0</v>
      </c>
      <c r="F82">
        <f>' Chum hourly counts 2013'!F82*3</f>
        <v>0</v>
      </c>
      <c r="G82">
        <f>' Chum hourly counts 2013'!G82*3</f>
        <v>0</v>
      </c>
      <c r="H82">
        <f>' Chum hourly counts 2013'!H82*3</f>
        <v>0</v>
      </c>
      <c r="I82">
        <f>' Chum hourly counts 2013'!I82*3</f>
        <v>0</v>
      </c>
      <c r="J82">
        <f>' Chum hourly counts 2013'!J82*3</f>
        <v>0</v>
      </c>
      <c r="K82">
        <f>' Chum hourly counts 2013'!K82*3</f>
        <v>0</v>
      </c>
      <c r="L82">
        <f>' Chum hourly counts 2013'!L82*3</f>
        <v>0</v>
      </c>
      <c r="M82">
        <f>' Chum hourly counts 2013'!M82*3</f>
        <v>0</v>
      </c>
      <c r="N82">
        <f>' Chum hourly counts 2013'!N82*3</f>
        <v>0</v>
      </c>
      <c r="O82">
        <f>' Chum hourly counts 2013'!O82*3</f>
        <v>0</v>
      </c>
      <c r="P82">
        <f>' Chum hourly counts 2013'!P82*3</f>
        <v>0</v>
      </c>
      <c r="Q82">
        <f>' Chum hourly counts 2013'!Q82*3</f>
        <v>0</v>
      </c>
      <c r="R82">
        <f>' Chum hourly counts 2013'!R82*3</f>
        <v>0</v>
      </c>
      <c r="S82">
        <f>' Chum hourly counts 2013'!S82*3</f>
        <v>0</v>
      </c>
      <c r="T82">
        <f>' Chum hourly counts 2013'!T82*3</f>
        <v>0</v>
      </c>
      <c r="U82">
        <f>' Chum hourly counts 2013'!U82*3</f>
        <v>0</v>
      </c>
      <c r="V82">
        <f>' Chum hourly counts 2013'!V82*3</f>
        <v>0</v>
      </c>
      <c r="W82">
        <f>' Chum hourly counts 2013'!W82*3</f>
        <v>0</v>
      </c>
      <c r="X82">
        <f>' Chum hourly counts 2013'!X82*3</f>
        <v>0</v>
      </c>
      <c r="Y82">
        <f>' Chum hourly counts 2013'!Y82*3</f>
        <v>0</v>
      </c>
      <c r="Z82">
        <f t="shared" si="53"/>
        <v>0</v>
      </c>
      <c r="AB82">
        <f t="shared" si="55"/>
        <v>0</v>
      </c>
      <c r="AC82">
        <f t="shared" si="28"/>
        <v>0</v>
      </c>
      <c r="AD82" s="64"/>
      <c r="AE82">
        <f t="shared" si="54"/>
        <v>24</v>
      </c>
      <c r="AF82">
        <f t="shared" si="29"/>
        <v>0</v>
      </c>
      <c r="AG82">
        <f t="shared" si="30"/>
        <v>0</v>
      </c>
      <c r="AH82">
        <f t="shared" si="31"/>
        <v>0</v>
      </c>
      <c r="AI82">
        <f t="shared" si="32"/>
        <v>0</v>
      </c>
      <c r="AJ82">
        <f t="shared" si="33"/>
        <v>0</v>
      </c>
      <c r="AK82">
        <f t="shared" si="34"/>
        <v>0</v>
      </c>
      <c r="AL82">
        <f t="shared" si="35"/>
        <v>0</v>
      </c>
      <c r="AM82">
        <f t="shared" si="36"/>
        <v>0</v>
      </c>
      <c r="AN82">
        <f t="shared" si="37"/>
        <v>0</v>
      </c>
      <c r="AO82">
        <f t="shared" si="38"/>
        <v>0</v>
      </c>
      <c r="AP82">
        <f t="shared" si="39"/>
        <v>0</v>
      </c>
      <c r="AQ82">
        <f t="shared" si="40"/>
        <v>0</v>
      </c>
      <c r="AR82">
        <f t="shared" si="41"/>
        <v>0</v>
      </c>
      <c r="AS82">
        <f t="shared" si="42"/>
        <v>0</v>
      </c>
      <c r="AT82">
        <f t="shared" si="43"/>
        <v>0</v>
      </c>
      <c r="AU82">
        <f t="shared" si="44"/>
        <v>0</v>
      </c>
      <c r="AV82">
        <f t="shared" si="45"/>
        <v>0</v>
      </c>
      <c r="AW82">
        <f t="shared" si="46"/>
        <v>0</v>
      </c>
      <c r="AX82">
        <f t="shared" si="47"/>
        <v>0</v>
      </c>
      <c r="AY82">
        <f t="shared" si="48"/>
        <v>0</v>
      </c>
      <c r="AZ82">
        <f t="shared" si="49"/>
        <v>0</v>
      </c>
      <c r="BA82">
        <f t="shared" si="50"/>
        <v>0</v>
      </c>
      <c r="BB82">
        <f t="shared" si="51"/>
        <v>0</v>
      </c>
      <c r="BC82">
        <f t="shared" si="52"/>
        <v>0</v>
      </c>
    </row>
    <row r="83" spans="1:55" x14ac:dyDescent="0.2">
      <c r="A83" s="1">
        <v>42621</v>
      </c>
      <c r="B83">
        <f>' Chum hourly counts 2013'!B83*3</f>
        <v>0</v>
      </c>
      <c r="C83">
        <f>' Chum hourly counts 2013'!C83*3</f>
        <v>0</v>
      </c>
      <c r="D83">
        <f>' Chum hourly counts 2013'!D83*3</f>
        <v>0</v>
      </c>
      <c r="E83">
        <f>' Chum hourly counts 2013'!E83*3</f>
        <v>0</v>
      </c>
      <c r="F83">
        <f>' Chum hourly counts 2013'!F83*3</f>
        <v>0</v>
      </c>
      <c r="G83">
        <f>' Chum hourly counts 2013'!G83*3</f>
        <v>0</v>
      </c>
      <c r="H83">
        <f>' Chum hourly counts 2013'!H83*3</f>
        <v>0</v>
      </c>
      <c r="I83">
        <f>' Chum hourly counts 2013'!I83*3</f>
        <v>0</v>
      </c>
      <c r="J83">
        <f>' Chum hourly counts 2013'!J83*3</f>
        <v>0</v>
      </c>
      <c r="K83">
        <f>' Chum hourly counts 2013'!K83*3</f>
        <v>0</v>
      </c>
      <c r="L83">
        <f>' Chum hourly counts 2013'!L83*3</f>
        <v>0</v>
      </c>
      <c r="M83">
        <f>' Chum hourly counts 2013'!M83*3</f>
        <v>0</v>
      </c>
      <c r="N83">
        <f>' Chum hourly counts 2013'!N83*3</f>
        <v>0</v>
      </c>
      <c r="O83">
        <f>' Chum hourly counts 2013'!O83*3</f>
        <v>0</v>
      </c>
      <c r="P83">
        <f>' Chum hourly counts 2013'!P83*3</f>
        <v>0</v>
      </c>
      <c r="Q83">
        <f>' Chum hourly counts 2013'!Q83*3</f>
        <v>0</v>
      </c>
      <c r="R83">
        <f>' Chum hourly counts 2013'!R83*3</f>
        <v>0</v>
      </c>
      <c r="S83">
        <f>' Chum hourly counts 2013'!S83*3</f>
        <v>0</v>
      </c>
      <c r="T83">
        <f>' Chum hourly counts 2013'!T83*3</f>
        <v>0</v>
      </c>
      <c r="U83">
        <f>' Chum hourly counts 2013'!U83*3</f>
        <v>0</v>
      </c>
      <c r="V83">
        <f>' Chum hourly counts 2013'!V83*3</f>
        <v>0</v>
      </c>
      <c r="W83">
        <f>' Chum hourly counts 2013'!W83*3</f>
        <v>0</v>
      </c>
      <c r="X83">
        <f>' Chum hourly counts 2013'!X83*3</f>
        <v>0</v>
      </c>
      <c r="Y83">
        <f>' Chum hourly counts 2013'!Y83*3</f>
        <v>0</v>
      </c>
      <c r="Z83">
        <f t="shared" si="53"/>
        <v>0</v>
      </c>
      <c r="AB83">
        <f t="shared" si="55"/>
        <v>0</v>
      </c>
      <c r="AC83">
        <f t="shared" si="28"/>
        <v>0</v>
      </c>
      <c r="AD83" s="64"/>
      <c r="AE83">
        <f t="shared" si="54"/>
        <v>24</v>
      </c>
      <c r="AF83">
        <f t="shared" si="29"/>
        <v>0</v>
      </c>
      <c r="AG83">
        <f t="shared" si="30"/>
        <v>0</v>
      </c>
      <c r="AH83">
        <f t="shared" si="31"/>
        <v>0</v>
      </c>
      <c r="AI83">
        <f t="shared" si="32"/>
        <v>0</v>
      </c>
      <c r="AJ83">
        <f t="shared" si="33"/>
        <v>0</v>
      </c>
      <c r="AK83">
        <f t="shared" si="34"/>
        <v>0</v>
      </c>
      <c r="AL83">
        <f t="shared" si="35"/>
        <v>0</v>
      </c>
      <c r="AM83">
        <f t="shared" si="36"/>
        <v>0</v>
      </c>
      <c r="AN83">
        <f t="shared" si="37"/>
        <v>0</v>
      </c>
      <c r="AO83">
        <f t="shared" si="38"/>
        <v>0</v>
      </c>
      <c r="AP83">
        <f t="shared" si="39"/>
        <v>0</v>
      </c>
      <c r="AQ83">
        <f t="shared" si="40"/>
        <v>0</v>
      </c>
      <c r="AR83">
        <f t="shared" si="41"/>
        <v>0</v>
      </c>
      <c r="AS83">
        <f t="shared" si="42"/>
        <v>0</v>
      </c>
      <c r="AT83">
        <f t="shared" si="43"/>
        <v>0</v>
      </c>
      <c r="AU83">
        <f t="shared" si="44"/>
        <v>0</v>
      </c>
      <c r="AV83">
        <f t="shared" si="45"/>
        <v>0</v>
      </c>
      <c r="AW83">
        <f t="shared" si="46"/>
        <v>0</v>
      </c>
      <c r="AX83">
        <f t="shared" si="47"/>
        <v>0</v>
      </c>
      <c r="AY83">
        <f t="shared" si="48"/>
        <v>0</v>
      </c>
      <c r="AZ83">
        <f t="shared" si="49"/>
        <v>0</v>
      </c>
      <c r="BA83">
        <f t="shared" si="50"/>
        <v>0</v>
      </c>
      <c r="BB83">
        <f t="shared" si="51"/>
        <v>0</v>
      </c>
      <c r="BC83">
        <f t="shared" si="52"/>
        <v>0</v>
      </c>
    </row>
    <row r="84" spans="1:55" x14ac:dyDescent="0.2">
      <c r="A84" s="1">
        <v>42622</v>
      </c>
      <c r="B84">
        <f>' Chum hourly counts 2013'!B84*3</f>
        <v>0</v>
      </c>
      <c r="C84">
        <f>' Chum hourly counts 2013'!C84*3</f>
        <v>0</v>
      </c>
      <c r="D84">
        <f>' Chum hourly counts 2013'!D84*3</f>
        <v>0</v>
      </c>
      <c r="E84">
        <f>' Chum hourly counts 2013'!E84*3</f>
        <v>0</v>
      </c>
      <c r="F84">
        <f>' Chum hourly counts 2013'!F84*3</f>
        <v>0</v>
      </c>
      <c r="G84">
        <f>' Chum hourly counts 2013'!G84*3</f>
        <v>0</v>
      </c>
      <c r="H84">
        <f>' Chum hourly counts 2013'!H84*3</f>
        <v>0</v>
      </c>
      <c r="I84">
        <f>' Chum hourly counts 2013'!I84*3</f>
        <v>0</v>
      </c>
      <c r="J84">
        <f>' Chum hourly counts 2013'!J84*3</f>
        <v>0</v>
      </c>
      <c r="K84">
        <f>' Chum hourly counts 2013'!K84*3</f>
        <v>0</v>
      </c>
      <c r="L84">
        <f>' Chum hourly counts 2013'!L84*3</f>
        <v>0</v>
      </c>
      <c r="M84">
        <f>' Chum hourly counts 2013'!M84*3</f>
        <v>0</v>
      </c>
      <c r="N84">
        <f>' Chum hourly counts 2013'!N84*3</f>
        <v>0</v>
      </c>
      <c r="O84">
        <f>' Chum hourly counts 2013'!O84*3</f>
        <v>0</v>
      </c>
      <c r="P84">
        <f>' Chum hourly counts 2013'!P84*3</f>
        <v>0</v>
      </c>
      <c r="Q84">
        <f>' Chum hourly counts 2013'!Q84*3</f>
        <v>0</v>
      </c>
      <c r="R84">
        <f>' Chum hourly counts 2013'!R84*3</f>
        <v>0</v>
      </c>
      <c r="S84">
        <f>' Chum hourly counts 2013'!S84*3</f>
        <v>0</v>
      </c>
      <c r="T84">
        <f>' Chum hourly counts 2013'!T84*3</f>
        <v>0</v>
      </c>
      <c r="U84">
        <f>' Chum hourly counts 2013'!U84*3</f>
        <v>0</v>
      </c>
      <c r="V84">
        <f>' Chum hourly counts 2013'!V84*3</f>
        <v>0</v>
      </c>
      <c r="W84">
        <f>' Chum hourly counts 2013'!W84*3</f>
        <v>0</v>
      </c>
      <c r="X84">
        <f>' Chum hourly counts 2013'!X84*3</f>
        <v>0</v>
      </c>
      <c r="Y84">
        <f>' Chum hourly counts 2013'!Y84*3</f>
        <v>0</v>
      </c>
      <c r="Z84">
        <f t="shared" si="53"/>
        <v>0</v>
      </c>
      <c r="AB84">
        <f t="shared" si="55"/>
        <v>0</v>
      </c>
      <c r="AC84">
        <f t="shared" si="28"/>
        <v>0</v>
      </c>
      <c r="AD84" s="64"/>
      <c r="AE84">
        <f t="shared" si="54"/>
        <v>24</v>
      </c>
      <c r="AF84">
        <f t="shared" si="29"/>
        <v>0</v>
      </c>
      <c r="AG84">
        <f t="shared" si="30"/>
        <v>0</v>
      </c>
      <c r="AH84">
        <f t="shared" si="31"/>
        <v>0</v>
      </c>
      <c r="AI84">
        <f t="shared" si="32"/>
        <v>0</v>
      </c>
      <c r="AJ84">
        <f t="shared" si="33"/>
        <v>0</v>
      </c>
      <c r="AK84">
        <f t="shared" si="34"/>
        <v>0</v>
      </c>
      <c r="AL84">
        <f t="shared" si="35"/>
        <v>0</v>
      </c>
      <c r="AM84">
        <f t="shared" si="36"/>
        <v>0</v>
      </c>
      <c r="AN84">
        <f t="shared" si="37"/>
        <v>0</v>
      </c>
      <c r="AO84">
        <f t="shared" si="38"/>
        <v>0</v>
      </c>
      <c r="AP84">
        <f t="shared" si="39"/>
        <v>0</v>
      </c>
      <c r="AQ84">
        <f t="shared" si="40"/>
        <v>0</v>
      </c>
      <c r="AR84">
        <f t="shared" si="41"/>
        <v>0</v>
      </c>
      <c r="AS84">
        <f t="shared" si="42"/>
        <v>0</v>
      </c>
      <c r="AT84">
        <f t="shared" si="43"/>
        <v>0</v>
      </c>
      <c r="AU84">
        <f t="shared" si="44"/>
        <v>0</v>
      </c>
      <c r="AV84">
        <f t="shared" si="45"/>
        <v>0</v>
      </c>
      <c r="AW84">
        <f t="shared" si="46"/>
        <v>0</v>
      </c>
      <c r="AX84">
        <f t="shared" si="47"/>
        <v>0</v>
      </c>
      <c r="AY84">
        <f t="shared" si="48"/>
        <v>0</v>
      </c>
      <c r="AZ84">
        <f t="shared" si="49"/>
        <v>0</v>
      </c>
      <c r="BA84">
        <f t="shared" si="50"/>
        <v>0</v>
      </c>
      <c r="BB84">
        <f t="shared" si="51"/>
        <v>0</v>
      </c>
      <c r="BC84">
        <f t="shared" si="52"/>
        <v>0</v>
      </c>
    </row>
    <row r="85" spans="1:55" x14ac:dyDescent="0.2">
      <c r="A85" s="1">
        <v>42623</v>
      </c>
      <c r="B85">
        <f>' Chum hourly counts 2013'!B85*3</f>
        <v>0</v>
      </c>
      <c r="C85">
        <f>' Chum hourly counts 2013'!C85*3</f>
        <v>0</v>
      </c>
      <c r="D85">
        <f>' Chum hourly counts 2013'!D85*3</f>
        <v>0</v>
      </c>
      <c r="E85">
        <f>' Chum hourly counts 2013'!E85*3</f>
        <v>0</v>
      </c>
      <c r="F85">
        <f>' Chum hourly counts 2013'!F85*3</f>
        <v>0</v>
      </c>
      <c r="G85">
        <f>' Chum hourly counts 2013'!G85*3</f>
        <v>0</v>
      </c>
      <c r="H85">
        <f>' Chum hourly counts 2013'!H85*3</f>
        <v>0</v>
      </c>
      <c r="I85">
        <f>' Chum hourly counts 2013'!I85*3</f>
        <v>0</v>
      </c>
      <c r="J85">
        <f>' Chum hourly counts 2013'!J85*3</f>
        <v>0</v>
      </c>
      <c r="K85">
        <f>' Chum hourly counts 2013'!K85*3</f>
        <v>0</v>
      </c>
      <c r="L85">
        <f>' Chum hourly counts 2013'!L85*3</f>
        <v>0</v>
      </c>
      <c r="M85">
        <f>' Chum hourly counts 2013'!M85*3</f>
        <v>0</v>
      </c>
      <c r="N85">
        <f>' Chum hourly counts 2013'!N85*3</f>
        <v>0</v>
      </c>
      <c r="O85">
        <f>' Chum hourly counts 2013'!O85*3</f>
        <v>0</v>
      </c>
      <c r="P85">
        <f>' Chum hourly counts 2013'!P85*3</f>
        <v>0</v>
      </c>
      <c r="Q85">
        <f>' Chum hourly counts 2013'!Q85*3</f>
        <v>0</v>
      </c>
      <c r="R85">
        <f>' Chum hourly counts 2013'!R85*3</f>
        <v>0</v>
      </c>
      <c r="S85">
        <f>' Chum hourly counts 2013'!S85*3</f>
        <v>0</v>
      </c>
      <c r="T85">
        <f>' Chum hourly counts 2013'!T85*3</f>
        <v>0</v>
      </c>
      <c r="U85">
        <f>' Chum hourly counts 2013'!U85*3</f>
        <v>0</v>
      </c>
      <c r="V85">
        <f>' Chum hourly counts 2013'!V85*3</f>
        <v>0</v>
      </c>
      <c r="W85">
        <f>' Chum hourly counts 2013'!W85*3</f>
        <v>0</v>
      </c>
      <c r="X85">
        <f>' Chum hourly counts 2013'!X85*3</f>
        <v>0</v>
      </c>
      <c r="Y85">
        <f>' Chum hourly counts 2013'!Y85*3</f>
        <v>0</v>
      </c>
      <c r="Z85">
        <f t="shared" si="53"/>
        <v>0</v>
      </c>
      <c r="AB85">
        <f t="shared" si="55"/>
        <v>0</v>
      </c>
      <c r="AC85">
        <f t="shared" si="28"/>
        <v>0</v>
      </c>
      <c r="AD85" s="64"/>
      <c r="AE85">
        <f t="shared" si="54"/>
        <v>24</v>
      </c>
      <c r="AF85">
        <f t="shared" si="29"/>
        <v>0</v>
      </c>
      <c r="AG85">
        <f t="shared" si="30"/>
        <v>0</v>
      </c>
      <c r="AH85">
        <f t="shared" si="31"/>
        <v>0</v>
      </c>
      <c r="AI85">
        <f t="shared" si="32"/>
        <v>0</v>
      </c>
      <c r="AJ85">
        <f t="shared" si="33"/>
        <v>0</v>
      </c>
      <c r="AK85">
        <f t="shared" si="34"/>
        <v>0</v>
      </c>
      <c r="AL85">
        <f t="shared" si="35"/>
        <v>0</v>
      </c>
      <c r="AM85">
        <f t="shared" si="36"/>
        <v>0</v>
      </c>
      <c r="AN85">
        <f t="shared" si="37"/>
        <v>0</v>
      </c>
      <c r="AO85">
        <f t="shared" si="38"/>
        <v>0</v>
      </c>
      <c r="AP85">
        <f t="shared" si="39"/>
        <v>0</v>
      </c>
      <c r="AQ85">
        <f t="shared" si="40"/>
        <v>0</v>
      </c>
      <c r="AR85">
        <f t="shared" si="41"/>
        <v>0</v>
      </c>
      <c r="AS85">
        <f t="shared" si="42"/>
        <v>0</v>
      </c>
      <c r="AT85">
        <f t="shared" si="43"/>
        <v>0</v>
      </c>
      <c r="AU85">
        <f t="shared" si="44"/>
        <v>0</v>
      </c>
      <c r="AV85">
        <f t="shared" si="45"/>
        <v>0</v>
      </c>
      <c r="AW85">
        <f t="shared" si="46"/>
        <v>0</v>
      </c>
      <c r="AX85">
        <f t="shared" si="47"/>
        <v>0</v>
      </c>
      <c r="AY85">
        <f t="shared" si="48"/>
        <v>0</v>
      </c>
      <c r="AZ85">
        <f t="shared" si="49"/>
        <v>0</v>
      </c>
      <c r="BA85">
        <f t="shared" si="50"/>
        <v>0</v>
      </c>
      <c r="BB85">
        <f t="shared" si="51"/>
        <v>0</v>
      </c>
      <c r="BC85">
        <f t="shared" si="52"/>
        <v>0</v>
      </c>
    </row>
    <row r="86" spans="1:55" x14ac:dyDescent="0.2">
      <c r="A86" s="1">
        <v>42624</v>
      </c>
      <c r="B86">
        <f>' Chum hourly counts 2013'!B86*3</f>
        <v>0</v>
      </c>
      <c r="C86">
        <f>' Chum hourly counts 2013'!C86*3</f>
        <v>0</v>
      </c>
      <c r="D86">
        <f>' Chum hourly counts 2013'!D86*3</f>
        <v>0</v>
      </c>
      <c r="E86">
        <f>' Chum hourly counts 2013'!E86*3</f>
        <v>0</v>
      </c>
      <c r="F86">
        <f>' Chum hourly counts 2013'!F86*3</f>
        <v>0</v>
      </c>
      <c r="G86">
        <f>' Chum hourly counts 2013'!G86*3</f>
        <v>0</v>
      </c>
      <c r="H86">
        <f>' Chum hourly counts 2013'!H86*3</f>
        <v>0</v>
      </c>
      <c r="I86">
        <f>' Chum hourly counts 2013'!I86*3</f>
        <v>0</v>
      </c>
      <c r="J86">
        <f>' Chum hourly counts 2013'!J86*3</f>
        <v>0</v>
      </c>
      <c r="K86">
        <f>' Chum hourly counts 2013'!K86*3</f>
        <v>0</v>
      </c>
      <c r="L86">
        <f>' Chum hourly counts 2013'!L86*3</f>
        <v>0</v>
      </c>
      <c r="M86">
        <f>' Chum hourly counts 2013'!M86*3</f>
        <v>0</v>
      </c>
      <c r="N86">
        <f>' Chum hourly counts 2013'!N86*3</f>
        <v>0</v>
      </c>
      <c r="O86">
        <f>' Chum hourly counts 2013'!O86*3</f>
        <v>0</v>
      </c>
      <c r="P86">
        <f>' Chum hourly counts 2013'!P86*3</f>
        <v>0</v>
      </c>
      <c r="Q86">
        <f>' Chum hourly counts 2013'!Q86*3</f>
        <v>0</v>
      </c>
      <c r="R86">
        <f>' Chum hourly counts 2013'!R86*3</f>
        <v>0</v>
      </c>
      <c r="S86">
        <f>' Chum hourly counts 2013'!S86*3</f>
        <v>0</v>
      </c>
      <c r="T86">
        <f>' Chum hourly counts 2013'!T86*3</f>
        <v>0</v>
      </c>
      <c r="U86">
        <f>' Chum hourly counts 2013'!U86*3</f>
        <v>0</v>
      </c>
      <c r="V86">
        <f>' Chum hourly counts 2013'!V86*3</f>
        <v>0</v>
      </c>
      <c r="W86">
        <f>' Chum hourly counts 2013'!W86*3</f>
        <v>0</v>
      </c>
      <c r="X86">
        <f>' Chum hourly counts 2013'!X86*3</f>
        <v>0</v>
      </c>
      <c r="Y86">
        <f>' Chum hourly counts 2013'!Y86*3</f>
        <v>0</v>
      </c>
      <c r="Z86">
        <f t="shared" si="53"/>
        <v>0</v>
      </c>
      <c r="AB86">
        <f t="shared" si="55"/>
        <v>0</v>
      </c>
      <c r="AC86">
        <f t="shared" ref="AC86" si="56">(1-AE86/72)*72^2*(AF86/AE86)</f>
        <v>0</v>
      </c>
      <c r="AD86" s="64"/>
      <c r="AE86">
        <f t="shared" si="54"/>
        <v>24</v>
      </c>
      <c r="AF86">
        <f t="shared" ref="AF86" si="57">SUM(AG86:BC86)/(2*(AE86-1))</f>
        <v>0</v>
      </c>
      <c r="AG86">
        <f t="shared" ref="AG86" si="58">(B86/3-C86/3)^2</f>
        <v>0</v>
      </c>
      <c r="AH86">
        <f t="shared" ref="AH86" si="59">(C86/3-D86/3)^2</f>
        <v>0</v>
      </c>
      <c r="AI86">
        <f t="shared" ref="AI86" si="60">(D86/3-E86/3)^2</f>
        <v>0</v>
      </c>
      <c r="AJ86">
        <f t="shared" ref="AJ86" si="61">(E86/3-F86/3)^2</f>
        <v>0</v>
      </c>
      <c r="AK86">
        <f t="shared" ref="AK86" si="62">(F86/3-G86/3)^2</f>
        <v>0</v>
      </c>
      <c r="AL86">
        <f t="shared" ref="AL86" si="63">(G86/3-H86/3)^2</f>
        <v>0</v>
      </c>
      <c r="AM86">
        <f t="shared" ref="AM86" si="64">(H86/3-I86/3)^2</f>
        <v>0</v>
      </c>
      <c r="AN86">
        <f t="shared" ref="AN86" si="65">(I86/3-J86/3)^2</f>
        <v>0</v>
      </c>
      <c r="AO86">
        <f t="shared" ref="AO86" si="66">(J86/3-K86/3)^2</f>
        <v>0</v>
      </c>
      <c r="AP86">
        <f t="shared" ref="AP86" si="67">(K86/3-L86/3)^2</f>
        <v>0</v>
      </c>
      <c r="AQ86">
        <f t="shared" ref="AQ86" si="68">(L86/3-M86/3)^2</f>
        <v>0</v>
      </c>
      <c r="AR86">
        <f t="shared" ref="AR86" si="69">(M86/3-N86/3)^2</f>
        <v>0</v>
      </c>
      <c r="AS86">
        <f t="shared" ref="AS86" si="70">(N86/3-O86/3)^2</f>
        <v>0</v>
      </c>
      <c r="AT86">
        <f t="shared" ref="AT86" si="71">(O86/3-P86/3)^2</f>
        <v>0</v>
      </c>
      <c r="AU86">
        <f t="shared" ref="AU86" si="72">(P86/3-Q86/3)^2</f>
        <v>0</v>
      </c>
      <c r="AV86">
        <f t="shared" ref="AV86" si="73">(Q86/3-R86/3)^2</f>
        <v>0</v>
      </c>
      <c r="AW86">
        <f t="shared" ref="AW86" si="74">(R86/3-S86/3)^2</f>
        <v>0</v>
      </c>
      <c r="AX86">
        <f t="shared" ref="AX86" si="75">(S86/3-T86/3)^2</f>
        <v>0</v>
      </c>
      <c r="AY86">
        <f t="shared" ref="AY86" si="76">(T86/3-U86/3)^2</f>
        <v>0</v>
      </c>
      <c r="AZ86">
        <f t="shared" ref="AZ86" si="77">(U86/3-V86/3)^2</f>
        <v>0</v>
      </c>
      <c r="BA86">
        <f t="shared" ref="BA86" si="78">(V86/3-W86/3)^2</f>
        <v>0</v>
      </c>
      <c r="BB86">
        <f t="shared" ref="BB86" si="79">(W86/3-X86/3)^2</f>
        <v>0</v>
      </c>
      <c r="BC86">
        <f t="shared" ref="BC86" si="80">(X86/3-Y86/3)^2</f>
        <v>0</v>
      </c>
    </row>
    <row r="88" spans="1:55" x14ac:dyDescent="0.2">
      <c r="B88" t="s">
        <v>2</v>
      </c>
      <c r="C88" t="s">
        <v>3</v>
      </c>
      <c r="D88" t="s">
        <v>4</v>
      </c>
      <c r="E88" t="s">
        <v>5</v>
      </c>
      <c r="F88" t="s">
        <v>6</v>
      </c>
      <c r="G88" t="s">
        <v>7</v>
      </c>
      <c r="H88" t="s">
        <v>8</v>
      </c>
      <c r="I88" t="s">
        <v>9</v>
      </c>
      <c r="J88" t="s">
        <v>10</v>
      </c>
      <c r="K88" t="s">
        <v>11</v>
      </c>
      <c r="L88" t="s">
        <v>12</v>
      </c>
      <c r="M88" t="s">
        <v>13</v>
      </c>
      <c r="N88" t="s">
        <v>14</v>
      </c>
      <c r="O88" t="s">
        <v>15</v>
      </c>
      <c r="P88" t="s">
        <v>16</v>
      </c>
      <c r="Q88" t="s">
        <v>17</v>
      </c>
      <c r="R88" t="s">
        <v>18</v>
      </c>
      <c r="S88" t="s">
        <v>19</v>
      </c>
      <c r="T88" t="s">
        <v>20</v>
      </c>
      <c r="U88" t="s">
        <v>21</v>
      </c>
      <c r="V88" t="s">
        <v>22</v>
      </c>
      <c r="W88" t="s">
        <v>23</v>
      </c>
      <c r="X88" t="s">
        <v>24</v>
      </c>
      <c r="Y88" t="s">
        <v>25</v>
      </c>
    </row>
    <row r="89" spans="1:55" x14ac:dyDescent="0.2">
      <c r="B89" s="7">
        <f>SUM(B7:B86)</f>
        <v>690</v>
      </c>
      <c r="C89" s="7">
        <f t="shared" ref="C89:Y89" si="81">SUM(C7:C86)</f>
        <v>639</v>
      </c>
      <c r="D89" s="7">
        <f t="shared" si="81"/>
        <v>1185</v>
      </c>
      <c r="E89" s="5">
        <f t="shared" si="81"/>
        <v>186</v>
      </c>
      <c r="F89">
        <f t="shared" si="81"/>
        <v>36</v>
      </c>
      <c r="G89">
        <f t="shared" si="81"/>
        <v>60</v>
      </c>
      <c r="H89">
        <f t="shared" si="81"/>
        <v>24</v>
      </c>
      <c r="I89">
        <f t="shared" si="81"/>
        <v>-15</v>
      </c>
      <c r="J89">
        <f t="shared" si="81"/>
        <v>-6</v>
      </c>
      <c r="K89">
        <f t="shared" si="81"/>
        <v>3</v>
      </c>
      <c r="L89">
        <f t="shared" si="81"/>
        <v>-9</v>
      </c>
      <c r="M89">
        <f t="shared" si="81"/>
        <v>9</v>
      </c>
      <c r="N89">
        <f t="shared" si="81"/>
        <v>-24</v>
      </c>
      <c r="O89">
        <f t="shared" si="81"/>
        <v>6</v>
      </c>
      <c r="P89">
        <f t="shared" si="81"/>
        <v>0</v>
      </c>
      <c r="Q89">
        <f t="shared" si="81"/>
        <v>6</v>
      </c>
      <c r="R89">
        <f t="shared" si="81"/>
        <v>24</v>
      </c>
      <c r="S89">
        <f t="shared" si="81"/>
        <v>129</v>
      </c>
      <c r="T89">
        <f t="shared" si="81"/>
        <v>108</v>
      </c>
      <c r="U89">
        <f t="shared" si="81"/>
        <v>417</v>
      </c>
      <c r="V89" s="7">
        <f t="shared" si="81"/>
        <v>684</v>
      </c>
      <c r="W89" s="7">
        <f t="shared" si="81"/>
        <v>546</v>
      </c>
      <c r="X89" s="7">
        <f t="shared" si="81"/>
        <v>558</v>
      </c>
      <c r="Y89" s="7">
        <f t="shared" si="81"/>
        <v>372</v>
      </c>
      <c r="Z89">
        <f>SUM(B89:Y89)</f>
        <v>5628</v>
      </c>
      <c r="AB89" t="s">
        <v>28</v>
      </c>
      <c r="AC89" t="s">
        <v>29</v>
      </c>
      <c r="AD89" t="s">
        <v>33</v>
      </c>
    </row>
    <row r="90" spans="1:55" x14ac:dyDescent="0.2">
      <c r="B90" s="8">
        <f>B89/$Z$89</f>
        <v>0.12260127931769722</v>
      </c>
      <c r="C90" s="8">
        <f t="shared" ref="C90:Y90" si="82">C89/$Z$89</f>
        <v>0.11353944562899787</v>
      </c>
      <c r="D90" s="8">
        <f t="shared" si="82"/>
        <v>0.2105543710021322</v>
      </c>
      <c r="E90" s="67">
        <f t="shared" si="82"/>
        <v>3.3049040511727079E-2</v>
      </c>
      <c r="F90" s="6">
        <f t="shared" si="82"/>
        <v>6.3965884861407248E-3</v>
      </c>
      <c r="G90" s="6">
        <f t="shared" si="82"/>
        <v>1.0660980810234541E-2</v>
      </c>
      <c r="H90" s="6">
        <f t="shared" si="82"/>
        <v>4.2643923240938165E-3</v>
      </c>
      <c r="I90" s="6">
        <f t="shared" si="82"/>
        <v>-2.6652452025586353E-3</v>
      </c>
      <c r="J90" s="6">
        <f t="shared" si="82"/>
        <v>-1.0660980810234541E-3</v>
      </c>
      <c r="K90" s="6">
        <f t="shared" si="82"/>
        <v>5.3304904051172707E-4</v>
      </c>
      <c r="L90" s="6">
        <f t="shared" si="82"/>
        <v>-1.5991471215351812E-3</v>
      </c>
      <c r="M90" s="6">
        <f t="shared" si="82"/>
        <v>1.5991471215351812E-3</v>
      </c>
      <c r="N90" s="6">
        <f t="shared" si="82"/>
        <v>-4.2643923240938165E-3</v>
      </c>
      <c r="O90" s="6">
        <f t="shared" si="82"/>
        <v>1.0660980810234541E-3</v>
      </c>
      <c r="P90" s="6">
        <f t="shared" si="82"/>
        <v>0</v>
      </c>
      <c r="Q90" s="6">
        <f t="shared" si="82"/>
        <v>1.0660980810234541E-3</v>
      </c>
      <c r="R90" s="6">
        <f t="shared" si="82"/>
        <v>4.2643923240938165E-3</v>
      </c>
      <c r="S90" s="6">
        <f t="shared" si="82"/>
        <v>2.2921108742004266E-2</v>
      </c>
      <c r="T90" s="6">
        <f t="shared" si="82"/>
        <v>1.9189765458422176E-2</v>
      </c>
      <c r="U90" s="6">
        <f t="shared" si="82"/>
        <v>7.4093816631130058E-2</v>
      </c>
      <c r="V90" s="8">
        <f t="shared" si="82"/>
        <v>0.12153518123667377</v>
      </c>
      <c r="W90" s="8">
        <f t="shared" si="82"/>
        <v>9.7014925373134331E-2</v>
      </c>
      <c r="X90" s="8">
        <f t="shared" si="82"/>
        <v>9.9147121535181237E-2</v>
      </c>
      <c r="Y90" s="8">
        <f t="shared" si="82"/>
        <v>6.6098081023454158E-2</v>
      </c>
      <c r="Z90">
        <f>SUM(B90:Y90)</f>
        <v>0.99999999999999989</v>
      </c>
      <c r="AB90">
        <f>SUM(AB7:AB86)</f>
        <v>5628</v>
      </c>
      <c r="AC90">
        <f>SUM(AC7:AC86)</f>
        <v>404853.98757763993</v>
      </c>
      <c r="AD90">
        <f>SQRT(AC90)</f>
        <v>636.28137453302838</v>
      </c>
    </row>
    <row r="92" spans="1:55" x14ac:dyDescent="0.2">
      <c r="E92" s="6">
        <f>SUM(B90:D90,V90:Y90)</f>
        <v>0.83049040511727068</v>
      </c>
    </row>
    <row r="93" spans="1:55" x14ac:dyDescent="0.2">
      <c r="B93" t="s">
        <v>38</v>
      </c>
    </row>
    <row r="94" spans="1:55" x14ac:dyDescent="0.2">
      <c r="B9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92"/>
  <sheetViews>
    <sheetView zoomScale="80" zoomScaleNormal="80" workbookViewId="0">
      <pane xSplit="1" ySplit="5" topLeftCell="B6" activePane="bottomRight" state="frozen"/>
      <selection activeCell="T49" sqref="T49"/>
      <selection pane="topRight" activeCell="T49" sqref="T49"/>
      <selection pane="bottomLeft" activeCell="T49" sqref="T49"/>
      <selection pane="bottomRight" activeCell="T49" sqref="T49"/>
    </sheetView>
  </sheetViews>
  <sheetFormatPr defaultRowHeight="12.75" x14ac:dyDescent="0.2"/>
  <sheetData>
    <row r="1" spans="1:29" s="11" customFormat="1" ht="12.75" customHeight="1" x14ac:dyDescent="0.2">
      <c r="A1" s="9" t="s">
        <v>37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9" s="11" customFormat="1" ht="12.75" customHeight="1" thickBot="1" x14ac:dyDescent="0.25">
      <c r="A2" s="10"/>
      <c r="B2" s="12"/>
      <c r="C2" s="12"/>
      <c r="D2" s="12"/>
      <c r="E2" s="12"/>
      <c r="F2" s="12"/>
      <c r="G2" s="12"/>
      <c r="H2" s="12"/>
      <c r="I2" s="12"/>
      <c r="J2" s="10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0"/>
      <c r="Z2" s="10"/>
      <c r="AA2" s="10"/>
      <c r="AB2" s="10"/>
    </row>
    <row r="3" spans="1:29" s="11" customFormat="1" ht="12.75" customHeight="1" thickTop="1" thickBot="1" x14ac:dyDescent="0.25">
      <c r="A3" s="14"/>
      <c r="B3" s="15"/>
      <c r="C3" s="16" t="s">
        <v>0</v>
      </c>
      <c r="D3" s="16"/>
      <c r="E3" s="16"/>
      <c r="F3" s="16"/>
      <c r="G3" s="16"/>
      <c r="H3" s="16"/>
      <c r="I3" s="17"/>
      <c r="J3" s="18"/>
      <c r="K3" s="10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0"/>
      <c r="Z3" s="10"/>
      <c r="AA3" s="10"/>
      <c r="AB3" s="10"/>
    </row>
    <row r="4" spans="1:29" s="11" customFormat="1" ht="12.75" customHeight="1" thickTop="1" x14ac:dyDescent="0.2">
      <c r="A4" s="1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1"/>
    </row>
    <row r="5" spans="1:29" s="11" customFormat="1" ht="12.75" customHeight="1" x14ac:dyDescent="0.2">
      <c r="A5" s="22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2" t="s">
        <v>26</v>
      </c>
      <c r="AA5" s="23"/>
      <c r="AB5" s="24"/>
      <c r="AC5" s="25"/>
    </row>
    <row r="6" spans="1:29" s="11" customFormat="1" ht="12.75" customHeight="1" x14ac:dyDescent="0.2">
      <c r="A6" s="26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66"/>
      <c r="AA6" s="23"/>
      <c r="AB6" s="24"/>
      <c r="AC6" s="25"/>
    </row>
    <row r="7" spans="1:29" x14ac:dyDescent="0.2">
      <c r="A7" s="65">
        <v>42545</v>
      </c>
      <c r="S7">
        <v>0</v>
      </c>
      <c r="T7">
        <v>0</v>
      </c>
      <c r="U7">
        <v>0</v>
      </c>
      <c r="V7">
        <v>3</v>
      </c>
      <c r="W7">
        <v>0</v>
      </c>
      <c r="X7">
        <v>-9</v>
      </c>
      <c r="Y7">
        <v>0</v>
      </c>
      <c r="Z7">
        <f t="shared" ref="Z7:Z70" si="0">SUM(B7:Y7)</f>
        <v>-6</v>
      </c>
      <c r="AA7" s="74">
        <f t="shared" ref="AA7:AA70" si="1">Z7/Z$89</f>
        <v>-1.3701758392327015E-3</v>
      </c>
    </row>
    <row r="8" spans="1:29" x14ac:dyDescent="0.2">
      <c r="A8" s="65">
        <v>42546</v>
      </c>
      <c r="B8">
        <v>1</v>
      </c>
      <c r="C8">
        <v>0</v>
      </c>
      <c r="D8">
        <v>0</v>
      </c>
      <c r="E8">
        <v>-1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1</v>
      </c>
      <c r="AA8" s="74">
        <f t="shared" si="1"/>
        <v>2.2836263987211693E-4</v>
      </c>
    </row>
    <row r="9" spans="1:29" x14ac:dyDescent="0.2">
      <c r="A9" s="65">
        <v>42547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1</v>
      </c>
      <c r="AA9" s="74">
        <f t="shared" si="1"/>
        <v>2.2836263987211693E-4</v>
      </c>
    </row>
    <row r="10" spans="1:29" x14ac:dyDescent="0.2">
      <c r="A10" s="65">
        <v>42548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 s="74">
        <f t="shared" si="1"/>
        <v>0</v>
      </c>
    </row>
    <row r="11" spans="1:29" x14ac:dyDescent="0.2">
      <c r="A11" s="65">
        <v>42549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 s="74">
        <f t="shared" si="1"/>
        <v>0</v>
      </c>
    </row>
    <row r="12" spans="1:29" x14ac:dyDescent="0.2">
      <c r="A12" s="65">
        <v>42550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 s="74">
        <f t="shared" si="1"/>
        <v>0</v>
      </c>
    </row>
    <row r="13" spans="1:29" x14ac:dyDescent="0.2">
      <c r="A13" s="65">
        <v>42551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2</v>
      </c>
      <c r="AA13" s="74">
        <f t="shared" si="1"/>
        <v>4.5672527974423386E-4</v>
      </c>
    </row>
    <row r="14" spans="1:29" x14ac:dyDescent="0.2">
      <c r="A14" s="65">
        <v>42552</v>
      </c>
      <c r="B14">
        <v>0</v>
      </c>
      <c r="C14">
        <v>1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9</v>
      </c>
      <c r="R14">
        <v>0</v>
      </c>
      <c r="S14">
        <v>0</v>
      </c>
      <c r="T14">
        <v>1</v>
      </c>
      <c r="U14">
        <v>0</v>
      </c>
      <c r="V14">
        <v>0</v>
      </c>
      <c r="W14">
        <v>3</v>
      </c>
      <c r="X14">
        <v>4</v>
      </c>
      <c r="Y14">
        <v>0</v>
      </c>
      <c r="Z14">
        <f t="shared" si="0"/>
        <v>20</v>
      </c>
      <c r="AA14" s="74">
        <f t="shared" si="1"/>
        <v>4.5672527974423387E-3</v>
      </c>
    </row>
    <row r="15" spans="1:29" x14ac:dyDescent="0.2">
      <c r="A15" s="65">
        <v>42553</v>
      </c>
      <c r="B15">
        <v>0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5</v>
      </c>
      <c r="AA15" s="74">
        <f t="shared" si="1"/>
        <v>1.1418131993605847E-3</v>
      </c>
    </row>
    <row r="16" spans="1:29" x14ac:dyDescent="0.2">
      <c r="A16" s="65">
        <v>42554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-1</v>
      </c>
      <c r="W16">
        <v>0</v>
      </c>
      <c r="X16">
        <v>0</v>
      </c>
      <c r="Y16">
        <v>0</v>
      </c>
      <c r="Z16">
        <f t="shared" si="0"/>
        <v>-1</v>
      </c>
      <c r="AA16" s="74">
        <f t="shared" si="1"/>
        <v>-2.2836263987211693E-4</v>
      </c>
    </row>
    <row r="17" spans="1:27" x14ac:dyDescent="0.2">
      <c r="A17" s="65">
        <v>42555</v>
      </c>
      <c r="B17">
        <v>0</v>
      </c>
      <c r="C17">
        <v>0</v>
      </c>
      <c r="D17">
        <v>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-2</v>
      </c>
      <c r="R17">
        <v>0</v>
      </c>
      <c r="S17">
        <v>0</v>
      </c>
      <c r="T17">
        <v>0</v>
      </c>
      <c r="U17">
        <v>0</v>
      </c>
      <c r="V17">
        <v>0</v>
      </c>
      <c r="W17">
        <v>4</v>
      </c>
      <c r="X17">
        <v>7</v>
      </c>
      <c r="Y17">
        <v>0</v>
      </c>
      <c r="Z17">
        <f t="shared" si="0"/>
        <v>7</v>
      </c>
      <c r="AA17" s="74">
        <f t="shared" si="1"/>
        <v>1.5985384791048184E-3</v>
      </c>
    </row>
    <row r="18" spans="1:27" x14ac:dyDescent="0.2">
      <c r="A18" s="65">
        <v>42556</v>
      </c>
      <c r="B18">
        <v>0</v>
      </c>
      <c r="C18">
        <v>0</v>
      </c>
      <c r="D18">
        <v>2</v>
      </c>
      <c r="E18">
        <v>0</v>
      </c>
      <c r="F18">
        <v>1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</v>
      </c>
      <c r="S18">
        <v>2</v>
      </c>
      <c r="T18">
        <v>0</v>
      </c>
      <c r="U18">
        <v>0</v>
      </c>
      <c r="V18">
        <v>0</v>
      </c>
      <c r="W18">
        <v>0</v>
      </c>
      <c r="X18">
        <v>5</v>
      </c>
      <c r="Y18">
        <v>0</v>
      </c>
      <c r="Z18">
        <f t="shared" si="0"/>
        <v>11</v>
      </c>
      <c r="AA18" s="74">
        <f t="shared" si="1"/>
        <v>2.5119890385932862E-3</v>
      </c>
    </row>
    <row r="19" spans="1:27" x14ac:dyDescent="0.2">
      <c r="A19" s="65">
        <v>42557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4</v>
      </c>
      <c r="AA19" s="74">
        <f t="shared" si="1"/>
        <v>9.1345055948846771E-4</v>
      </c>
    </row>
    <row r="20" spans="1:27" x14ac:dyDescent="0.2">
      <c r="A20" s="65">
        <v>42558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12</v>
      </c>
      <c r="R20">
        <v>-1</v>
      </c>
      <c r="S20">
        <v>0</v>
      </c>
      <c r="T20">
        <v>0</v>
      </c>
      <c r="U20">
        <v>2</v>
      </c>
      <c r="V20">
        <v>0</v>
      </c>
      <c r="W20">
        <v>10</v>
      </c>
      <c r="X20">
        <v>0</v>
      </c>
      <c r="Y20">
        <v>3</v>
      </c>
      <c r="Z20">
        <f t="shared" si="0"/>
        <v>46</v>
      </c>
      <c r="AA20" s="74">
        <f t="shared" si="1"/>
        <v>1.0504681434117378E-2</v>
      </c>
    </row>
    <row r="21" spans="1:27" x14ac:dyDescent="0.2">
      <c r="A21" s="65">
        <v>42559</v>
      </c>
      <c r="B21">
        <v>0</v>
      </c>
      <c r="C21">
        <v>0</v>
      </c>
      <c r="D21">
        <v>0</v>
      </c>
      <c r="E21">
        <v>0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6</v>
      </c>
      <c r="AA21" s="74">
        <f t="shared" si="1"/>
        <v>1.3701758392327015E-3</v>
      </c>
    </row>
    <row r="22" spans="1:27" x14ac:dyDescent="0.2">
      <c r="A22" s="65">
        <v>42560</v>
      </c>
      <c r="B22">
        <v>0</v>
      </c>
      <c r="C22">
        <v>-4</v>
      </c>
      <c r="D22">
        <v>2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7</v>
      </c>
      <c r="W22">
        <v>0</v>
      </c>
      <c r="X22">
        <v>0</v>
      </c>
      <c r="Y22">
        <v>0</v>
      </c>
      <c r="Z22">
        <f t="shared" si="0"/>
        <v>6</v>
      </c>
      <c r="AA22" s="74">
        <f t="shared" si="1"/>
        <v>1.3701758392327015E-3</v>
      </c>
    </row>
    <row r="23" spans="1:27" x14ac:dyDescent="0.2">
      <c r="A23" s="65">
        <v>42561</v>
      </c>
      <c r="B23">
        <v>3</v>
      </c>
      <c r="C23">
        <v>0</v>
      </c>
      <c r="D23">
        <v>13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28</v>
      </c>
      <c r="Y23">
        <v>21</v>
      </c>
      <c r="Z23">
        <f t="shared" si="0"/>
        <v>67</v>
      </c>
      <c r="AA23" s="74">
        <f t="shared" si="1"/>
        <v>1.5300296871431834E-2</v>
      </c>
    </row>
    <row r="24" spans="1:27" x14ac:dyDescent="0.2">
      <c r="A24" s="65">
        <v>42562</v>
      </c>
      <c r="B24">
        <v>-2</v>
      </c>
      <c r="C24">
        <v>18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7</v>
      </c>
      <c r="V24">
        <v>48</v>
      </c>
      <c r="W24">
        <v>10</v>
      </c>
      <c r="X24">
        <v>12</v>
      </c>
      <c r="Y24">
        <v>16</v>
      </c>
      <c r="Z24">
        <f t="shared" si="0"/>
        <v>110</v>
      </c>
      <c r="AA24" s="74">
        <f t="shared" si="1"/>
        <v>2.5119890385932861E-2</v>
      </c>
    </row>
    <row r="25" spans="1:27" x14ac:dyDescent="0.2">
      <c r="A25" s="65">
        <v>42563</v>
      </c>
      <c r="B25">
        <v>0</v>
      </c>
      <c r="C25">
        <v>1</v>
      </c>
      <c r="D25">
        <v>3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6</v>
      </c>
      <c r="AA25" s="74">
        <f t="shared" si="1"/>
        <v>1.3701758392327015E-3</v>
      </c>
    </row>
    <row r="26" spans="1:27" x14ac:dyDescent="0.2">
      <c r="A26" s="65">
        <v>42564</v>
      </c>
      <c r="B26">
        <v>0</v>
      </c>
      <c r="C26">
        <v>6</v>
      </c>
      <c r="D26">
        <v>10</v>
      </c>
      <c r="E26">
        <v>1</v>
      </c>
      <c r="F26">
        <v>1</v>
      </c>
      <c r="G26">
        <v>-2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14</v>
      </c>
      <c r="X26">
        <v>24</v>
      </c>
      <c r="Y26">
        <v>20</v>
      </c>
      <c r="Z26">
        <f t="shared" si="0"/>
        <v>75</v>
      </c>
      <c r="AA26" s="74">
        <f t="shared" si="1"/>
        <v>1.7127197990408769E-2</v>
      </c>
    </row>
    <row r="27" spans="1:27" x14ac:dyDescent="0.2">
      <c r="A27" s="65">
        <v>42565</v>
      </c>
      <c r="B27">
        <v>2</v>
      </c>
      <c r="C27">
        <v>5</v>
      </c>
      <c r="D27">
        <v>32</v>
      </c>
      <c r="E27">
        <v>21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0</v>
      </c>
      <c r="V27">
        <v>0</v>
      </c>
      <c r="W27">
        <v>6</v>
      </c>
      <c r="X27">
        <v>46</v>
      </c>
      <c r="Y27">
        <v>14</v>
      </c>
      <c r="Z27">
        <f t="shared" si="0"/>
        <v>130</v>
      </c>
      <c r="AA27" s="74">
        <f t="shared" si="1"/>
        <v>2.96871431833752E-2</v>
      </c>
    </row>
    <row r="28" spans="1:27" x14ac:dyDescent="0.2">
      <c r="A28" s="65">
        <v>42566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10</v>
      </c>
      <c r="V28">
        <v>5</v>
      </c>
      <c r="W28">
        <v>0</v>
      </c>
      <c r="X28">
        <v>2</v>
      </c>
      <c r="Y28">
        <v>6</v>
      </c>
      <c r="Z28">
        <f t="shared" si="0"/>
        <v>27</v>
      </c>
      <c r="AA28" s="74">
        <f t="shared" si="1"/>
        <v>6.165791276547157E-3</v>
      </c>
    </row>
    <row r="29" spans="1:27" x14ac:dyDescent="0.2">
      <c r="A29" s="65">
        <v>42567</v>
      </c>
      <c r="B29">
        <v>22</v>
      </c>
      <c r="C29">
        <v>13</v>
      </c>
      <c r="D29">
        <v>-2</v>
      </c>
      <c r="E29">
        <v>0</v>
      </c>
      <c r="F29">
        <v>0</v>
      </c>
      <c r="G29">
        <v>1</v>
      </c>
      <c r="H29">
        <v>-3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f t="shared" si="0"/>
        <v>35</v>
      </c>
      <c r="AA29" s="74">
        <f t="shared" si="1"/>
        <v>7.9926923955240918E-3</v>
      </c>
    </row>
    <row r="30" spans="1:27" x14ac:dyDescent="0.2">
      <c r="A30" s="65">
        <v>42568</v>
      </c>
      <c r="B30">
        <v>0</v>
      </c>
      <c r="C30">
        <v>11</v>
      </c>
      <c r="D30">
        <v>-8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15</v>
      </c>
      <c r="T30">
        <v>4</v>
      </c>
      <c r="U30">
        <v>0</v>
      </c>
      <c r="V30">
        <v>10</v>
      </c>
      <c r="W30">
        <v>5</v>
      </c>
      <c r="X30">
        <v>7</v>
      </c>
      <c r="Y30">
        <v>50</v>
      </c>
      <c r="Z30">
        <f t="shared" si="0"/>
        <v>95</v>
      </c>
      <c r="AA30" s="74">
        <f t="shared" si="1"/>
        <v>2.1694450787851108E-2</v>
      </c>
    </row>
    <row r="31" spans="1:27" x14ac:dyDescent="0.2">
      <c r="A31" s="65">
        <v>42569</v>
      </c>
      <c r="B31">
        <v>38</v>
      </c>
      <c r="C31">
        <v>5</v>
      </c>
      <c r="D31">
        <v>10</v>
      </c>
      <c r="E31">
        <v>16</v>
      </c>
      <c r="F31">
        <v>3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4</v>
      </c>
      <c r="S31">
        <v>0</v>
      </c>
      <c r="T31">
        <v>0</v>
      </c>
      <c r="U31">
        <v>5</v>
      </c>
      <c r="V31">
        <v>0</v>
      </c>
      <c r="W31">
        <v>1</v>
      </c>
      <c r="X31">
        <v>17</v>
      </c>
      <c r="Y31">
        <v>1</v>
      </c>
      <c r="Z31">
        <f t="shared" si="0"/>
        <v>105</v>
      </c>
      <c r="AA31" s="74">
        <f t="shared" si="1"/>
        <v>2.3978077186572275E-2</v>
      </c>
    </row>
    <row r="32" spans="1:27" x14ac:dyDescent="0.2">
      <c r="A32" s="65">
        <v>42570</v>
      </c>
      <c r="B32">
        <v>37</v>
      </c>
      <c r="C32">
        <v>24</v>
      </c>
      <c r="D32">
        <v>10</v>
      </c>
      <c r="E32">
        <v>7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21</v>
      </c>
      <c r="S32">
        <v>5</v>
      </c>
      <c r="T32">
        <v>5</v>
      </c>
      <c r="U32">
        <v>79</v>
      </c>
      <c r="V32">
        <v>13</v>
      </c>
      <c r="W32">
        <v>2</v>
      </c>
      <c r="X32">
        <v>65</v>
      </c>
      <c r="Y32">
        <v>3</v>
      </c>
      <c r="Z32">
        <f t="shared" si="0"/>
        <v>274</v>
      </c>
      <c r="AA32" s="74">
        <f t="shared" si="1"/>
        <v>6.2571363324960036E-2</v>
      </c>
    </row>
    <row r="33" spans="1:27" x14ac:dyDescent="0.2">
      <c r="A33" s="65">
        <v>42571</v>
      </c>
      <c r="B33">
        <v>4</v>
      </c>
      <c r="C33">
        <v>17</v>
      </c>
      <c r="D33">
        <v>0</v>
      </c>
      <c r="E33">
        <v>0</v>
      </c>
      <c r="F33">
        <v>-1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-1</v>
      </c>
      <c r="O33">
        <v>0</v>
      </c>
      <c r="P33">
        <v>-1</v>
      </c>
      <c r="Q33">
        <v>0</v>
      </c>
      <c r="R33">
        <v>0</v>
      </c>
      <c r="S33">
        <v>60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79</v>
      </c>
      <c r="AA33" s="74">
        <f t="shared" si="1"/>
        <v>1.8040648549897238E-2</v>
      </c>
    </row>
    <row r="34" spans="1:27" x14ac:dyDescent="0.2">
      <c r="A34" s="65">
        <v>42572</v>
      </c>
      <c r="B34">
        <v>5</v>
      </c>
      <c r="C34">
        <v>43</v>
      </c>
      <c r="D34">
        <v>9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29</v>
      </c>
      <c r="T34">
        <v>0</v>
      </c>
      <c r="U34">
        <v>0</v>
      </c>
      <c r="V34">
        <v>0</v>
      </c>
      <c r="W34">
        <v>0</v>
      </c>
      <c r="X34">
        <v>0</v>
      </c>
      <c r="Y34">
        <v>7</v>
      </c>
      <c r="Z34">
        <f t="shared" si="0"/>
        <v>98</v>
      </c>
      <c r="AA34" s="74">
        <f t="shared" si="1"/>
        <v>2.2379538707467457E-2</v>
      </c>
    </row>
    <row r="35" spans="1:27" x14ac:dyDescent="0.2">
      <c r="A35" s="65">
        <v>42573</v>
      </c>
      <c r="B35">
        <v>61</v>
      </c>
      <c r="C35">
        <v>40</v>
      </c>
      <c r="D35">
        <v>12</v>
      </c>
      <c r="E35">
        <v>0</v>
      </c>
      <c r="F35">
        <v>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8</v>
      </c>
      <c r="U35">
        <v>1</v>
      </c>
      <c r="V35">
        <v>66</v>
      </c>
      <c r="W35">
        <v>25</v>
      </c>
      <c r="X35">
        <v>-3</v>
      </c>
      <c r="Y35">
        <v>2</v>
      </c>
      <c r="Z35">
        <f t="shared" si="0"/>
        <v>222</v>
      </c>
      <c r="AA35" s="74">
        <f t="shared" si="1"/>
        <v>5.0696506051609955E-2</v>
      </c>
    </row>
    <row r="36" spans="1:27" x14ac:dyDescent="0.2">
      <c r="A36" s="65">
        <v>42574</v>
      </c>
      <c r="B36">
        <v>23</v>
      </c>
      <c r="C36">
        <v>100</v>
      </c>
      <c r="D36">
        <v>27</v>
      </c>
      <c r="E36">
        <v>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-2</v>
      </c>
      <c r="R36">
        <v>0</v>
      </c>
      <c r="S36">
        <v>0</v>
      </c>
      <c r="T36">
        <v>0</v>
      </c>
      <c r="U36">
        <v>0</v>
      </c>
      <c r="V36">
        <v>0</v>
      </c>
      <c r="W36">
        <v>46</v>
      </c>
      <c r="X36">
        <v>10</v>
      </c>
      <c r="Y36">
        <v>6</v>
      </c>
      <c r="Z36">
        <f t="shared" si="0"/>
        <v>222</v>
      </c>
      <c r="AA36" s="74">
        <f t="shared" si="1"/>
        <v>5.0696506051609955E-2</v>
      </c>
    </row>
    <row r="37" spans="1:27" x14ac:dyDescent="0.2">
      <c r="A37" s="65">
        <v>42575</v>
      </c>
      <c r="B37">
        <v>279</v>
      </c>
      <c r="C37">
        <v>108</v>
      </c>
      <c r="D37">
        <v>35</v>
      </c>
      <c r="E37">
        <v>13</v>
      </c>
      <c r="F37">
        <v>5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</v>
      </c>
      <c r="P37">
        <v>0</v>
      </c>
      <c r="Q37">
        <v>0</v>
      </c>
      <c r="R37">
        <v>0</v>
      </c>
      <c r="S37">
        <v>0</v>
      </c>
      <c r="T37">
        <v>10</v>
      </c>
      <c r="U37">
        <v>39</v>
      </c>
      <c r="V37">
        <v>0</v>
      </c>
      <c r="W37">
        <v>0</v>
      </c>
      <c r="X37">
        <v>0</v>
      </c>
      <c r="Y37">
        <v>5</v>
      </c>
      <c r="Z37">
        <f t="shared" si="0"/>
        <v>498</v>
      </c>
      <c r="AA37" s="74">
        <f t="shared" si="1"/>
        <v>0.11372459465631422</v>
      </c>
    </row>
    <row r="38" spans="1:27" x14ac:dyDescent="0.2">
      <c r="A38" s="65">
        <v>42576</v>
      </c>
      <c r="B38">
        <v>9</v>
      </c>
      <c r="C38">
        <v>34</v>
      </c>
      <c r="D38">
        <v>17</v>
      </c>
      <c r="E38">
        <v>3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15</v>
      </c>
      <c r="Y38">
        <v>55</v>
      </c>
      <c r="Z38">
        <f t="shared" si="0"/>
        <v>137</v>
      </c>
      <c r="AA38" s="74">
        <f t="shared" si="1"/>
        <v>3.1285681662480018E-2</v>
      </c>
    </row>
    <row r="39" spans="1:27" x14ac:dyDescent="0.2">
      <c r="A39" s="65">
        <v>42577</v>
      </c>
      <c r="B39">
        <v>49</v>
      </c>
      <c r="C39">
        <v>44</v>
      </c>
      <c r="D39">
        <v>120</v>
      </c>
      <c r="E39">
        <v>12</v>
      </c>
      <c r="F39">
        <v>0</v>
      </c>
      <c r="G39">
        <v>6</v>
      </c>
      <c r="H39">
        <v>-7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44</v>
      </c>
      <c r="X39">
        <v>53</v>
      </c>
      <c r="Y39">
        <v>33</v>
      </c>
      <c r="Z39">
        <f t="shared" si="0"/>
        <v>357</v>
      </c>
      <c r="AA39" s="74">
        <f t="shared" si="1"/>
        <v>8.1525462434345747E-2</v>
      </c>
    </row>
    <row r="40" spans="1:27" x14ac:dyDescent="0.2">
      <c r="A40" s="65">
        <v>42578</v>
      </c>
      <c r="B40">
        <v>120</v>
      </c>
      <c r="C40">
        <v>145</v>
      </c>
      <c r="D40">
        <v>17</v>
      </c>
      <c r="E40">
        <v>6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</v>
      </c>
      <c r="W40">
        <v>0</v>
      </c>
      <c r="X40">
        <v>5</v>
      </c>
      <c r="Y40">
        <v>15</v>
      </c>
      <c r="Z40">
        <f t="shared" si="0"/>
        <v>315</v>
      </c>
      <c r="AA40" s="74">
        <f t="shared" si="1"/>
        <v>7.193423155971683E-2</v>
      </c>
    </row>
    <row r="41" spans="1:27" x14ac:dyDescent="0.2">
      <c r="A41" s="65">
        <v>42579</v>
      </c>
      <c r="B41">
        <v>33</v>
      </c>
      <c r="C41">
        <v>34</v>
      </c>
      <c r="D41">
        <v>6</v>
      </c>
      <c r="E41">
        <v>2</v>
      </c>
      <c r="F41">
        <v>2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4</v>
      </c>
      <c r="T41">
        <v>5</v>
      </c>
      <c r="U41">
        <v>8</v>
      </c>
      <c r="V41">
        <v>0</v>
      </c>
      <c r="W41">
        <v>15</v>
      </c>
      <c r="X41">
        <v>0</v>
      </c>
      <c r="Y41">
        <v>47</v>
      </c>
      <c r="Z41">
        <f t="shared" si="0"/>
        <v>161</v>
      </c>
      <c r="AA41" s="74">
        <f t="shared" si="1"/>
        <v>3.6766385019410826E-2</v>
      </c>
    </row>
    <row r="42" spans="1:27" x14ac:dyDescent="0.2">
      <c r="A42" s="65">
        <v>42580</v>
      </c>
      <c r="B42">
        <v>16</v>
      </c>
      <c r="C42">
        <v>58</v>
      </c>
      <c r="D42">
        <v>35</v>
      </c>
      <c r="E42">
        <v>6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</v>
      </c>
      <c r="R42">
        <v>0</v>
      </c>
      <c r="S42">
        <v>0</v>
      </c>
      <c r="T42">
        <v>0</v>
      </c>
      <c r="U42">
        <v>0</v>
      </c>
      <c r="V42">
        <v>50</v>
      </c>
      <c r="W42">
        <v>0</v>
      </c>
      <c r="X42">
        <v>0</v>
      </c>
      <c r="Y42">
        <v>106</v>
      </c>
      <c r="Z42">
        <f t="shared" si="0"/>
        <v>281</v>
      </c>
      <c r="AA42" s="74">
        <f t="shared" si="1"/>
        <v>6.4169901804064858E-2</v>
      </c>
    </row>
    <row r="43" spans="1:27" x14ac:dyDescent="0.2">
      <c r="A43" s="65">
        <v>42581</v>
      </c>
      <c r="B43">
        <v>8</v>
      </c>
      <c r="C43">
        <v>87</v>
      </c>
      <c r="D43">
        <v>5</v>
      </c>
      <c r="E43">
        <v>0</v>
      </c>
      <c r="F43">
        <v>6</v>
      </c>
      <c r="G43">
        <v>0</v>
      </c>
      <c r="H43">
        <v>3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111</v>
      </c>
      <c r="AA43" s="74">
        <f t="shared" si="1"/>
        <v>2.5348253025804977E-2</v>
      </c>
    </row>
    <row r="44" spans="1:27" x14ac:dyDescent="0.2">
      <c r="A44" s="65">
        <v>42582</v>
      </c>
      <c r="B44">
        <v>33</v>
      </c>
      <c r="C44">
        <v>69</v>
      </c>
      <c r="D44">
        <v>29</v>
      </c>
      <c r="E44">
        <v>0</v>
      </c>
      <c r="F44">
        <v>4</v>
      </c>
      <c r="G44">
        <v>0</v>
      </c>
      <c r="H44">
        <v>0</v>
      </c>
      <c r="I44">
        <v>-1</v>
      </c>
      <c r="J44">
        <v>0</v>
      </c>
      <c r="K44">
        <v>0</v>
      </c>
      <c r="L44">
        <v>0</v>
      </c>
      <c r="M44">
        <v>0</v>
      </c>
      <c r="N44">
        <v>-1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2</v>
      </c>
      <c r="W44">
        <v>0</v>
      </c>
      <c r="X44">
        <v>2</v>
      </c>
      <c r="Y44">
        <v>0</v>
      </c>
      <c r="Z44">
        <f t="shared" si="0"/>
        <v>139</v>
      </c>
      <c r="AA44" s="74">
        <f t="shared" si="1"/>
        <v>3.1742406942224251E-2</v>
      </c>
    </row>
    <row r="45" spans="1:27" x14ac:dyDescent="0.2">
      <c r="A45" s="65">
        <v>42583</v>
      </c>
      <c r="B45">
        <v>54</v>
      </c>
      <c r="C45">
        <v>38</v>
      </c>
      <c r="D45">
        <v>13</v>
      </c>
      <c r="E45">
        <v>10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119</v>
      </c>
      <c r="AA45" s="74">
        <f t="shared" si="1"/>
        <v>2.7175154144781912E-2</v>
      </c>
    </row>
    <row r="46" spans="1:27" x14ac:dyDescent="0.2">
      <c r="A46" s="65">
        <v>42584</v>
      </c>
      <c r="B46">
        <v>24</v>
      </c>
      <c r="C46">
        <v>39</v>
      </c>
      <c r="D46">
        <v>12</v>
      </c>
      <c r="E46">
        <v>4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Z46">
        <f t="shared" si="0"/>
        <v>84</v>
      </c>
      <c r="AA46" s="74">
        <f t="shared" si="1"/>
        <v>1.918246174925782E-2</v>
      </c>
    </row>
    <row r="47" spans="1:27" x14ac:dyDescent="0.2">
      <c r="A47" s="65">
        <v>42585</v>
      </c>
      <c r="B47">
        <v>9</v>
      </c>
      <c r="C47">
        <v>34</v>
      </c>
      <c r="D47">
        <v>35</v>
      </c>
      <c r="E47">
        <v>17</v>
      </c>
      <c r="F47">
        <v>16</v>
      </c>
      <c r="G47">
        <v>1</v>
      </c>
      <c r="H47">
        <v>3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0"/>
        <v>119</v>
      </c>
      <c r="AA47" s="74">
        <f t="shared" si="1"/>
        <v>2.7175154144781912E-2</v>
      </c>
    </row>
    <row r="48" spans="1:27" x14ac:dyDescent="0.2">
      <c r="A48" s="65">
        <v>42586</v>
      </c>
      <c r="B48">
        <v>12</v>
      </c>
      <c r="C48">
        <v>24</v>
      </c>
      <c r="D48">
        <v>4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7</v>
      </c>
      <c r="V48">
        <v>0</v>
      </c>
      <c r="W48">
        <v>0</v>
      </c>
      <c r="X48">
        <v>0</v>
      </c>
      <c r="Y48">
        <v>6</v>
      </c>
      <c r="Z48">
        <f t="shared" si="0"/>
        <v>57</v>
      </c>
      <c r="AA48" s="74">
        <f t="shared" si="1"/>
        <v>1.3016670472710665E-2</v>
      </c>
    </row>
    <row r="49" spans="1:29" x14ac:dyDescent="0.2">
      <c r="A49" s="65">
        <v>42587</v>
      </c>
      <c r="B49">
        <v>16</v>
      </c>
      <c r="C49">
        <v>11</v>
      </c>
      <c r="D49">
        <v>12</v>
      </c>
      <c r="E49">
        <v>9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2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55</v>
      </c>
      <c r="AA49" s="74">
        <f t="shared" si="1"/>
        <v>1.255994519296643E-2</v>
      </c>
    </row>
    <row r="50" spans="1:29" x14ac:dyDescent="0.2">
      <c r="A50" s="65">
        <v>42588</v>
      </c>
      <c r="B50">
        <v>26</v>
      </c>
      <c r="C50">
        <v>2</v>
      </c>
      <c r="D50">
        <v>4</v>
      </c>
      <c r="E50">
        <v>6</v>
      </c>
      <c r="F50">
        <v>3</v>
      </c>
      <c r="G50">
        <v>1</v>
      </c>
      <c r="H50">
        <v>0</v>
      </c>
      <c r="I50">
        <v>0</v>
      </c>
      <c r="J50">
        <v>0</v>
      </c>
      <c r="K50">
        <v>0</v>
      </c>
      <c r="L50">
        <v>2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0"/>
        <v>53</v>
      </c>
      <c r="AA50" s="74">
        <f t="shared" si="1"/>
        <v>1.2103219913222198E-2</v>
      </c>
    </row>
    <row r="51" spans="1:29" x14ac:dyDescent="0.2">
      <c r="A51" s="65">
        <v>42589</v>
      </c>
      <c r="B51">
        <v>20</v>
      </c>
      <c r="C51">
        <v>11</v>
      </c>
      <c r="D51">
        <v>2</v>
      </c>
      <c r="E51">
        <v>1</v>
      </c>
      <c r="F51">
        <v>1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23</v>
      </c>
      <c r="Z51">
        <f t="shared" si="0"/>
        <v>61</v>
      </c>
      <c r="AA51" s="74">
        <f t="shared" si="1"/>
        <v>1.3930121032199132E-2</v>
      </c>
    </row>
    <row r="52" spans="1:29" x14ac:dyDescent="0.2">
      <c r="A52" s="65">
        <v>42590</v>
      </c>
      <c r="B52">
        <v>52</v>
      </c>
      <c r="C52">
        <v>16</v>
      </c>
      <c r="D52">
        <v>3</v>
      </c>
      <c r="E52">
        <v>0</v>
      </c>
      <c r="F52">
        <v>0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75</v>
      </c>
      <c r="AA52" s="74">
        <f t="shared" si="1"/>
        <v>1.7127197990408769E-2</v>
      </c>
    </row>
    <row r="53" spans="1:29" x14ac:dyDescent="0.2">
      <c r="A53" s="65">
        <v>42591</v>
      </c>
      <c r="B53">
        <v>3</v>
      </c>
      <c r="C53">
        <v>1</v>
      </c>
      <c r="D53">
        <v>3</v>
      </c>
      <c r="E53">
        <v>2</v>
      </c>
      <c r="F53">
        <v>3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14</v>
      </c>
      <c r="AA53" s="74">
        <f t="shared" si="1"/>
        <v>3.1970769582096367E-3</v>
      </c>
    </row>
    <row r="54" spans="1:29" x14ac:dyDescent="0.2">
      <c r="A54" s="65">
        <v>42592</v>
      </c>
      <c r="B54">
        <v>11</v>
      </c>
      <c r="C54">
        <v>4</v>
      </c>
      <c r="D54">
        <v>5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7</v>
      </c>
      <c r="W54">
        <v>5</v>
      </c>
      <c r="X54">
        <v>0</v>
      </c>
      <c r="Y54">
        <v>5</v>
      </c>
      <c r="Z54">
        <f t="shared" si="0"/>
        <v>40</v>
      </c>
      <c r="AA54" s="74">
        <f t="shared" si="1"/>
        <v>9.1345055948846773E-3</v>
      </c>
    </row>
    <row r="55" spans="1:29" x14ac:dyDescent="0.2">
      <c r="A55" s="65">
        <v>42593</v>
      </c>
      <c r="B55">
        <v>11</v>
      </c>
      <c r="C55">
        <v>2</v>
      </c>
      <c r="D55">
        <v>2</v>
      </c>
      <c r="E55">
        <v>3</v>
      </c>
      <c r="F55">
        <v>0</v>
      </c>
      <c r="G55">
        <v>0</v>
      </c>
      <c r="H55">
        <v>2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</v>
      </c>
      <c r="V55">
        <v>1</v>
      </c>
      <c r="W55">
        <v>0</v>
      </c>
      <c r="X55">
        <v>0</v>
      </c>
      <c r="Y55">
        <v>0</v>
      </c>
      <c r="Z55">
        <f t="shared" si="0"/>
        <v>27</v>
      </c>
      <c r="AA55" s="74">
        <f t="shared" si="1"/>
        <v>6.165791276547157E-3</v>
      </c>
    </row>
    <row r="56" spans="1:29" x14ac:dyDescent="0.2">
      <c r="A56" s="65">
        <v>42594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6</v>
      </c>
      <c r="AA56" s="74">
        <f t="shared" si="1"/>
        <v>1.3701758392327015E-3</v>
      </c>
    </row>
    <row r="57" spans="1:29" x14ac:dyDescent="0.2">
      <c r="A57" s="65">
        <v>42595</v>
      </c>
      <c r="B57">
        <v>0</v>
      </c>
      <c r="C57">
        <v>1</v>
      </c>
      <c r="D57">
        <v>1</v>
      </c>
      <c r="E57">
        <v>1</v>
      </c>
      <c r="F57">
        <v>0</v>
      </c>
      <c r="G57">
        <v>0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6</v>
      </c>
      <c r="AA57" s="74">
        <f t="shared" si="1"/>
        <v>1.3701758392327015E-3</v>
      </c>
    </row>
    <row r="58" spans="1:29" x14ac:dyDescent="0.2">
      <c r="A58" s="65">
        <v>42596</v>
      </c>
      <c r="B58">
        <v>0</v>
      </c>
      <c r="C58">
        <v>2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7</v>
      </c>
      <c r="AA58" s="74">
        <f t="shared" si="1"/>
        <v>1.5985384791048184E-3</v>
      </c>
    </row>
    <row r="59" spans="1:29" x14ac:dyDescent="0.2">
      <c r="A59" s="65">
        <v>42597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0"/>
        <v>0</v>
      </c>
      <c r="AA59" s="74">
        <f t="shared" si="1"/>
        <v>0</v>
      </c>
    </row>
    <row r="60" spans="1:29" x14ac:dyDescent="0.2">
      <c r="A60" s="65">
        <v>42598</v>
      </c>
      <c r="B60">
        <v>8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10</v>
      </c>
      <c r="AA60" s="74">
        <f t="shared" si="1"/>
        <v>2.2836263987211693E-3</v>
      </c>
    </row>
    <row r="61" spans="1:29" s="11" customFormat="1" ht="12.75" customHeight="1" x14ac:dyDescent="0.2">
      <c r="A61" s="29">
        <f>A60+1</f>
        <v>42599</v>
      </c>
      <c r="B61" s="69">
        <v>0</v>
      </c>
      <c r="C61" s="69">
        <v>1</v>
      </c>
      <c r="D61" s="69">
        <v>1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69">
        <v>0</v>
      </c>
      <c r="R61" s="69">
        <v>0</v>
      </c>
      <c r="S61" s="69">
        <v>0</v>
      </c>
      <c r="T61" s="69">
        <v>0</v>
      </c>
      <c r="U61" s="69">
        <v>0</v>
      </c>
      <c r="V61" s="69">
        <v>0</v>
      </c>
      <c r="W61" s="69">
        <v>0</v>
      </c>
      <c r="X61" s="69">
        <v>0</v>
      </c>
      <c r="Y61" s="69">
        <v>0</v>
      </c>
      <c r="Z61">
        <f t="shared" si="0"/>
        <v>2</v>
      </c>
      <c r="AA61" s="74">
        <f t="shared" si="1"/>
        <v>4.5672527974423386E-4</v>
      </c>
      <c r="AB61" s="34"/>
      <c r="AC61" s="33"/>
    </row>
    <row r="62" spans="1:29" s="11" customFormat="1" ht="12.75" customHeight="1" x14ac:dyDescent="0.2">
      <c r="A62" s="29">
        <f t="shared" ref="A62:A86" si="2">A61+1</f>
        <v>42600</v>
      </c>
      <c r="B62" s="69">
        <v>2</v>
      </c>
      <c r="C62" s="69">
        <v>1</v>
      </c>
      <c r="D62" s="69">
        <v>0</v>
      </c>
      <c r="E62" s="69">
        <v>1</v>
      </c>
      <c r="F62" s="69">
        <v>0</v>
      </c>
      <c r="G62" s="69">
        <v>0</v>
      </c>
      <c r="H62" s="69">
        <v>2</v>
      </c>
      <c r="I62" s="69">
        <v>0</v>
      </c>
      <c r="J62" s="69">
        <v>2</v>
      </c>
      <c r="K62" s="69">
        <v>0</v>
      </c>
      <c r="L62" s="69">
        <v>0</v>
      </c>
      <c r="M62" s="69">
        <v>0</v>
      </c>
      <c r="N62" s="69">
        <v>0</v>
      </c>
      <c r="O62" s="69">
        <v>0</v>
      </c>
      <c r="P62" s="69">
        <v>0</v>
      </c>
      <c r="Q62" s="69">
        <v>0</v>
      </c>
      <c r="R62" s="69">
        <v>0</v>
      </c>
      <c r="S62" s="69">
        <v>0</v>
      </c>
      <c r="T62" s="69">
        <v>0</v>
      </c>
      <c r="U62" s="69">
        <v>0</v>
      </c>
      <c r="V62" s="69">
        <v>0</v>
      </c>
      <c r="W62" s="69">
        <v>0</v>
      </c>
      <c r="X62" s="69">
        <v>0</v>
      </c>
      <c r="Y62" s="69">
        <v>0</v>
      </c>
      <c r="Z62">
        <f t="shared" si="0"/>
        <v>8</v>
      </c>
      <c r="AA62" s="74">
        <f t="shared" si="1"/>
        <v>1.8269011189769354E-3</v>
      </c>
      <c r="AB62" s="34"/>
      <c r="AC62" s="33"/>
    </row>
    <row r="63" spans="1:29" s="11" customFormat="1" ht="12.75" customHeight="1" x14ac:dyDescent="0.2">
      <c r="A63" s="29">
        <f t="shared" si="2"/>
        <v>42601</v>
      </c>
      <c r="B63" s="69">
        <v>0</v>
      </c>
      <c r="C63" s="69">
        <v>1</v>
      </c>
      <c r="D63" s="69">
        <v>0</v>
      </c>
      <c r="E63" s="69">
        <v>0</v>
      </c>
      <c r="F63" s="69">
        <v>0</v>
      </c>
      <c r="G63" s="69">
        <v>1</v>
      </c>
      <c r="H63" s="69">
        <v>0</v>
      </c>
      <c r="I63" s="69">
        <v>0</v>
      </c>
      <c r="J63" s="69">
        <v>0</v>
      </c>
      <c r="K63" s="69">
        <v>2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69">
        <v>0</v>
      </c>
      <c r="R63" s="69">
        <v>0</v>
      </c>
      <c r="S63" s="69">
        <v>0</v>
      </c>
      <c r="T63" s="69">
        <v>0</v>
      </c>
      <c r="U63" s="69">
        <v>0</v>
      </c>
      <c r="V63" s="69">
        <v>0</v>
      </c>
      <c r="W63" s="69">
        <v>0</v>
      </c>
      <c r="X63" s="69">
        <v>0</v>
      </c>
      <c r="Y63" s="69">
        <v>0</v>
      </c>
      <c r="Z63">
        <f t="shared" si="0"/>
        <v>4</v>
      </c>
      <c r="AA63" s="74">
        <f t="shared" si="1"/>
        <v>9.1345055948846771E-4</v>
      </c>
      <c r="AB63" s="34"/>
      <c r="AC63" s="33"/>
    </row>
    <row r="64" spans="1:29" s="11" customFormat="1" ht="12.75" customHeight="1" x14ac:dyDescent="0.2">
      <c r="A64" s="29">
        <f t="shared" si="2"/>
        <v>42602</v>
      </c>
      <c r="B64" s="69">
        <v>0</v>
      </c>
      <c r="C64" s="69">
        <v>0</v>
      </c>
      <c r="D64" s="69">
        <v>0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9">
        <v>0</v>
      </c>
      <c r="W64" s="69">
        <v>0</v>
      </c>
      <c r="X64" s="69">
        <v>0</v>
      </c>
      <c r="Y64" s="69">
        <v>0</v>
      </c>
      <c r="Z64">
        <f t="shared" si="0"/>
        <v>0</v>
      </c>
      <c r="AA64" s="74">
        <f t="shared" si="1"/>
        <v>0</v>
      </c>
      <c r="AB64" s="34"/>
      <c r="AC64" s="33"/>
    </row>
    <row r="65" spans="1:29" s="11" customFormat="1" ht="12.75" customHeight="1" x14ac:dyDescent="0.2">
      <c r="A65" s="29">
        <f t="shared" si="2"/>
        <v>42603</v>
      </c>
      <c r="B65" s="69">
        <v>1</v>
      </c>
      <c r="C65" s="69">
        <v>0</v>
      </c>
      <c r="D65" s="69">
        <v>0</v>
      </c>
      <c r="E65" s="69">
        <v>0</v>
      </c>
      <c r="F65" s="69">
        <v>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0</v>
      </c>
      <c r="P65" s="69">
        <v>0</v>
      </c>
      <c r="Q65" s="69">
        <v>0</v>
      </c>
      <c r="R65" s="69">
        <v>0</v>
      </c>
      <c r="S65" s="69">
        <v>0</v>
      </c>
      <c r="T65" s="69">
        <v>0</v>
      </c>
      <c r="U65" s="69">
        <v>0</v>
      </c>
      <c r="V65" s="69">
        <v>0</v>
      </c>
      <c r="W65" s="69">
        <v>0</v>
      </c>
      <c r="X65" s="69">
        <v>0</v>
      </c>
      <c r="Y65" s="69">
        <v>0</v>
      </c>
      <c r="Z65">
        <f t="shared" si="0"/>
        <v>1</v>
      </c>
      <c r="AA65" s="74">
        <f t="shared" si="1"/>
        <v>2.2836263987211693E-4</v>
      </c>
      <c r="AB65" s="34"/>
      <c r="AC65" s="33"/>
    </row>
    <row r="66" spans="1:29" s="11" customFormat="1" ht="12.75" customHeight="1" x14ac:dyDescent="0.2">
      <c r="A66" s="29">
        <f t="shared" si="2"/>
        <v>42604</v>
      </c>
      <c r="B66" s="69">
        <v>0</v>
      </c>
      <c r="C66" s="69">
        <v>0</v>
      </c>
      <c r="D66" s="69">
        <v>0</v>
      </c>
      <c r="E66" s="69">
        <v>0</v>
      </c>
      <c r="F66" s="69">
        <v>0</v>
      </c>
      <c r="G66" s="69">
        <v>0</v>
      </c>
      <c r="H66" s="69">
        <v>0</v>
      </c>
      <c r="I66" s="69">
        <v>0</v>
      </c>
      <c r="J66" s="69">
        <v>0</v>
      </c>
      <c r="K66" s="69">
        <v>0</v>
      </c>
      <c r="L66" s="69">
        <v>0</v>
      </c>
      <c r="M66" s="69">
        <v>0</v>
      </c>
      <c r="N66" s="69">
        <v>0</v>
      </c>
      <c r="O66" s="69">
        <v>0</v>
      </c>
      <c r="P66" s="69">
        <v>0</v>
      </c>
      <c r="Q66" s="69">
        <v>0</v>
      </c>
      <c r="R66" s="69">
        <v>0</v>
      </c>
      <c r="S66" s="69">
        <v>1</v>
      </c>
      <c r="T66" s="69">
        <v>0</v>
      </c>
      <c r="U66" s="69">
        <v>0</v>
      </c>
      <c r="V66" s="69">
        <v>0</v>
      </c>
      <c r="W66" s="69">
        <v>0</v>
      </c>
      <c r="X66" s="69">
        <v>0</v>
      </c>
      <c r="Y66" s="69">
        <v>0</v>
      </c>
      <c r="Z66">
        <f t="shared" si="0"/>
        <v>1</v>
      </c>
      <c r="AA66" s="74">
        <f t="shared" si="1"/>
        <v>2.2836263987211693E-4</v>
      </c>
      <c r="AB66" s="34"/>
      <c r="AC66" s="33"/>
    </row>
    <row r="67" spans="1:29" s="11" customFormat="1" ht="12.75" customHeight="1" x14ac:dyDescent="0.2">
      <c r="A67" s="29">
        <f t="shared" si="2"/>
        <v>42605</v>
      </c>
      <c r="B67" s="69">
        <v>0</v>
      </c>
      <c r="C67" s="69">
        <v>1</v>
      </c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  <c r="R67" s="69">
        <v>0</v>
      </c>
      <c r="S67" s="69">
        <v>0</v>
      </c>
      <c r="T67" s="69">
        <v>0</v>
      </c>
      <c r="U67" s="69">
        <v>0</v>
      </c>
      <c r="V67" s="69">
        <v>0</v>
      </c>
      <c r="W67" s="69">
        <v>0</v>
      </c>
      <c r="X67" s="69">
        <v>0</v>
      </c>
      <c r="Y67" s="69">
        <v>0</v>
      </c>
      <c r="Z67">
        <f t="shared" si="0"/>
        <v>1</v>
      </c>
      <c r="AA67" s="74">
        <f t="shared" si="1"/>
        <v>2.2836263987211693E-4</v>
      </c>
      <c r="AB67" s="34"/>
      <c r="AC67" s="33"/>
    </row>
    <row r="68" spans="1:29" s="11" customFormat="1" ht="12.75" customHeight="1" x14ac:dyDescent="0.2">
      <c r="A68" s="29">
        <f t="shared" si="2"/>
        <v>42606</v>
      </c>
      <c r="B68" s="69">
        <v>0</v>
      </c>
      <c r="C68" s="69">
        <v>0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  <c r="R68" s="69">
        <v>0</v>
      </c>
      <c r="S68" s="69">
        <v>0</v>
      </c>
      <c r="T68" s="69">
        <v>0</v>
      </c>
      <c r="U68" s="69">
        <v>0</v>
      </c>
      <c r="V68" s="69">
        <v>0</v>
      </c>
      <c r="W68" s="69">
        <v>0</v>
      </c>
      <c r="X68" s="69">
        <v>0</v>
      </c>
      <c r="Y68" s="69">
        <v>0</v>
      </c>
      <c r="Z68">
        <f t="shared" si="0"/>
        <v>0</v>
      </c>
      <c r="AA68" s="74">
        <f t="shared" si="1"/>
        <v>0</v>
      </c>
      <c r="AB68" s="34"/>
      <c r="AC68" s="33"/>
    </row>
    <row r="69" spans="1:29" s="11" customFormat="1" ht="12.75" customHeight="1" x14ac:dyDescent="0.2">
      <c r="A69" s="29">
        <f t="shared" si="2"/>
        <v>42607</v>
      </c>
      <c r="B69" s="69">
        <v>0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1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1</v>
      </c>
      <c r="Q69" s="69">
        <v>0</v>
      </c>
      <c r="R69" s="69">
        <v>0</v>
      </c>
      <c r="S69" s="69">
        <v>0</v>
      </c>
      <c r="T69" s="69">
        <v>0</v>
      </c>
      <c r="U69" s="69">
        <v>0</v>
      </c>
      <c r="V69" s="69">
        <v>0</v>
      </c>
      <c r="W69" s="69">
        <v>0</v>
      </c>
      <c r="X69" s="69">
        <v>0</v>
      </c>
      <c r="Y69" s="69">
        <v>0</v>
      </c>
      <c r="Z69">
        <f t="shared" si="0"/>
        <v>2</v>
      </c>
      <c r="AA69" s="74">
        <f t="shared" si="1"/>
        <v>4.5672527974423386E-4</v>
      </c>
      <c r="AB69" s="34"/>
      <c r="AC69" s="33"/>
    </row>
    <row r="70" spans="1:29" s="11" customFormat="1" ht="12.75" customHeight="1" x14ac:dyDescent="0.2">
      <c r="A70" s="29">
        <f t="shared" si="2"/>
        <v>42608</v>
      </c>
      <c r="B70" s="69">
        <v>0</v>
      </c>
      <c r="C70" s="69">
        <v>1</v>
      </c>
      <c r="D70" s="69">
        <v>1</v>
      </c>
      <c r="E70" s="69">
        <v>0</v>
      </c>
      <c r="F70" s="69">
        <v>0</v>
      </c>
      <c r="G70" s="69">
        <v>1</v>
      </c>
      <c r="H70" s="69">
        <v>0</v>
      </c>
      <c r="I70" s="69">
        <v>0</v>
      </c>
      <c r="J70" s="69">
        <v>0</v>
      </c>
      <c r="K70" s="69">
        <v>0</v>
      </c>
      <c r="L70" s="69">
        <v>0</v>
      </c>
      <c r="M70" s="69">
        <v>0</v>
      </c>
      <c r="N70" s="69">
        <v>0</v>
      </c>
      <c r="O70" s="69">
        <v>0</v>
      </c>
      <c r="P70" s="69">
        <v>0</v>
      </c>
      <c r="Q70" s="69">
        <v>0</v>
      </c>
      <c r="R70" s="69">
        <v>0</v>
      </c>
      <c r="S70" s="69">
        <v>0</v>
      </c>
      <c r="T70" s="69">
        <v>0</v>
      </c>
      <c r="U70" s="69">
        <v>0</v>
      </c>
      <c r="V70" s="69">
        <v>0</v>
      </c>
      <c r="W70" s="69">
        <v>0</v>
      </c>
      <c r="X70" s="69">
        <v>0</v>
      </c>
      <c r="Y70" s="69">
        <v>0</v>
      </c>
      <c r="Z70">
        <f t="shared" si="0"/>
        <v>3</v>
      </c>
      <c r="AA70" s="74">
        <f t="shared" si="1"/>
        <v>6.8508791961635076E-4</v>
      </c>
      <c r="AB70" s="34"/>
      <c r="AC70" s="33"/>
    </row>
    <row r="71" spans="1:29" s="11" customFormat="1" ht="12.75" customHeight="1" x14ac:dyDescent="0.2">
      <c r="A71" s="29">
        <f t="shared" si="2"/>
        <v>42609</v>
      </c>
      <c r="B71" s="69">
        <v>0</v>
      </c>
      <c r="C71" s="69">
        <v>0</v>
      </c>
      <c r="D71" s="69">
        <v>1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69">
        <v>0</v>
      </c>
      <c r="Q71" s="69">
        <v>0</v>
      </c>
      <c r="R71" s="69">
        <v>0</v>
      </c>
      <c r="S71" s="69">
        <v>0</v>
      </c>
      <c r="T71" s="69">
        <v>0</v>
      </c>
      <c r="U71" s="69">
        <v>0</v>
      </c>
      <c r="V71" s="69">
        <v>0</v>
      </c>
      <c r="W71" s="69">
        <v>0</v>
      </c>
      <c r="X71" s="69">
        <v>0</v>
      </c>
      <c r="Y71" s="69">
        <v>0</v>
      </c>
      <c r="Z71">
        <f t="shared" ref="Z71:Z80" si="3">SUM(B71:Y71)</f>
        <v>1</v>
      </c>
      <c r="AA71" s="74">
        <f t="shared" ref="AA71:AA86" si="4">Z71/Z$89</f>
        <v>2.2836263987211693E-4</v>
      </c>
      <c r="AB71" s="34"/>
      <c r="AC71" s="33"/>
    </row>
    <row r="72" spans="1:29" s="11" customFormat="1" ht="12.75" customHeight="1" x14ac:dyDescent="0.2">
      <c r="A72" s="29">
        <f t="shared" si="2"/>
        <v>42610</v>
      </c>
      <c r="B72" s="69">
        <v>0</v>
      </c>
      <c r="C72" s="69">
        <v>0</v>
      </c>
      <c r="D72" s="69">
        <v>2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69">
        <v>0</v>
      </c>
      <c r="Q72" s="69">
        <v>0</v>
      </c>
      <c r="R72" s="69">
        <v>0</v>
      </c>
      <c r="S72" s="69">
        <v>0</v>
      </c>
      <c r="T72" s="69">
        <v>0</v>
      </c>
      <c r="U72" s="69">
        <v>0</v>
      </c>
      <c r="V72" s="69">
        <v>0</v>
      </c>
      <c r="W72" s="69">
        <v>0</v>
      </c>
      <c r="X72" s="69">
        <v>0</v>
      </c>
      <c r="Y72" s="69">
        <v>0</v>
      </c>
      <c r="Z72">
        <f t="shared" si="3"/>
        <v>2</v>
      </c>
      <c r="AA72" s="74">
        <f t="shared" si="4"/>
        <v>4.5672527974423386E-4</v>
      </c>
      <c r="AB72" s="34"/>
      <c r="AC72" s="33"/>
    </row>
    <row r="73" spans="1:29" s="11" customFormat="1" ht="12.75" customHeight="1" x14ac:dyDescent="0.2">
      <c r="A73" s="29">
        <f t="shared" si="2"/>
        <v>42611</v>
      </c>
      <c r="B73" s="69">
        <v>0</v>
      </c>
      <c r="C73" s="69">
        <v>0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  <c r="K73" s="69">
        <v>0</v>
      </c>
      <c r="L73" s="69">
        <v>0</v>
      </c>
      <c r="M73" s="69">
        <v>0</v>
      </c>
      <c r="N73" s="69">
        <v>0</v>
      </c>
      <c r="O73" s="69">
        <v>0</v>
      </c>
      <c r="P73" s="69">
        <v>0</v>
      </c>
      <c r="Q73" s="69">
        <v>0</v>
      </c>
      <c r="R73" s="69">
        <v>0</v>
      </c>
      <c r="S73" s="69">
        <v>0</v>
      </c>
      <c r="T73" s="69">
        <v>0</v>
      </c>
      <c r="U73" s="69">
        <v>0</v>
      </c>
      <c r="V73" s="69">
        <v>0</v>
      </c>
      <c r="W73" s="69">
        <v>0</v>
      </c>
      <c r="X73" s="69">
        <v>0</v>
      </c>
      <c r="Y73" s="69">
        <v>0</v>
      </c>
      <c r="Z73">
        <f t="shared" si="3"/>
        <v>0</v>
      </c>
      <c r="AA73" s="74">
        <f t="shared" si="4"/>
        <v>0</v>
      </c>
      <c r="AB73" s="34"/>
      <c r="AC73" s="33"/>
    </row>
    <row r="74" spans="1:29" s="11" customFormat="1" ht="12.75" customHeight="1" x14ac:dyDescent="0.2">
      <c r="A74" s="29">
        <f t="shared" si="2"/>
        <v>42612</v>
      </c>
      <c r="B74" s="69">
        <v>0</v>
      </c>
      <c r="C74" s="69">
        <v>0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69">
        <v>0</v>
      </c>
      <c r="Q74" s="69">
        <v>0</v>
      </c>
      <c r="R74" s="69">
        <v>0</v>
      </c>
      <c r="S74" s="69">
        <v>0</v>
      </c>
      <c r="T74" s="69">
        <v>0</v>
      </c>
      <c r="U74" s="69">
        <v>0</v>
      </c>
      <c r="V74" s="69">
        <v>0</v>
      </c>
      <c r="W74" s="69">
        <v>0</v>
      </c>
      <c r="X74" s="69">
        <v>0</v>
      </c>
      <c r="Y74" s="69">
        <v>0</v>
      </c>
      <c r="Z74">
        <f t="shared" si="3"/>
        <v>0</v>
      </c>
      <c r="AA74" s="74">
        <f t="shared" si="4"/>
        <v>0</v>
      </c>
      <c r="AB74" s="34"/>
      <c r="AC74" s="33"/>
    </row>
    <row r="75" spans="1:29" s="11" customFormat="1" ht="12.6" customHeight="1" x14ac:dyDescent="0.2">
      <c r="A75" s="29">
        <f t="shared" si="2"/>
        <v>42613</v>
      </c>
      <c r="B75" s="69">
        <v>0</v>
      </c>
      <c r="C75" s="69">
        <v>0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69">
        <v>0</v>
      </c>
      <c r="Q75" s="69">
        <v>0</v>
      </c>
      <c r="R75" s="69">
        <v>0</v>
      </c>
      <c r="S75" s="69">
        <v>0</v>
      </c>
      <c r="T75" s="69">
        <v>0</v>
      </c>
      <c r="U75" s="69">
        <v>0</v>
      </c>
      <c r="V75" s="69">
        <v>0</v>
      </c>
      <c r="W75" s="69">
        <v>0</v>
      </c>
      <c r="X75" s="69">
        <v>0</v>
      </c>
      <c r="Y75" s="69">
        <v>0</v>
      </c>
      <c r="Z75">
        <f t="shared" si="3"/>
        <v>0</v>
      </c>
      <c r="AA75" s="74">
        <f t="shared" si="4"/>
        <v>0</v>
      </c>
      <c r="AB75" s="34"/>
      <c r="AC75" s="33"/>
    </row>
    <row r="76" spans="1:29" s="11" customFormat="1" ht="12.75" customHeight="1" x14ac:dyDescent="0.2">
      <c r="A76" s="29">
        <f t="shared" si="2"/>
        <v>42614</v>
      </c>
      <c r="B76" s="69">
        <v>0</v>
      </c>
      <c r="C76" s="69">
        <v>0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69">
        <v>0</v>
      </c>
      <c r="Q76" s="69">
        <v>0</v>
      </c>
      <c r="R76" s="69">
        <v>0</v>
      </c>
      <c r="S76" s="69">
        <v>0</v>
      </c>
      <c r="T76" s="69">
        <v>0</v>
      </c>
      <c r="U76" s="69">
        <v>0</v>
      </c>
      <c r="V76" s="69">
        <v>0</v>
      </c>
      <c r="W76" s="69">
        <v>0</v>
      </c>
      <c r="X76" s="69">
        <v>0</v>
      </c>
      <c r="Y76" s="69">
        <v>0</v>
      </c>
      <c r="Z76">
        <f t="shared" si="3"/>
        <v>0</v>
      </c>
      <c r="AA76" s="74">
        <f t="shared" si="4"/>
        <v>0</v>
      </c>
      <c r="AB76" s="34"/>
      <c r="AC76" s="33"/>
    </row>
    <row r="77" spans="1:29" s="11" customFormat="1" ht="12.75" customHeight="1" x14ac:dyDescent="0.2">
      <c r="A77" s="29">
        <f t="shared" si="2"/>
        <v>42615</v>
      </c>
      <c r="B77" s="69">
        <v>0</v>
      </c>
      <c r="C77" s="69">
        <v>0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69">
        <v>0</v>
      </c>
      <c r="Q77" s="69">
        <v>0</v>
      </c>
      <c r="R77" s="69">
        <v>0</v>
      </c>
      <c r="S77" s="69">
        <v>0</v>
      </c>
      <c r="T77" s="69">
        <v>0</v>
      </c>
      <c r="U77" s="69">
        <v>0</v>
      </c>
      <c r="V77" s="69">
        <v>0</v>
      </c>
      <c r="W77" s="69">
        <v>0</v>
      </c>
      <c r="X77" s="69">
        <v>0</v>
      </c>
      <c r="Y77" s="69">
        <v>0</v>
      </c>
      <c r="Z77">
        <f t="shared" si="3"/>
        <v>0</v>
      </c>
      <c r="AA77" s="74">
        <f t="shared" si="4"/>
        <v>0</v>
      </c>
      <c r="AB77" s="34"/>
      <c r="AC77" s="33"/>
    </row>
    <row r="78" spans="1:29" s="11" customFormat="1" ht="12.75" customHeight="1" x14ac:dyDescent="0.2">
      <c r="A78" s="29">
        <f t="shared" si="2"/>
        <v>42616</v>
      </c>
      <c r="B78" s="69">
        <v>0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69">
        <v>0</v>
      </c>
      <c r="Q78" s="69">
        <v>0</v>
      </c>
      <c r="R78" s="69">
        <v>0</v>
      </c>
      <c r="S78" s="69">
        <v>0</v>
      </c>
      <c r="T78" s="69">
        <v>0</v>
      </c>
      <c r="U78" s="69">
        <v>0</v>
      </c>
      <c r="V78" s="69">
        <v>0</v>
      </c>
      <c r="W78" s="69">
        <v>0</v>
      </c>
      <c r="X78" s="69">
        <v>0</v>
      </c>
      <c r="Y78" s="69">
        <v>0</v>
      </c>
      <c r="Z78">
        <f t="shared" si="3"/>
        <v>0</v>
      </c>
      <c r="AA78" s="74">
        <f t="shared" si="4"/>
        <v>0</v>
      </c>
      <c r="AB78" s="34"/>
      <c r="AC78" s="33"/>
    </row>
    <row r="79" spans="1:29" s="11" customFormat="1" ht="12.75" customHeight="1" x14ac:dyDescent="0.2">
      <c r="A79" s="29">
        <f t="shared" si="2"/>
        <v>42617</v>
      </c>
      <c r="B79" s="69">
        <v>0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69">
        <v>0</v>
      </c>
      <c r="Q79" s="69">
        <v>0</v>
      </c>
      <c r="R79" s="69">
        <v>0</v>
      </c>
      <c r="S79" s="69">
        <v>0</v>
      </c>
      <c r="T79" s="69">
        <v>0</v>
      </c>
      <c r="U79" s="69">
        <v>0</v>
      </c>
      <c r="V79" s="69">
        <v>0</v>
      </c>
      <c r="W79" s="69">
        <v>0</v>
      </c>
      <c r="X79" s="69">
        <v>0</v>
      </c>
      <c r="Y79" s="69">
        <v>0</v>
      </c>
      <c r="Z79">
        <f t="shared" si="3"/>
        <v>0</v>
      </c>
      <c r="AA79" s="74">
        <f t="shared" si="4"/>
        <v>0</v>
      </c>
      <c r="AB79" s="34"/>
      <c r="AC79" s="33"/>
    </row>
    <row r="80" spans="1:29" s="11" customFormat="1" ht="12.75" customHeight="1" x14ac:dyDescent="0.2">
      <c r="A80" s="29">
        <f t="shared" si="2"/>
        <v>42618</v>
      </c>
      <c r="B80" s="69">
        <v>0</v>
      </c>
      <c r="C80" s="69">
        <v>0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69">
        <v>0</v>
      </c>
      <c r="Q80" s="69">
        <v>0</v>
      </c>
      <c r="R80" s="69">
        <v>0</v>
      </c>
      <c r="S80" s="69">
        <v>0</v>
      </c>
      <c r="T80" s="69">
        <v>0</v>
      </c>
      <c r="U80" s="69">
        <v>0</v>
      </c>
      <c r="V80" s="69">
        <v>0</v>
      </c>
      <c r="W80" s="69">
        <v>0</v>
      </c>
      <c r="X80" s="69">
        <v>0</v>
      </c>
      <c r="Y80" s="69">
        <v>0</v>
      </c>
      <c r="Z80">
        <f t="shared" si="3"/>
        <v>0</v>
      </c>
      <c r="AA80" s="74">
        <f t="shared" si="4"/>
        <v>0</v>
      </c>
      <c r="AB80" s="34"/>
      <c r="AC80" s="33"/>
    </row>
    <row r="81" spans="1:29" x14ac:dyDescent="0.2">
      <c r="A81" s="70">
        <f t="shared" si="2"/>
        <v>42619</v>
      </c>
      <c r="B81" s="69">
        <v>0</v>
      </c>
      <c r="C81" s="69">
        <v>0</v>
      </c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69">
        <v>0</v>
      </c>
      <c r="Q81" s="69">
        <v>0</v>
      </c>
      <c r="R81" s="69">
        <v>0</v>
      </c>
      <c r="S81" s="69">
        <v>0</v>
      </c>
      <c r="T81" s="69">
        <v>0</v>
      </c>
      <c r="U81" s="69">
        <v>0</v>
      </c>
      <c r="V81" s="69">
        <v>0</v>
      </c>
      <c r="W81" s="69">
        <v>0</v>
      </c>
      <c r="X81" s="69">
        <v>0</v>
      </c>
      <c r="Y81" s="69">
        <v>0</v>
      </c>
      <c r="Z81" s="71">
        <f t="shared" ref="Z81:Z86" si="5">SUM(B81:Y81)</f>
        <v>0</v>
      </c>
      <c r="AA81" s="74">
        <f t="shared" si="4"/>
        <v>0</v>
      </c>
      <c r="AB81" s="72"/>
      <c r="AC81" s="73"/>
    </row>
    <row r="82" spans="1:29" x14ac:dyDescent="0.2">
      <c r="A82" s="70">
        <f t="shared" si="2"/>
        <v>42620</v>
      </c>
      <c r="B82" s="69">
        <v>0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  <c r="K82" s="69">
        <v>0</v>
      </c>
      <c r="L82" s="69">
        <v>0</v>
      </c>
      <c r="M82" s="69">
        <v>0</v>
      </c>
      <c r="N82" s="69">
        <v>0</v>
      </c>
      <c r="O82" s="69">
        <v>0</v>
      </c>
      <c r="P82" s="69">
        <v>0</v>
      </c>
      <c r="Q82" s="69">
        <v>0</v>
      </c>
      <c r="R82" s="69">
        <v>0</v>
      </c>
      <c r="S82" s="69">
        <v>0</v>
      </c>
      <c r="T82" s="69">
        <v>0</v>
      </c>
      <c r="U82" s="69">
        <v>0</v>
      </c>
      <c r="V82" s="69">
        <v>0</v>
      </c>
      <c r="W82" s="69">
        <v>0</v>
      </c>
      <c r="X82" s="69">
        <v>0</v>
      </c>
      <c r="Y82" s="69">
        <v>0</v>
      </c>
      <c r="Z82" s="71">
        <f t="shared" si="5"/>
        <v>0</v>
      </c>
      <c r="AA82" s="74">
        <f t="shared" si="4"/>
        <v>0</v>
      </c>
      <c r="AB82" s="72"/>
      <c r="AC82" s="73"/>
    </row>
    <row r="83" spans="1:29" x14ac:dyDescent="0.2">
      <c r="A83" s="70">
        <f t="shared" si="2"/>
        <v>42621</v>
      </c>
      <c r="B83" s="69">
        <v>0</v>
      </c>
      <c r="C83" s="69">
        <v>0</v>
      </c>
      <c r="D83" s="69">
        <v>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69">
        <v>0</v>
      </c>
      <c r="Q83" s="69">
        <v>0</v>
      </c>
      <c r="R83" s="69">
        <v>0</v>
      </c>
      <c r="S83" s="69">
        <v>0</v>
      </c>
      <c r="T83" s="69">
        <v>0</v>
      </c>
      <c r="U83" s="69">
        <v>0</v>
      </c>
      <c r="V83" s="69">
        <v>0</v>
      </c>
      <c r="W83" s="69">
        <v>0</v>
      </c>
      <c r="X83" s="69">
        <v>0</v>
      </c>
      <c r="Y83" s="69">
        <v>0</v>
      </c>
      <c r="Z83" s="71">
        <f t="shared" si="5"/>
        <v>0</v>
      </c>
      <c r="AA83" s="74">
        <f t="shared" si="4"/>
        <v>0</v>
      </c>
      <c r="AB83" s="72"/>
      <c r="AC83" s="73"/>
    </row>
    <row r="84" spans="1:29" x14ac:dyDescent="0.2">
      <c r="A84" s="70">
        <f t="shared" si="2"/>
        <v>42622</v>
      </c>
      <c r="B84" s="69">
        <v>0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69">
        <v>0</v>
      </c>
      <c r="Q84" s="69">
        <v>0</v>
      </c>
      <c r="R84" s="69">
        <v>0</v>
      </c>
      <c r="S84" s="69">
        <v>0</v>
      </c>
      <c r="T84" s="69">
        <v>0</v>
      </c>
      <c r="U84" s="69">
        <v>0</v>
      </c>
      <c r="V84" s="69">
        <v>0</v>
      </c>
      <c r="W84" s="69">
        <v>0</v>
      </c>
      <c r="X84" s="69">
        <v>0</v>
      </c>
      <c r="Y84" s="69">
        <v>0</v>
      </c>
      <c r="Z84" s="71">
        <f t="shared" si="5"/>
        <v>0</v>
      </c>
      <c r="AA84" s="74">
        <f t="shared" si="4"/>
        <v>0</v>
      </c>
      <c r="AB84" s="72"/>
      <c r="AC84" s="73"/>
    </row>
    <row r="85" spans="1:29" x14ac:dyDescent="0.2">
      <c r="A85" s="70">
        <f t="shared" si="2"/>
        <v>42623</v>
      </c>
      <c r="B85" s="69">
        <v>0</v>
      </c>
      <c r="C85" s="69">
        <v>0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69">
        <v>0</v>
      </c>
      <c r="Q85" s="69">
        <v>0</v>
      </c>
      <c r="R85" s="69">
        <v>0</v>
      </c>
      <c r="S85" s="69">
        <v>0</v>
      </c>
      <c r="T85" s="69">
        <v>0</v>
      </c>
      <c r="U85" s="69">
        <v>0</v>
      </c>
      <c r="V85" s="69">
        <v>0</v>
      </c>
      <c r="W85" s="69">
        <v>0</v>
      </c>
      <c r="X85" s="69">
        <v>0</v>
      </c>
      <c r="Y85" s="69">
        <v>0</v>
      </c>
      <c r="Z85" s="71">
        <f t="shared" si="5"/>
        <v>0</v>
      </c>
      <c r="AA85" s="74">
        <f t="shared" si="4"/>
        <v>0</v>
      </c>
      <c r="AB85" s="72"/>
      <c r="AC85" s="73"/>
    </row>
    <row r="86" spans="1:29" x14ac:dyDescent="0.2">
      <c r="A86" s="70">
        <f t="shared" si="2"/>
        <v>42624</v>
      </c>
      <c r="B86" s="69">
        <v>0</v>
      </c>
      <c r="C86" s="69">
        <v>0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69">
        <v>0</v>
      </c>
      <c r="Q86" s="69">
        <v>0</v>
      </c>
      <c r="R86" s="69">
        <v>0</v>
      </c>
      <c r="S86" s="69">
        <v>0</v>
      </c>
      <c r="T86" s="69">
        <v>0</v>
      </c>
      <c r="U86" s="69">
        <v>0</v>
      </c>
      <c r="V86" s="69">
        <v>0</v>
      </c>
      <c r="W86" s="69">
        <v>0</v>
      </c>
      <c r="X86" s="69">
        <v>0</v>
      </c>
      <c r="Y86" s="69">
        <v>0</v>
      </c>
      <c r="Z86" s="71">
        <f t="shared" si="5"/>
        <v>0</v>
      </c>
      <c r="AA86" s="74">
        <f t="shared" si="4"/>
        <v>0</v>
      </c>
      <c r="AB86" s="72"/>
      <c r="AC86" s="73"/>
    </row>
    <row r="88" spans="1:29" x14ac:dyDescent="0.2">
      <c r="A88" s="10"/>
      <c r="B88" s="35" t="s">
        <v>2</v>
      </c>
      <c r="C88" s="35" t="s">
        <v>3</v>
      </c>
      <c r="D88" s="35" t="s">
        <v>4</v>
      </c>
      <c r="E88" s="35" t="s">
        <v>5</v>
      </c>
      <c r="F88" s="36" t="s">
        <v>6</v>
      </c>
      <c r="G88" s="36" t="s">
        <v>7</v>
      </c>
      <c r="H88" s="21" t="s">
        <v>8</v>
      </c>
      <c r="I88" s="21" t="s">
        <v>9</v>
      </c>
      <c r="J88" s="21" t="s">
        <v>10</v>
      </c>
      <c r="K88" s="21" t="s">
        <v>11</v>
      </c>
      <c r="L88" s="21" t="s">
        <v>12</v>
      </c>
      <c r="M88" s="21" t="s">
        <v>13</v>
      </c>
      <c r="N88" s="21" t="s">
        <v>14</v>
      </c>
      <c r="O88" s="21" t="s">
        <v>15</v>
      </c>
      <c r="P88" s="21" t="s">
        <v>16</v>
      </c>
      <c r="Q88" s="21" t="s">
        <v>17</v>
      </c>
      <c r="R88" s="21" t="s">
        <v>18</v>
      </c>
      <c r="S88" s="21" t="s">
        <v>19</v>
      </c>
      <c r="T88" s="21" t="s">
        <v>20</v>
      </c>
      <c r="U88" s="36" t="s">
        <v>21</v>
      </c>
      <c r="V88" s="36" t="s">
        <v>22</v>
      </c>
      <c r="W88" s="35" t="s">
        <v>23</v>
      </c>
      <c r="X88" s="35" t="s">
        <v>24</v>
      </c>
      <c r="Y88" s="35" t="s">
        <v>25</v>
      </c>
      <c r="Z88" s="22" t="s">
        <v>26</v>
      </c>
      <c r="AA88" s="10"/>
    </row>
    <row r="89" spans="1:29" x14ac:dyDescent="0.2">
      <c r="A89" s="37" t="s">
        <v>26</v>
      </c>
      <c r="B89" s="38">
        <f>SUM(B7:B86)</f>
        <v>1008</v>
      </c>
      <c r="C89" s="38">
        <f t="shared" ref="C89:Y89" si="6">SUM(C7:C86)</f>
        <v>1050</v>
      </c>
      <c r="D89" s="38">
        <f t="shared" si="6"/>
        <v>491</v>
      </c>
      <c r="E89" s="38">
        <f t="shared" si="6"/>
        <v>164</v>
      </c>
      <c r="F89" s="39">
        <f t="shared" si="6"/>
        <v>68</v>
      </c>
      <c r="G89" s="39">
        <f t="shared" si="6"/>
        <v>31</v>
      </c>
      <c r="H89" s="39">
        <f t="shared" si="6"/>
        <v>10</v>
      </c>
      <c r="I89" s="39">
        <f t="shared" si="6"/>
        <v>5</v>
      </c>
      <c r="J89" s="39">
        <f t="shared" si="6"/>
        <v>6</v>
      </c>
      <c r="K89" s="39">
        <f t="shared" si="6"/>
        <v>4</v>
      </c>
      <c r="L89" s="39">
        <f t="shared" si="6"/>
        <v>3</v>
      </c>
      <c r="M89" s="39">
        <f t="shared" si="6"/>
        <v>8</v>
      </c>
      <c r="N89" s="39">
        <f t="shared" si="6"/>
        <v>0</v>
      </c>
      <c r="O89" s="39">
        <f t="shared" si="6"/>
        <v>9</v>
      </c>
      <c r="P89" s="39">
        <f t="shared" si="6"/>
        <v>9</v>
      </c>
      <c r="Q89" s="39">
        <f t="shared" si="6"/>
        <v>34</v>
      </c>
      <c r="R89" s="39">
        <f t="shared" si="6"/>
        <v>30</v>
      </c>
      <c r="S89" s="39">
        <f t="shared" si="6"/>
        <v>125</v>
      </c>
      <c r="T89" s="39">
        <f t="shared" si="6"/>
        <v>38</v>
      </c>
      <c r="U89" s="39">
        <f t="shared" si="6"/>
        <v>165</v>
      </c>
      <c r="V89" s="39">
        <f t="shared" si="6"/>
        <v>218</v>
      </c>
      <c r="W89" s="38">
        <f t="shared" si="6"/>
        <v>190</v>
      </c>
      <c r="X89" s="38">
        <f t="shared" si="6"/>
        <v>291</v>
      </c>
      <c r="Y89" s="38">
        <f t="shared" si="6"/>
        <v>447</v>
      </c>
      <c r="Z89" s="31">
        <f>SUM(Z7:Z60)</f>
        <v>4379</v>
      </c>
      <c r="AA89" s="40">
        <f>SUM(AA7:AA86)</f>
        <v>1.0057090659968029</v>
      </c>
    </row>
    <row r="90" spans="1:29" x14ac:dyDescent="0.2">
      <c r="A90" s="41"/>
      <c r="B90" s="42">
        <f t="shared" ref="B90:Y90" si="7">B89/$Z89</f>
        <v>0.23018954099109384</v>
      </c>
      <c r="C90" s="42">
        <f t="shared" si="7"/>
        <v>0.23978077186572277</v>
      </c>
      <c r="D90" s="42">
        <f t="shared" si="7"/>
        <v>0.1121260561772094</v>
      </c>
      <c r="E90" s="42">
        <f t="shared" si="7"/>
        <v>3.7451472939027175E-2</v>
      </c>
      <c r="F90" s="43">
        <f t="shared" si="7"/>
        <v>1.5528659511303951E-2</v>
      </c>
      <c r="G90" s="43">
        <f t="shared" si="7"/>
        <v>7.0792418360356244E-3</v>
      </c>
      <c r="H90" s="32">
        <f t="shared" si="7"/>
        <v>2.2836263987211693E-3</v>
      </c>
      <c r="I90" s="32">
        <f t="shared" si="7"/>
        <v>1.1418131993605847E-3</v>
      </c>
      <c r="J90" s="32">
        <f t="shared" si="7"/>
        <v>1.3701758392327015E-3</v>
      </c>
      <c r="K90" s="32">
        <f t="shared" si="7"/>
        <v>9.1345055948846771E-4</v>
      </c>
      <c r="L90" s="32">
        <f t="shared" si="7"/>
        <v>6.8508791961635076E-4</v>
      </c>
      <c r="M90" s="32">
        <f t="shared" si="7"/>
        <v>1.8269011189769354E-3</v>
      </c>
      <c r="N90" s="32">
        <f t="shared" si="7"/>
        <v>0</v>
      </c>
      <c r="O90" s="32">
        <f t="shared" si="7"/>
        <v>2.0552637588490525E-3</v>
      </c>
      <c r="P90" s="32">
        <f t="shared" si="7"/>
        <v>2.0552637588490525E-3</v>
      </c>
      <c r="Q90" s="32">
        <f t="shared" si="7"/>
        <v>7.7643297556519754E-3</v>
      </c>
      <c r="R90" s="32">
        <f t="shared" si="7"/>
        <v>6.850879196163508E-3</v>
      </c>
      <c r="S90" s="32">
        <f t="shared" si="7"/>
        <v>2.8545329984014614E-2</v>
      </c>
      <c r="T90" s="32">
        <f t="shared" si="7"/>
        <v>8.6777803151404428E-3</v>
      </c>
      <c r="U90" s="43">
        <f t="shared" si="7"/>
        <v>3.7679835578899291E-2</v>
      </c>
      <c r="V90" s="43">
        <f t="shared" si="7"/>
        <v>4.9783055492121489E-2</v>
      </c>
      <c r="W90" s="42">
        <f t="shared" si="7"/>
        <v>4.3388901575702216E-2</v>
      </c>
      <c r="X90" s="42">
        <f t="shared" si="7"/>
        <v>6.6453528202786022E-2</v>
      </c>
      <c r="Y90" s="42">
        <f t="shared" si="7"/>
        <v>0.10207810002283627</v>
      </c>
      <c r="Z90" s="40">
        <f>SUM(B90:Y90)</f>
        <v>1.0057090659968029</v>
      </c>
      <c r="AA90" s="41"/>
    </row>
    <row r="92" spans="1:29" x14ac:dyDescent="0.2">
      <c r="F92" s="74">
        <f>SUM(B90:E90,W90:Y90)</f>
        <v>0.83146837177437771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92"/>
  <sheetViews>
    <sheetView topLeftCell="A16" zoomScale="80" zoomScaleNormal="80" workbookViewId="0">
      <selection activeCell="AB7" sqref="AB7:AB86"/>
    </sheetView>
  </sheetViews>
  <sheetFormatPr defaultRowHeight="12.75" x14ac:dyDescent="0.2"/>
  <sheetData>
    <row r="1" spans="1:55" x14ac:dyDescent="0.2">
      <c r="A1" s="1" t="s">
        <v>37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32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42545</v>
      </c>
      <c r="S7">
        <f>'Pink hourly counts 2013'!S7*3</f>
        <v>0</v>
      </c>
      <c r="T7">
        <f>'Pink hourly counts 2013'!T7*3</f>
        <v>0</v>
      </c>
      <c r="U7">
        <f>'Pink hourly counts 2013'!U7*3</f>
        <v>0</v>
      </c>
      <c r="V7">
        <f>'Pink hourly counts 2013'!V7*3</f>
        <v>9</v>
      </c>
      <c r="W7">
        <f>'Pink hourly counts 2013'!W7*3</f>
        <v>0</v>
      </c>
      <c r="X7">
        <f>'Pink hourly counts 2013'!X7*3</f>
        <v>-27</v>
      </c>
      <c r="Y7">
        <f>'Pink hourly counts 2013'!Y7*3</f>
        <v>0</v>
      </c>
      <c r="Z7">
        <f t="shared" ref="Z7:Z70" si="0">SUM(B7:Y7)</f>
        <v>-18</v>
      </c>
      <c r="AB7">
        <f>ROUND(SUM(B7:Y7),0)</f>
        <v>-18</v>
      </c>
      <c r="AC7">
        <f t="shared" ref="AC7:AC70" si="1">(1-AE7/72)*72^2*(AF7/AE7)</f>
        <v>10028.571428571428</v>
      </c>
      <c r="AD7" s="64"/>
      <c r="AE7">
        <v>7</v>
      </c>
      <c r="AF7">
        <f t="shared" ref="AF7:AF70" si="2">SUM(AG7:BC7)/(2*(AE7-1))</f>
        <v>15</v>
      </c>
      <c r="AG7">
        <f t="shared" ref="AG7:AV22" si="3">(B7/3-C7/3)^2</f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ref="AW7:BC43" si="4">(R7/3-S7/3)^2</f>
        <v>0</v>
      </c>
      <c r="AX7">
        <f t="shared" si="4"/>
        <v>0</v>
      </c>
      <c r="AY7">
        <f t="shared" si="4"/>
        <v>0</v>
      </c>
      <c r="AZ7">
        <f t="shared" si="4"/>
        <v>9</v>
      </c>
      <c r="BA7">
        <f t="shared" si="4"/>
        <v>9</v>
      </c>
      <c r="BB7">
        <f t="shared" si="4"/>
        <v>81</v>
      </c>
      <c r="BC7">
        <f t="shared" si="4"/>
        <v>81</v>
      </c>
    </row>
    <row r="8" spans="1:55" x14ac:dyDescent="0.2">
      <c r="A8" s="1">
        <v>42546</v>
      </c>
      <c r="B8">
        <f>'Pink hourly counts 2013'!B8*3</f>
        <v>3</v>
      </c>
      <c r="C8">
        <f>'Pink hourly counts 2013'!C8*3</f>
        <v>0</v>
      </c>
      <c r="D8">
        <f>'Pink hourly counts 2013'!D8*3</f>
        <v>0</v>
      </c>
      <c r="E8">
        <f>'Pink hourly counts 2013'!E8*3</f>
        <v>-3</v>
      </c>
      <c r="F8">
        <f>'Pink hourly counts 2013'!F8*3</f>
        <v>3</v>
      </c>
      <c r="G8">
        <f>'Pink hourly counts 2013'!G8*3</f>
        <v>0</v>
      </c>
      <c r="H8">
        <f>'Pink hourly counts 2013'!H8*3</f>
        <v>0</v>
      </c>
      <c r="I8">
        <f>'Pink hourly counts 2013'!I8*3</f>
        <v>0</v>
      </c>
      <c r="J8">
        <f>'Pink hourly counts 2013'!J8*3</f>
        <v>0</v>
      </c>
      <c r="K8">
        <f>'Pink hourly counts 2013'!K8*3</f>
        <v>0</v>
      </c>
      <c r="L8">
        <f>'Pink hourly counts 2013'!L8*3</f>
        <v>0</v>
      </c>
      <c r="M8">
        <f>'Pink hourly counts 2013'!M8*3</f>
        <v>0</v>
      </c>
      <c r="N8">
        <f>'Pink hourly counts 2013'!N8*3</f>
        <v>0</v>
      </c>
      <c r="O8">
        <f>'Pink hourly counts 2013'!O8*3</f>
        <v>0</v>
      </c>
      <c r="P8">
        <f>'Pink hourly counts 2013'!P8*3</f>
        <v>0</v>
      </c>
      <c r="Q8">
        <f>'Pink hourly counts 2013'!Q8*3</f>
        <v>0</v>
      </c>
      <c r="R8">
        <f>'Pink hourly counts 2013'!R8*3</f>
        <v>0</v>
      </c>
      <c r="S8">
        <f>'Pink hourly counts 2013'!S8*3</f>
        <v>0</v>
      </c>
      <c r="T8">
        <f>'Pink hourly counts 2013'!T8*3</f>
        <v>0</v>
      </c>
      <c r="U8">
        <f>'Pink hourly counts 2013'!U8*3</f>
        <v>0</v>
      </c>
      <c r="V8">
        <f>'Pink hourly counts 2013'!V8*3</f>
        <v>0</v>
      </c>
      <c r="W8">
        <f>'Pink hourly counts 2013'!W8*3</f>
        <v>0</v>
      </c>
      <c r="X8">
        <f>'Pink hourly counts 2013'!X8*3</f>
        <v>0</v>
      </c>
      <c r="Y8">
        <f>'Pink hourly counts 2013'!Y8*3</f>
        <v>0</v>
      </c>
      <c r="Z8">
        <f t="shared" si="0"/>
        <v>3</v>
      </c>
      <c r="AB8">
        <f t="shared" ref="AB8:AB71" si="5">ROUND(SUM(B8:Y8),0)</f>
        <v>3</v>
      </c>
      <c r="AC8">
        <f t="shared" si="1"/>
        <v>21.913043478260875</v>
      </c>
      <c r="AD8" s="64"/>
      <c r="AE8">
        <f t="shared" ref="AE8:AE70" si="6">$AE$1</f>
        <v>24</v>
      </c>
      <c r="AF8">
        <f t="shared" si="2"/>
        <v>0.15217391304347827</v>
      </c>
      <c r="AG8">
        <f t="shared" si="3"/>
        <v>1</v>
      </c>
      <c r="AH8">
        <f t="shared" si="3"/>
        <v>0</v>
      </c>
      <c r="AI8">
        <f t="shared" si="3"/>
        <v>1</v>
      </c>
      <c r="AJ8">
        <f t="shared" si="3"/>
        <v>4</v>
      </c>
      <c r="AK8">
        <f t="shared" si="3"/>
        <v>1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0</v>
      </c>
    </row>
    <row r="9" spans="1:55" x14ac:dyDescent="0.2">
      <c r="A9" s="1">
        <v>42547</v>
      </c>
      <c r="B9">
        <f>'Pink hourly counts 2013'!B9*3</f>
        <v>0</v>
      </c>
      <c r="C9">
        <f>'Pink hourly counts 2013'!C9*3</f>
        <v>3</v>
      </c>
      <c r="D9">
        <f>'Pink hourly counts 2013'!D9*3</f>
        <v>0</v>
      </c>
      <c r="E9">
        <f>'Pink hourly counts 2013'!E9*3</f>
        <v>0</v>
      </c>
      <c r="F9">
        <f>'Pink hourly counts 2013'!F9*3</f>
        <v>0</v>
      </c>
      <c r="G9">
        <f>'Pink hourly counts 2013'!G9*3</f>
        <v>0</v>
      </c>
      <c r="H9">
        <f>'Pink hourly counts 2013'!H9*3</f>
        <v>0</v>
      </c>
      <c r="I9">
        <f>'Pink hourly counts 2013'!I9*3</f>
        <v>0</v>
      </c>
      <c r="J9">
        <f>'Pink hourly counts 2013'!J9*3</f>
        <v>0</v>
      </c>
      <c r="K9">
        <f>'Pink hourly counts 2013'!K9*3</f>
        <v>0</v>
      </c>
      <c r="L9">
        <f>'Pink hourly counts 2013'!L9*3</f>
        <v>0</v>
      </c>
      <c r="M9">
        <f>'Pink hourly counts 2013'!M9*3</f>
        <v>0</v>
      </c>
      <c r="N9">
        <f>'Pink hourly counts 2013'!N9*3</f>
        <v>0</v>
      </c>
      <c r="O9">
        <f>'Pink hourly counts 2013'!O9*3</f>
        <v>0</v>
      </c>
      <c r="P9">
        <f>'Pink hourly counts 2013'!P9*3</f>
        <v>0</v>
      </c>
      <c r="Q9">
        <f>'Pink hourly counts 2013'!Q9*3</f>
        <v>0</v>
      </c>
      <c r="R9">
        <f>'Pink hourly counts 2013'!R9*3</f>
        <v>0</v>
      </c>
      <c r="S9">
        <f>'Pink hourly counts 2013'!S9*3</f>
        <v>0</v>
      </c>
      <c r="T9">
        <f>'Pink hourly counts 2013'!T9*3</f>
        <v>0</v>
      </c>
      <c r="U9">
        <f>'Pink hourly counts 2013'!U9*3</f>
        <v>0</v>
      </c>
      <c r="V9">
        <f>'Pink hourly counts 2013'!V9*3</f>
        <v>0</v>
      </c>
      <c r="W9">
        <f>'Pink hourly counts 2013'!W9*3</f>
        <v>0</v>
      </c>
      <c r="X9">
        <f>'Pink hourly counts 2013'!X9*3</f>
        <v>0</v>
      </c>
      <c r="Y9">
        <f>'Pink hourly counts 2013'!Y9*3</f>
        <v>0</v>
      </c>
      <c r="Z9">
        <f t="shared" si="0"/>
        <v>3</v>
      </c>
      <c r="AB9">
        <f t="shared" si="5"/>
        <v>3</v>
      </c>
      <c r="AC9">
        <f t="shared" si="1"/>
        <v>6.2608695652173925</v>
      </c>
      <c r="AD9" s="64"/>
      <c r="AE9">
        <f t="shared" si="6"/>
        <v>24</v>
      </c>
      <c r="AF9">
        <f t="shared" si="2"/>
        <v>4.3478260869565216E-2</v>
      </c>
      <c r="AG9">
        <f t="shared" si="3"/>
        <v>1</v>
      </c>
      <c r="AH9">
        <f t="shared" si="3"/>
        <v>1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</row>
    <row r="10" spans="1:55" x14ac:dyDescent="0.2">
      <c r="A10" s="1">
        <v>42548</v>
      </c>
      <c r="B10">
        <f>'Pink hourly counts 2013'!B10*3</f>
        <v>0</v>
      </c>
      <c r="C10">
        <f>'Pink hourly counts 2013'!C10*3</f>
        <v>0</v>
      </c>
      <c r="D10">
        <f>'Pink hourly counts 2013'!D10*3</f>
        <v>0</v>
      </c>
      <c r="E10">
        <f>'Pink hourly counts 2013'!E10*3</f>
        <v>0</v>
      </c>
      <c r="F10">
        <f>'Pink hourly counts 2013'!F10*3</f>
        <v>0</v>
      </c>
      <c r="G10">
        <f>'Pink hourly counts 2013'!G10*3</f>
        <v>0</v>
      </c>
      <c r="H10">
        <f>'Pink hourly counts 2013'!H10*3</f>
        <v>0</v>
      </c>
      <c r="I10">
        <f>'Pink hourly counts 2013'!I10*3</f>
        <v>0</v>
      </c>
      <c r="J10">
        <f>'Pink hourly counts 2013'!J10*3</f>
        <v>0</v>
      </c>
      <c r="K10">
        <f>'Pink hourly counts 2013'!K10*3</f>
        <v>0</v>
      </c>
      <c r="L10">
        <f>'Pink hourly counts 2013'!L10*3</f>
        <v>0</v>
      </c>
      <c r="M10">
        <f>'Pink hourly counts 2013'!M10*3</f>
        <v>0</v>
      </c>
      <c r="N10">
        <f>'Pink hourly counts 2013'!N10*3</f>
        <v>0</v>
      </c>
      <c r="O10">
        <f>'Pink hourly counts 2013'!O10*3</f>
        <v>0</v>
      </c>
      <c r="P10">
        <f>'Pink hourly counts 2013'!P10*3</f>
        <v>0</v>
      </c>
      <c r="Q10">
        <f>'Pink hourly counts 2013'!Q10*3</f>
        <v>0</v>
      </c>
      <c r="R10">
        <f>'Pink hourly counts 2013'!R10*3</f>
        <v>0</v>
      </c>
      <c r="S10">
        <f>'Pink hourly counts 2013'!S10*3</f>
        <v>0</v>
      </c>
      <c r="T10">
        <f>'Pink hourly counts 2013'!T10*3</f>
        <v>0</v>
      </c>
      <c r="U10">
        <f>'Pink hourly counts 2013'!U10*3</f>
        <v>0</v>
      </c>
      <c r="V10">
        <f>'Pink hourly counts 2013'!V10*3</f>
        <v>0</v>
      </c>
      <c r="W10">
        <f>'Pink hourly counts 2013'!W10*3</f>
        <v>0</v>
      </c>
      <c r="X10">
        <f>'Pink hourly counts 2013'!X10*3</f>
        <v>0</v>
      </c>
      <c r="Y10">
        <f>'Pink hourly counts 2013'!Y10*3</f>
        <v>0</v>
      </c>
      <c r="Z10">
        <f t="shared" si="0"/>
        <v>0</v>
      </c>
      <c r="AB10">
        <f t="shared" si="5"/>
        <v>0</v>
      </c>
      <c r="AC10">
        <f t="shared" si="1"/>
        <v>0</v>
      </c>
      <c r="AD10" s="64"/>
      <c r="AE10">
        <f t="shared" si="6"/>
        <v>24</v>
      </c>
      <c r="AF10">
        <f t="shared" si="2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0</v>
      </c>
    </row>
    <row r="11" spans="1:55" x14ac:dyDescent="0.2">
      <c r="A11" s="1">
        <v>42549</v>
      </c>
      <c r="B11">
        <f>'Pink hourly counts 2013'!B11*3</f>
        <v>0</v>
      </c>
      <c r="C11">
        <f>'Pink hourly counts 2013'!C11*3</f>
        <v>0</v>
      </c>
      <c r="D11">
        <f>'Pink hourly counts 2013'!D11*3</f>
        <v>0</v>
      </c>
      <c r="E11">
        <f>'Pink hourly counts 2013'!E11*3</f>
        <v>0</v>
      </c>
      <c r="F11">
        <f>'Pink hourly counts 2013'!F11*3</f>
        <v>0</v>
      </c>
      <c r="G11">
        <f>'Pink hourly counts 2013'!G11*3</f>
        <v>0</v>
      </c>
      <c r="H11">
        <f>'Pink hourly counts 2013'!H11*3</f>
        <v>0</v>
      </c>
      <c r="I11">
        <f>'Pink hourly counts 2013'!I11*3</f>
        <v>0</v>
      </c>
      <c r="J11">
        <f>'Pink hourly counts 2013'!J11*3</f>
        <v>0</v>
      </c>
      <c r="K11">
        <f>'Pink hourly counts 2013'!K11*3</f>
        <v>0</v>
      </c>
      <c r="L11">
        <f>'Pink hourly counts 2013'!L11*3</f>
        <v>0</v>
      </c>
      <c r="M11">
        <f>'Pink hourly counts 2013'!M11*3</f>
        <v>0</v>
      </c>
      <c r="N11">
        <f>'Pink hourly counts 2013'!N11*3</f>
        <v>0</v>
      </c>
      <c r="O11">
        <f>'Pink hourly counts 2013'!O11*3</f>
        <v>0</v>
      </c>
      <c r="P11">
        <f>'Pink hourly counts 2013'!P11*3</f>
        <v>0</v>
      </c>
      <c r="Q11">
        <f>'Pink hourly counts 2013'!Q11*3</f>
        <v>0</v>
      </c>
      <c r="R11">
        <f>'Pink hourly counts 2013'!R11*3</f>
        <v>0</v>
      </c>
      <c r="S11">
        <f>'Pink hourly counts 2013'!S11*3</f>
        <v>0</v>
      </c>
      <c r="T11">
        <f>'Pink hourly counts 2013'!T11*3</f>
        <v>0</v>
      </c>
      <c r="U11">
        <f>'Pink hourly counts 2013'!U11*3</f>
        <v>0</v>
      </c>
      <c r="V11">
        <f>'Pink hourly counts 2013'!V11*3</f>
        <v>0</v>
      </c>
      <c r="W11">
        <f>'Pink hourly counts 2013'!W11*3</f>
        <v>0</v>
      </c>
      <c r="X11">
        <f>'Pink hourly counts 2013'!X11*3</f>
        <v>0</v>
      </c>
      <c r="Y11">
        <f>'Pink hourly counts 2013'!Y11*3</f>
        <v>0</v>
      </c>
      <c r="Z11">
        <f t="shared" si="0"/>
        <v>0</v>
      </c>
      <c r="AB11">
        <f t="shared" si="5"/>
        <v>0</v>
      </c>
      <c r="AC11">
        <f t="shared" si="1"/>
        <v>0</v>
      </c>
      <c r="AD11" s="64"/>
      <c r="AE11">
        <f t="shared" si="6"/>
        <v>24</v>
      </c>
      <c r="AF11">
        <f t="shared" si="2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0</v>
      </c>
      <c r="AW11">
        <f t="shared" si="4"/>
        <v>0</v>
      </c>
      <c r="AX11">
        <f t="shared" si="4"/>
        <v>0</v>
      </c>
      <c r="AY11">
        <f t="shared" si="4"/>
        <v>0</v>
      </c>
      <c r="AZ11">
        <f t="shared" si="4"/>
        <v>0</v>
      </c>
      <c r="BA11">
        <f t="shared" si="4"/>
        <v>0</v>
      </c>
      <c r="BB11">
        <f t="shared" si="4"/>
        <v>0</v>
      </c>
      <c r="BC11">
        <f t="shared" si="4"/>
        <v>0</v>
      </c>
    </row>
    <row r="12" spans="1:55" x14ac:dyDescent="0.2">
      <c r="A12" s="1">
        <v>42550</v>
      </c>
      <c r="B12">
        <f>'Pink hourly counts 2013'!B12*3</f>
        <v>0</v>
      </c>
      <c r="C12">
        <f>'Pink hourly counts 2013'!C12*3</f>
        <v>0</v>
      </c>
      <c r="D12">
        <f>'Pink hourly counts 2013'!D12*3</f>
        <v>0</v>
      </c>
      <c r="E12">
        <f>'Pink hourly counts 2013'!E12*3</f>
        <v>0</v>
      </c>
      <c r="F12">
        <f>'Pink hourly counts 2013'!F12*3</f>
        <v>0</v>
      </c>
      <c r="G12">
        <f>'Pink hourly counts 2013'!G12*3</f>
        <v>0</v>
      </c>
      <c r="H12">
        <f>'Pink hourly counts 2013'!H12*3</f>
        <v>0</v>
      </c>
      <c r="I12">
        <f>'Pink hourly counts 2013'!I12*3</f>
        <v>0</v>
      </c>
      <c r="J12">
        <f>'Pink hourly counts 2013'!J12*3</f>
        <v>0</v>
      </c>
      <c r="K12">
        <f>'Pink hourly counts 2013'!K12*3</f>
        <v>0</v>
      </c>
      <c r="L12">
        <f>'Pink hourly counts 2013'!L12*3</f>
        <v>0</v>
      </c>
      <c r="M12">
        <f>'Pink hourly counts 2013'!M12*3</f>
        <v>0</v>
      </c>
      <c r="N12">
        <f>'Pink hourly counts 2013'!N12*3</f>
        <v>0</v>
      </c>
      <c r="O12">
        <f>'Pink hourly counts 2013'!O12*3</f>
        <v>0</v>
      </c>
      <c r="P12">
        <f>'Pink hourly counts 2013'!P12*3</f>
        <v>0</v>
      </c>
      <c r="Q12">
        <f>'Pink hourly counts 2013'!Q12*3</f>
        <v>0</v>
      </c>
      <c r="R12">
        <f>'Pink hourly counts 2013'!R12*3</f>
        <v>0</v>
      </c>
      <c r="S12">
        <f>'Pink hourly counts 2013'!S12*3</f>
        <v>0</v>
      </c>
      <c r="T12">
        <f>'Pink hourly counts 2013'!T12*3</f>
        <v>0</v>
      </c>
      <c r="U12">
        <f>'Pink hourly counts 2013'!U12*3</f>
        <v>0</v>
      </c>
      <c r="V12">
        <f>'Pink hourly counts 2013'!V12*3</f>
        <v>0</v>
      </c>
      <c r="W12">
        <f>'Pink hourly counts 2013'!W12*3</f>
        <v>0</v>
      </c>
      <c r="X12">
        <f>'Pink hourly counts 2013'!X12*3</f>
        <v>0</v>
      </c>
      <c r="Y12">
        <f>'Pink hourly counts 2013'!Y12*3</f>
        <v>0</v>
      </c>
      <c r="Z12">
        <f t="shared" si="0"/>
        <v>0</v>
      </c>
      <c r="AB12">
        <f t="shared" si="5"/>
        <v>0</v>
      </c>
      <c r="AC12">
        <f t="shared" si="1"/>
        <v>0</v>
      </c>
      <c r="AD12" s="64"/>
      <c r="AE12">
        <f t="shared" si="6"/>
        <v>24</v>
      </c>
      <c r="AF12">
        <f t="shared" si="2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0</v>
      </c>
      <c r="AT12">
        <f t="shared" si="3"/>
        <v>0</v>
      </c>
      <c r="AU12">
        <f t="shared" si="3"/>
        <v>0</v>
      </c>
      <c r="AV12">
        <f t="shared" si="3"/>
        <v>0</v>
      </c>
      <c r="AW12">
        <f t="shared" si="4"/>
        <v>0</v>
      </c>
      <c r="AX12">
        <f t="shared" si="4"/>
        <v>0</v>
      </c>
      <c r="AY12">
        <f t="shared" si="4"/>
        <v>0</v>
      </c>
      <c r="AZ12">
        <f t="shared" si="4"/>
        <v>0</v>
      </c>
      <c r="BA12">
        <f t="shared" si="4"/>
        <v>0</v>
      </c>
      <c r="BB12">
        <f t="shared" si="4"/>
        <v>0</v>
      </c>
      <c r="BC12">
        <f t="shared" si="4"/>
        <v>0</v>
      </c>
    </row>
    <row r="13" spans="1:55" x14ac:dyDescent="0.2">
      <c r="A13" s="1">
        <v>42551</v>
      </c>
      <c r="B13">
        <f>'Pink hourly counts 2013'!B13*3</f>
        <v>0</v>
      </c>
      <c r="C13">
        <f>'Pink hourly counts 2013'!C13*3</f>
        <v>0</v>
      </c>
      <c r="D13">
        <f>'Pink hourly counts 2013'!D13*3</f>
        <v>6</v>
      </c>
      <c r="E13">
        <f>'Pink hourly counts 2013'!E13*3</f>
        <v>0</v>
      </c>
      <c r="F13">
        <f>'Pink hourly counts 2013'!F13*3</f>
        <v>0</v>
      </c>
      <c r="G13">
        <f>'Pink hourly counts 2013'!G13*3</f>
        <v>0</v>
      </c>
      <c r="H13">
        <f>'Pink hourly counts 2013'!H13*3</f>
        <v>0</v>
      </c>
      <c r="I13">
        <f>'Pink hourly counts 2013'!I13*3</f>
        <v>0</v>
      </c>
      <c r="J13">
        <f>'Pink hourly counts 2013'!J13*3</f>
        <v>0</v>
      </c>
      <c r="K13">
        <f>'Pink hourly counts 2013'!K13*3</f>
        <v>0</v>
      </c>
      <c r="L13">
        <f>'Pink hourly counts 2013'!L13*3</f>
        <v>0</v>
      </c>
      <c r="M13">
        <f>'Pink hourly counts 2013'!M13*3</f>
        <v>0</v>
      </c>
      <c r="N13">
        <f>'Pink hourly counts 2013'!N13*3</f>
        <v>0</v>
      </c>
      <c r="O13">
        <f>'Pink hourly counts 2013'!O13*3</f>
        <v>0</v>
      </c>
      <c r="P13">
        <f>'Pink hourly counts 2013'!P13*3</f>
        <v>0</v>
      </c>
      <c r="Q13">
        <f>'Pink hourly counts 2013'!Q13*3</f>
        <v>0</v>
      </c>
      <c r="R13">
        <f>'Pink hourly counts 2013'!R13*3</f>
        <v>0</v>
      </c>
      <c r="S13">
        <f>'Pink hourly counts 2013'!S13*3</f>
        <v>0</v>
      </c>
      <c r="T13">
        <f>'Pink hourly counts 2013'!T13*3</f>
        <v>0</v>
      </c>
      <c r="U13">
        <f>'Pink hourly counts 2013'!U13*3</f>
        <v>0</v>
      </c>
      <c r="V13">
        <f>'Pink hourly counts 2013'!V13*3</f>
        <v>0</v>
      </c>
      <c r="W13">
        <f>'Pink hourly counts 2013'!W13*3</f>
        <v>0</v>
      </c>
      <c r="X13">
        <f>'Pink hourly counts 2013'!X13*3</f>
        <v>0</v>
      </c>
      <c r="Y13">
        <f>'Pink hourly counts 2013'!Y13*3</f>
        <v>0</v>
      </c>
      <c r="Z13">
        <f t="shared" si="0"/>
        <v>6</v>
      </c>
      <c r="AB13">
        <f t="shared" si="5"/>
        <v>6</v>
      </c>
      <c r="AC13">
        <f t="shared" si="1"/>
        <v>25.04347826086957</v>
      </c>
      <c r="AD13" s="64"/>
      <c r="AE13">
        <f t="shared" si="6"/>
        <v>24</v>
      </c>
      <c r="AF13">
        <f t="shared" si="2"/>
        <v>0.17391304347826086</v>
      </c>
      <c r="AG13">
        <f t="shared" si="3"/>
        <v>0</v>
      </c>
      <c r="AH13">
        <f t="shared" si="3"/>
        <v>4</v>
      </c>
      <c r="AI13">
        <f t="shared" si="3"/>
        <v>4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3"/>
        <v>0</v>
      </c>
      <c r="AN13">
        <f t="shared" si="3"/>
        <v>0</v>
      </c>
      <c r="AO13">
        <f t="shared" si="3"/>
        <v>0</v>
      </c>
      <c r="AP13">
        <f t="shared" si="3"/>
        <v>0</v>
      </c>
      <c r="AQ13">
        <f t="shared" si="3"/>
        <v>0</v>
      </c>
      <c r="AR13">
        <f t="shared" si="3"/>
        <v>0</v>
      </c>
      <c r="AS13">
        <f t="shared" si="3"/>
        <v>0</v>
      </c>
      <c r="AT13">
        <f t="shared" si="3"/>
        <v>0</v>
      </c>
      <c r="AU13">
        <f t="shared" si="3"/>
        <v>0</v>
      </c>
      <c r="AV13">
        <f t="shared" si="3"/>
        <v>0</v>
      </c>
      <c r="AW13">
        <f t="shared" si="4"/>
        <v>0</v>
      </c>
      <c r="AX13">
        <f t="shared" si="4"/>
        <v>0</v>
      </c>
      <c r="AY13">
        <f t="shared" si="4"/>
        <v>0</v>
      </c>
      <c r="AZ13">
        <f t="shared" si="4"/>
        <v>0</v>
      </c>
      <c r="BA13">
        <f t="shared" si="4"/>
        <v>0</v>
      </c>
      <c r="BB13">
        <f t="shared" si="4"/>
        <v>0</v>
      </c>
      <c r="BC13">
        <f t="shared" si="4"/>
        <v>0</v>
      </c>
    </row>
    <row r="14" spans="1:55" x14ac:dyDescent="0.2">
      <c r="A14" s="1">
        <v>42552</v>
      </c>
      <c r="B14">
        <f>'Pink hourly counts 2013'!B14*3</f>
        <v>0</v>
      </c>
      <c r="C14">
        <f>'Pink hourly counts 2013'!C14*3</f>
        <v>3</v>
      </c>
      <c r="D14">
        <f>'Pink hourly counts 2013'!D14*3</f>
        <v>0</v>
      </c>
      <c r="E14">
        <f>'Pink hourly counts 2013'!E14*3</f>
        <v>6</v>
      </c>
      <c r="F14">
        <f>'Pink hourly counts 2013'!F14*3</f>
        <v>0</v>
      </c>
      <c r="G14">
        <f>'Pink hourly counts 2013'!G14*3</f>
        <v>0</v>
      </c>
      <c r="H14">
        <f>'Pink hourly counts 2013'!H14*3</f>
        <v>0</v>
      </c>
      <c r="I14">
        <f>'Pink hourly counts 2013'!I14*3</f>
        <v>0</v>
      </c>
      <c r="J14">
        <f>'Pink hourly counts 2013'!J14*3</f>
        <v>0</v>
      </c>
      <c r="K14">
        <f>'Pink hourly counts 2013'!K14*3</f>
        <v>0</v>
      </c>
      <c r="L14">
        <f>'Pink hourly counts 2013'!L14*3</f>
        <v>0</v>
      </c>
      <c r="M14">
        <f>'Pink hourly counts 2013'!M14*3</f>
        <v>0</v>
      </c>
      <c r="N14">
        <f>'Pink hourly counts 2013'!N14*3</f>
        <v>0</v>
      </c>
      <c r="O14">
        <f>'Pink hourly counts 2013'!O14*3</f>
        <v>0</v>
      </c>
      <c r="P14">
        <f>'Pink hourly counts 2013'!P14*3</f>
        <v>0</v>
      </c>
      <c r="Q14">
        <f>'Pink hourly counts 2013'!Q14*3</f>
        <v>27</v>
      </c>
      <c r="R14">
        <f>'Pink hourly counts 2013'!R14*3</f>
        <v>0</v>
      </c>
      <c r="S14">
        <f>'Pink hourly counts 2013'!S14*3</f>
        <v>0</v>
      </c>
      <c r="T14">
        <f>'Pink hourly counts 2013'!T14*3</f>
        <v>3</v>
      </c>
      <c r="U14">
        <f>'Pink hourly counts 2013'!U14*3</f>
        <v>0</v>
      </c>
      <c r="V14">
        <f>'Pink hourly counts 2013'!V14*3</f>
        <v>0</v>
      </c>
      <c r="W14">
        <f>'Pink hourly counts 2013'!W14*3</f>
        <v>9</v>
      </c>
      <c r="X14">
        <f>'Pink hourly counts 2013'!X14*3</f>
        <v>12</v>
      </c>
      <c r="Y14">
        <f>'Pink hourly counts 2013'!Y14*3</f>
        <v>0</v>
      </c>
      <c r="Z14">
        <f t="shared" si="0"/>
        <v>60</v>
      </c>
      <c r="AB14">
        <f t="shared" si="5"/>
        <v>60</v>
      </c>
      <c r="AC14">
        <f t="shared" si="1"/>
        <v>626.08695652173924</v>
      </c>
      <c r="AD14" s="64"/>
      <c r="AE14">
        <f t="shared" si="6"/>
        <v>24</v>
      </c>
      <c r="AF14">
        <f t="shared" si="2"/>
        <v>4.3478260869565215</v>
      </c>
      <c r="AG14">
        <f t="shared" si="3"/>
        <v>1</v>
      </c>
      <c r="AH14">
        <f t="shared" si="3"/>
        <v>1</v>
      </c>
      <c r="AI14">
        <f t="shared" si="3"/>
        <v>4</v>
      </c>
      <c r="AJ14">
        <f t="shared" si="3"/>
        <v>4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0</v>
      </c>
      <c r="AO14">
        <f t="shared" si="3"/>
        <v>0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3"/>
        <v>0</v>
      </c>
      <c r="AT14">
        <f t="shared" si="3"/>
        <v>0</v>
      </c>
      <c r="AU14">
        <f t="shared" si="3"/>
        <v>81</v>
      </c>
      <c r="AV14">
        <f t="shared" si="3"/>
        <v>81</v>
      </c>
      <c r="AW14">
        <f t="shared" si="4"/>
        <v>0</v>
      </c>
      <c r="AX14">
        <f t="shared" si="4"/>
        <v>1</v>
      </c>
      <c r="AY14">
        <f t="shared" si="4"/>
        <v>1</v>
      </c>
      <c r="AZ14">
        <f t="shared" si="4"/>
        <v>0</v>
      </c>
      <c r="BA14">
        <f t="shared" si="4"/>
        <v>9</v>
      </c>
      <c r="BB14">
        <f t="shared" si="4"/>
        <v>1</v>
      </c>
      <c r="BC14">
        <f t="shared" si="4"/>
        <v>16</v>
      </c>
    </row>
    <row r="15" spans="1:55" x14ac:dyDescent="0.2">
      <c r="A15" s="1">
        <v>42553</v>
      </c>
      <c r="B15">
        <f>'Pink hourly counts 2013'!B15*3</f>
        <v>0</v>
      </c>
      <c r="C15">
        <f>'Pink hourly counts 2013'!C15*3</f>
        <v>0</v>
      </c>
      <c r="D15">
        <f>'Pink hourly counts 2013'!D15*3</f>
        <v>12</v>
      </c>
      <c r="E15">
        <f>'Pink hourly counts 2013'!E15*3</f>
        <v>0</v>
      </c>
      <c r="F15">
        <f>'Pink hourly counts 2013'!F15*3</f>
        <v>0</v>
      </c>
      <c r="G15">
        <f>'Pink hourly counts 2013'!G15*3</f>
        <v>0</v>
      </c>
      <c r="H15">
        <f>'Pink hourly counts 2013'!H15*3</f>
        <v>0</v>
      </c>
      <c r="I15">
        <f>'Pink hourly counts 2013'!I15*3</f>
        <v>0</v>
      </c>
      <c r="J15">
        <f>'Pink hourly counts 2013'!J15*3</f>
        <v>0</v>
      </c>
      <c r="K15">
        <f>'Pink hourly counts 2013'!K15*3</f>
        <v>0</v>
      </c>
      <c r="L15">
        <f>'Pink hourly counts 2013'!L15*3</f>
        <v>0</v>
      </c>
      <c r="M15">
        <f>'Pink hourly counts 2013'!M15*3</f>
        <v>0</v>
      </c>
      <c r="N15">
        <f>'Pink hourly counts 2013'!N15*3</f>
        <v>0</v>
      </c>
      <c r="O15">
        <f>'Pink hourly counts 2013'!O15*3</f>
        <v>0</v>
      </c>
      <c r="P15">
        <f>'Pink hourly counts 2013'!P15*3</f>
        <v>3</v>
      </c>
      <c r="Q15">
        <f>'Pink hourly counts 2013'!Q15*3</f>
        <v>0</v>
      </c>
      <c r="R15">
        <f>'Pink hourly counts 2013'!R15*3</f>
        <v>0</v>
      </c>
      <c r="S15">
        <f>'Pink hourly counts 2013'!S15*3</f>
        <v>0</v>
      </c>
      <c r="T15">
        <f>'Pink hourly counts 2013'!T15*3</f>
        <v>0</v>
      </c>
      <c r="U15">
        <f>'Pink hourly counts 2013'!U15*3</f>
        <v>0</v>
      </c>
      <c r="V15">
        <f>'Pink hourly counts 2013'!V15*3</f>
        <v>0</v>
      </c>
      <c r="W15">
        <f>'Pink hourly counts 2013'!W15*3</f>
        <v>0</v>
      </c>
      <c r="X15">
        <f>'Pink hourly counts 2013'!X15*3</f>
        <v>0</v>
      </c>
      <c r="Y15">
        <f>'Pink hourly counts 2013'!Y15*3</f>
        <v>0</v>
      </c>
      <c r="Z15">
        <f t="shared" si="0"/>
        <v>15</v>
      </c>
      <c r="AB15">
        <f t="shared" si="5"/>
        <v>15</v>
      </c>
      <c r="AC15">
        <f t="shared" si="1"/>
        <v>106.43478260869566</v>
      </c>
      <c r="AD15" s="64"/>
      <c r="AE15">
        <f t="shared" si="6"/>
        <v>24</v>
      </c>
      <c r="AF15">
        <f t="shared" si="2"/>
        <v>0.73913043478260865</v>
      </c>
      <c r="AG15">
        <f t="shared" si="3"/>
        <v>0</v>
      </c>
      <c r="AH15">
        <f t="shared" si="3"/>
        <v>16</v>
      </c>
      <c r="AI15">
        <f t="shared" si="3"/>
        <v>16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S15">
        <f t="shared" si="3"/>
        <v>0</v>
      </c>
      <c r="AT15">
        <f t="shared" si="3"/>
        <v>1</v>
      </c>
      <c r="AU15">
        <f t="shared" si="3"/>
        <v>1</v>
      </c>
      <c r="AV15">
        <f t="shared" si="3"/>
        <v>0</v>
      </c>
      <c r="AW15">
        <f t="shared" si="4"/>
        <v>0</v>
      </c>
      <c r="AX15">
        <f t="shared" si="4"/>
        <v>0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0</v>
      </c>
      <c r="BC15">
        <f t="shared" si="4"/>
        <v>0</v>
      </c>
    </row>
    <row r="16" spans="1:55" x14ac:dyDescent="0.2">
      <c r="A16" s="1">
        <v>42554</v>
      </c>
      <c r="B16">
        <f>'Pink hourly counts 2013'!B16*3</f>
        <v>0</v>
      </c>
      <c r="C16">
        <f>'Pink hourly counts 2013'!C16*3</f>
        <v>0</v>
      </c>
      <c r="D16">
        <f>'Pink hourly counts 2013'!D16*3</f>
        <v>0</v>
      </c>
      <c r="E16">
        <f>'Pink hourly counts 2013'!E16*3</f>
        <v>0</v>
      </c>
      <c r="F16">
        <f>'Pink hourly counts 2013'!F16*3</f>
        <v>0</v>
      </c>
      <c r="G16">
        <f>'Pink hourly counts 2013'!G16*3</f>
        <v>0</v>
      </c>
      <c r="H16">
        <f>'Pink hourly counts 2013'!H16*3</f>
        <v>0</v>
      </c>
      <c r="I16">
        <f>'Pink hourly counts 2013'!I16*3</f>
        <v>0</v>
      </c>
      <c r="J16">
        <f>'Pink hourly counts 2013'!J16*3</f>
        <v>0</v>
      </c>
      <c r="K16">
        <f>'Pink hourly counts 2013'!K16*3</f>
        <v>0</v>
      </c>
      <c r="L16">
        <f>'Pink hourly counts 2013'!L16*3</f>
        <v>0</v>
      </c>
      <c r="M16">
        <f>'Pink hourly counts 2013'!M16*3</f>
        <v>0</v>
      </c>
      <c r="N16">
        <f>'Pink hourly counts 2013'!N16*3</f>
        <v>0</v>
      </c>
      <c r="O16">
        <f>'Pink hourly counts 2013'!O16*3</f>
        <v>0</v>
      </c>
      <c r="P16">
        <f>'Pink hourly counts 2013'!P16*3</f>
        <v>0</v>
      </c>
      <c r="Q16">
        <f>'Pink hourly counts 2013'!Q16*3</f>
        <v>0</v>
      </c>
      <c r="R16">
        <f>'Pink hourly counts 2013'!R16*3</f>
        <v>0</v>
      </c>
      <c r="S16">
        <f>'Pink hourly counts 2013'!S16*3</f>
        <v>0</v>
      </c>
      <c r="T16">
        <f>'Pink hourly counts 2013'!T16*3</f>
        <v>0</v>
      </c>
      <c r="U16">
        <f>'Pink hourly counts 2013'!U16*3</f>
        <v>0</v>
      </c>
      <c r="V16">
        <f>'Pink hourly counts 2013'!V16*3</f>
        <v>-3</v>
      </c>
      <c r="W16">
        <f>'Pink hourly counts 2013'!W16*3</f>
        <v>0</v>
      </c>
      <c r="X16">
        <f>'Pink hourly counts 2013'!X16*3</f>
        <v>0</v>
      </c>
      <c r="Y16">
        <f>'Pink hourly counts 2013'!Y16*3</f>
        <v>0</v>
      </c>
      <c r="Z16">
        <f t="shared" si="0"/>
        <v>-3</v>
      </c>
      <c r="AB16">
        <f t="shared" si="5"/>
        <v>-3</v>
      </c>
      <c r="AC16">
        <f t="shared" si="1"/>
        <v>6.2608695652173925</v>
      </c>
      <c r="AD16" s="64"/>
      <c r="AE16">
        <f t="shared" si="6"/>
        <v>24</v>
      </c>
      <c r="AF16">
        <f t="shared" si="2"/>
        <v>4.3478260869565216E-2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</v>
      </c>
      <c r="AT16">
        <f t="shared" si="3"/>
        <v>0</v>
      </c>
      <c r="AU16">
        <f t="shared" si="3"/>
        <v>0</v>
      </c>
      <c r="AV16">
        <f t="shared" si="3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1</v>
      </c>
      <c r="BA16">
        <f t="shared" si="4"/>
        <v>1</v>
      </c>
      <c r="BB16">
        <f t="shared" si="4"/>
        <v>0</v>
      </c>
      <c r="BC16">
        <f t="shared" si="4"/>
        <v>0</v>
      </c>
    </row>
    <row r="17" spans="1:55" x14ac:dyDescent="0.2">
      <c r="A17" s="1">
        <v>42555</v>
      </c>
      <c r="B17">
        <f>'Pink hourly counts 2013'!B17*3</f>
        <v>0</v>
      </c>
      <c r="C17">
        <f>'Pink hourly counts 2013'!C17*3</f>
        <v>0</v>
      </c>
      <c r="D17">
        <f>'Pink hourly counts 2013'!D17*3</f>
        <v>-6</v>
      </c>
      <c r="E17">
        <f>'Pink hourly counts 2013'!E17*3</f>
        <v>0</v>
      </c>
      <c r="F17">
        <f>'Pink hourly counts 2013'!F17*3</f>
        <v>0</v>
      </c>
      <c r="G17">
        <f>'Pink hourly counts 2013'!G17*3</f>
        <v>0</v>
      </c>
      <c r="H17">
        <f>'Pink hourly counts 2013'!H17*3</f>
        <v>0</v>
      </c>
      <c r="I17">
        <f>'Pink hourly counts 2013'!I17*3</f>
        <v>0</v>
      </c>
      <c r="J17">
        <f>'Pink hourly counts 2013'!J17*3</f>
        <v>0</v>
      </c>
      <c r="K17">
        <f>'Pink hourly counts 2013'!K17*3</f>
        <v>0</v>
      </c>
      <c r="L17">
        <f>'Pink hourly counts 2013'!L17*3</f>
        <v>0</v>
      </c>
      <c r="M17">
        <f>'Pink hourly counts 2013'!M17*3</f>
        <v>0</v>
      </c>
      <c r="N17">
        <f>'Pink hourly counts 2013'!N17*3</f>
        <v>0</v>
      </c>
      <c r="O17">
        <f>'Pink hourly counts 2013'!O17*3</f>
        <v>0</v>
      </c>
      <c r="P17">
        <f>'Pink hourly counts 2013'!P17*3</f>
        <v>0</v>
      </c>
      <c r="Q17">
        <f>'Pink hourly counts 2013'!Q17*3</f>
        <v>-6</v>
      </c>
      <c r="R17">
        <f>'Pink hourly counts 2013'!R17*3</f>
        <v>0</v>
      </c>
      <c r="S17">
        <f>'Pink hourly counts 2013'!S17*3</f>
        <v>0</v>
      </c>
      <c r="T17">
        <f>'Pink hourly counts 2013'!T17*3</f>
        <v>0</v>
      </c>
      <c r="U17">
        <f>'Pink hourly counts 2013'!U17*3</f>
        <v>0</v>
      </c>
      <c r="V17">
        <f>'Pink hourly counts 2013'!V17*3</f>
        <v>0</v>
      </c>
      <c r="W17">
        <f>'Pink hourly counts 2013'!W17*3</f>
        <v>12</v>
      </c>
      <c r="X17">
        <f>'Pink hourly counts 2013'!X17*3</f>
        <v>21</v>
      </c>
      <c r="Y17">
        <f>'Pink hourly counts 2013'!Y17*3</f>
        <v>0</v>
      </c>
      <c r="Z17">
        <f t="shared" si="0"/>
        <v>21</v>
      </c>
      <c r="AB17">
        <f t="shared" si="5"/>
        <v>21</v>
      </c>
      <c r="AC17">
        <f t="shared" si="1"/>
        <v>281.73913043478262</v>
      </c>
      <c r="AD17" s="64"/>
      <c r="AE17">
        <f t="shared" si="6"/>
        <v>24</v>
      </c>
      <c r="AF17">
        <f t="shared" si="2"/>
        <v>1.9565217391304348</v>
      </c>
      <c r="AG17">
        <f t="shared" si="3"/>
        <v>0</v>
      </c>
      <c r="AH17">
        <f t="shared" si="3"/>
        <v>4</v>
      </c>
      <c r="AI17">
        <f t="shared" si="3"/>
        <v>4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4</v>
      </c>
      <c r="AV17">
        <f t="shared" si="3"/>
        <v>4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  <c r="BA17">
        <f t="shared" si="4"/>
        <v>16</v>
      </c>
      <c r="BB17">
        <f t="shared" si="4"/>
        <v>9</v>
      </c>
      <c r="BC17">
        <f t="shared" si="4"/>
        <v>49</v>
      </c>
    </row>
    <row r="18" spans="1:55" x14ac:dyDescent="0.2">
      <c r="A18" s="1">
        <v>42556</v>
      </c>
      <c r="B18">
        <f>'Pink hourly counts 2013'!B18*3</f>
        <v>0</v>
      </c>
      <c r="C18">
        <f>'Pink hourly counts 2013'!C18*3</f>
        <v>0</v>
      </c>
      <c r="D18">
        <f>'Pink hourly counts 2013'!D18*3</f>
        <v>6</v>
      </c>
      <c r="E18">
        <f>'Pink hourly counts 2013'!E18*3</f>
        <v>0</v>
      </c>
      <c r="F18">
        <f>'Pink hourly counts 2013'!F18*3</f>
        <v>3</v>
      </c>
      <c r="G18">
        <f>'Pink hourly counts 2013'!G18*3</f>
        <v>0</v>
      </c>
      <c r="H18">
        <f>'Pink hourly counts 2013'!H18*3</f>
        <v>6</v>
      </c>
      <c r="I18">
        <f>'Pink hourly counts 2013'!I18*3</f>
        <v>0</v>
      </c>
      <c r="J18">
        <f>'Pink hourly counts 2013'!J18*3</f>
        <v>0</v>
      </c>
      <c r="K18">
        <f>'Pink hourly counts 2013'!K18*3</f>
        <v>0</v>
      </c>
      <c r="L18">
        <f>'Pink hourly counts 2013'!L18*3</f>
        <v>0</v>
      </c>
      <c r="M18">
        <f>'Pink hourly counts 2013'!M18*3</f>
        <v>0</v>
      </c>
      <c r="N18">
        <f>'Pink hourly counts 2013'!N18*3</f>
        <v>0</v>
      </c>
      <c r="O18">
        <f>'Pink hourly counts 2013'!O18*3</f>
        <v>0</v>
      </c>
      <c r="P18">
        <f>'Pink hourly counts 2013'!P18*3</f>
        <v>0</v>
      </c>
      <c r="Q18">
        <f>'Pink hourly counts 2013'!Q18*3</f>
        <v>0</v>
      </c>
      <c r="R18">
        <f>'Pink hourly counts 2013'!R18*3</f>
        <v>-3</v>
      </c>
      <c r="S18">
        <f>'Pink hourly counts 2013'!S18*3</f>
        <v>6</v>
      </c>
      <c r="T18">
        <f>'Pink hourly counts 2013'!T18*3</f>
        <v>0</v>
      </c>
      <c r="U18">
        <f>'Pink hourly counts 2013'!U18*3</f>
        <v>0</v>
      </c>
      <c r="V18">
        <f>'Pink hourly counts 2013'!V18*3</f>
        <v>0</v>
      </c>
      <c r="W18">
        <f>'Pink hourly counts 2013'!W18*3</f>
        <v>0</v>
      </c>
      <c r="X18">
        <f>'Pink hourly counts 2013'!X18*3</f>
        <v>15</v>
      </c>
      <c r="Y18">
        <f>'Pink hourly counts 2013'!Y18*3</f>
        <v>0</v>
      </c>
      <c r="Z18">
        <f t="shared" si="0"/>
        <v>33</v>
      </c>
      <c r="AB18">
        <f t="shared" si="5"/>
        <v>33</v>
      </c>
      <c r="AC18">
        <f t="shared" si="1"/>
        <v>256.69565217391306</v>
      </c>
      <c r="AD18" s="64"/>
      <c r="AE18">
        <f t="shared" si="6"/>
        <v>24</v>
      </c>
      <c r="AF18">
        <f t="shared" si="2"/>
        <v>1.7826086956521738</v>
      </c>
      <c r="AG18">
        <f t="shared" si="3"/>
        <v>0</v>
      </c>
      <c r="AH18">
        <f t="shared" si="3"/>
        <v>4</v>
      </c>
      <c r="AI18">
        <f t="shared" si="3"/>
        <v>4</v>
      </c>
      <c r="AJ18">
        <f t="shared" si="3"/>
        <v>1</v>
      </c>
      <c r="AK18">
        <f t="shared" si="3"/>
        <v>1</v>
      </c>
      <c r="AL18">
        <f t="shared" si="3"/>
        <v>4</v>
      </c>
      <c r="AM18">
        <f t="shared" si="3"/>
        <v>4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1</v>
      </c>
      <c r="AW18">
        <f t="shared" si="4"/>
        <v>9</v>
      </c>
      <c r="AX18">
        <f t="shared" si="4"/>
        <v>4</v>
      </c>
      <c r="AY18">
        <f t="shared" si="4"/>
        <v>0</v>
      </c>
      <c r="AZ18">
        <f t="shared" si="4"/>
        <v>0</v>
      </c>
      <c r="BA18">
        <f t="shared" si="4"/>
        <v>0</v>
      </c>
      <c r="BB18">
        <f t="shared" si="4"/>
        <v>25</v>
      </c>
      <c r="BC18">
        <f t="shared" si="4"/>
        <v>25</v>
      </c>
    </row>
    <row r="19" spans="1:55" x14ac:dyDescent="0.2">
      <c r="A19" s="1">
        <v>42557</v>
      </c>
      <c r="B19">
        <f>'Pink hourly counts 2013'!B19*3</f>
        <v>0</v>
      </c>
      <c r="C19">
        <f>'Pink hourly counts 2013'!C19*3</f>
        <v>0</v>
      </c>
      <c r="D19">
        <f>'Pink hourly counts 2013'!D19*3</f>
        <v>0</v>
      </c>
      <c r="E19">
        <f>'Pink hourly counts 2013'!E19*3</f>
        <v>0</v>
      </c>
      <c r="F19">
        <f>'Pink hourly counts 2013'!F19*3</f>
        <v>0</v>
      </c>
      <c r="G19">
        <f>'Pink hourly counts 2013'!G19*3</f>
        <v>0</v>
      </c>
      <c r="H19">
        <f>'Pink hourly counts 2013'!H19*3</f>
        <v>0</v>
      </c>
      <c r="I19">
        <f>'Pink hourly counts 2013'!I19*3</f>
        <v>0</v>
      </c>
      <c r="J19">
        <f>'Pink hourly counts 2013'!J19*3</f>
        <v>0</v>
      </c>
      <c r="K19">
        <f>'Pink hourly counts 2013'!K19*3</f>
        <v>3</v>
      </c>
      <c r="L19">
        <f>'Pink hourly counts 2013'!L19*3</f>
        <v>0</v>
      </c>
      <c r="M19">
        <f>'Pink hourly counts 2013'!M19*3</f>
        <v>0</v>
      </c>
      <c r="N19">
        <f>'Pink hourly counts 2013'!N19*3</f>
        <v>0</v>
      </c>
      <c r="O19">
        <f>'Pink hourly counts 2013'!O19*3</f>
        <v>0</v>
      </c>
      <c r="P19">
        <f>'Pink hourly counts 2013'!P19*3</f>
        <v>0</v>
      </c>
      <c r="Q19">
        <f>'Pink hourly counts 2013'!Q19*3</f>
        <v>0</v>
      </c>
      <c r="R19">
        <f>'Pink hourly counts 2013'!R19*3</f>
        <v>0</v>
      </c>
      <c r="S19">
        <f>'Pink hourly counts 2013'!S19*3</f>
        <v>0</v>
      </c>
      <c r="T19">
        <f>'Pink hourly counts 2013'!T19*3</f>
        <v>9</v>
      </c>
      <c r="U19">
        <f>'Pink hourly counts 2013'!U19*3</f>
        <v>0</v>
      </c>
      <c r="V19">
        <f>'Pink hourly counts 2013'!V19*3</f>
        <v>0</v>
      </c>
      <c r="W19">
        <f>'Pink hourly counts 2013'!W19*3</f>
        <v>0</v>
      </c>
      <c r="X19">
        <f>'Pink hourly counts 2013'!X19*3</f>
        <v>0</v>
      </c>
      <c r="Y19">
        <f>'Pink hourly counts 2013'!Y19*3</f>
        <v>0</v>
      </c>
      <c r="Z19">
        <f t="shared" si="0"/>
        <v>12</v>
      </c>
      <c r="AB19">
        <f t="shared" si="5"/>
        <v>12</v>
      </c>
      <c r="AC19">
        <f t="shared" si="1"/>
        <v>62.608695652173921</v>
      </c>
      <c r="AD19" s="64"/>
      <c r="AE19">
        <f t="shared" si="6"/>
        <v>24</v>
      </c>
      <c r="AF19">
        <f t="shared" si="2"/>
        <v>0.43478260869565216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1</v>
      </c>
      <c r="AP19">
        <f t="shared" si="3"/>
        <v>1</v>
      </c>
      <c r="AQ19">
        <f t="shared" si="3"/>
        <v>0</v>
      </c>
      <c r="AR19">
        <f t="shared" si="3"/>
        <v>0</v>
      </c>
      <c r="AS19">
        <f t="shared" si="3"/>
        <v>0</v>
      </c>
      <c r="AT19">
        <f t="shared" si="3"/>
        <v>0</v>
      </c>
      <c r="AU19">
        <f t="shared" si="3"/>
        <v>0</v>
      </c>
      <c r="AV19">
        <f t="shared" si="3"/>
        <v>0</v>
      </c>
      <c r="AW19">
        <f t="shared" si="4"/>
        <v>0</v>
      </c>
      <c r="AX19">
        <f t="shared" si="4"/>
        <v>9</v>
      </c>
      <c r="AY19">
        <f t="shared" si="4"/>
        <v>9</v>
      </c>
      <c r="AZ19">
        <f t="shared" si="4"/>
        <v>0</v>
      </c>
      <c r="BA19">
        <f t="shared" si="4"/>
        <v>0</v>
      </c>
      <c r="BB19">
        <f t="shared" si="4"/>
        <v>0</v>
      </c>
      <c r="BC19">
        <f t="shared" si="4"/>
        <v>0</v>
      </c>
    </row>
    <row r="20" spans="1:55" x14ac:dyDescent="0.2">
      <c r="A20" s="1">
        <v>42558</v>
      </c>
      <c r="B20">
        <f>'Pink hourly counts 2013'!B20*3</f>
        <v>54</v>
      </c>
      <c r="C20">
        <f>'Pink hourly counts 2013'!C20*3</f>
        <v>0</v>
      </c>
      <c r="D20">
        <f>'Pink hourly counts 2013'!D20*3</f>
        <v>0</v>
      </c>
      <c r="E20">
        <f>'Pink hourly counts 2013'!E20*3</f>
        <v>0</v>
      </c>
      <c r="F20">
        <f>'Pink hourly counts 2013'!F20*3</f>
        <v>0</v>
      </c>
      <c r="G20">
        <f>'Pink hourly counts 2013'!G20*3</f>
        <v>0</v>
      </c>
      <c r="H20">
        <f>'Pink hourly counts 2013'!H20*3</f>
        <v>0</v>
      </c>
      <c r="I20">
        <f>'Pink hourly counts 2013'!I20*3</f>
        <v>0</v>
      </c>
      <c r="J20">
        <f>'Pink hourly counts 2013'!J20*3</f>
        <v>0</v>
      </c>
      <c r="K20">
        <f>'Pink hourly counts 2013'!K20*3</f>
        <v>0</v>
      </c>
      <c r="L20">
        <f>'Pink hourly counts 2013'!L20*3</f>
        <v>0</v>
      </c>
      <c r="M20">
        <f>'Pink hourly counts 2013'!M20*3</f>
        <v>0</v>
      </c>
      <c r="N20">
        <f>'Pink hourly counts 2013'!N20*3</f>
        <v>0</v>
      </c>
      <c r="O20">
        <f>'Pink hourly counts 2013'!O20*3</f>
        <v>0</v>
      </c>
      <c r="P20">
        <f>'Pink hourly counts 2013'!P20*3</f>
        <v>6</v>
      </c>
      <c r="Q20">
        <f>'Pink hourly counts 2013'!Q20*3</f>
        <v>36</v>
      </c>
      <c r="R20">
        <f>'Pink hourly counts 2013'!R20*3</f>
        <v>-3</v>
      </c>
      <c r="S20">
        <f>'Pink hourly counts 2013'!S20*3</f>
        <v>0</v>
      </c>
      <c r="T20">
        <f>'Pink hourly counts 2013'!T20*3</f>
        <v>0</v>
      </c>
      <c r="U20">
        <f>'Pink hourly counts 2013'!U20*3</f>
        <v>6</v>
      </c>
      <c r="V20">
        <f>'Pink hourly counts 2013'!V20*3</f>
        <v>0</v>
      </c>
      <c r="W20">
        <f>'Pink hourly counts 2013'!W20*3</f>
        <v>30</v>
      </c>
      <c r="X20">
        <f>'Pink hourly counts 2013'!X20*3</f>
        <v>0</v>
      </c>
      <c r="Y20">
        <f>'Pink hourly counts 2013'!Y20*3</f>
        <v>9</v>
      </c>
      <c r="Z20">
        <f t="shared" si="0"/>
        <v>138</v>
      </c>
      <c r="AB20">
        <f t="shared" si="5"/>
        <v>138</v>
      </c>
      <c r="AC20">
        <f t="shared" si="1"/>
        <v>2551.304347826087</v>
      </c>
      <c r="AD20" s="64"/>
      <c r="AE20">
        <f t="shared" si="6"/>
        <v>24</v>
      </c>
      <c r="AF20">
        <f t="shared" si="2"/>
        <v>17.717391304347824</v>
      </c>
      <c r="AG20">
        <f t="shared" si="3"/>
        <v>324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4</v>
      </c>
      <c r="AU20">
        <f t="shared" si="3"/>
        <v>100</v>
      </c>
      <c r="AV20">
        <f t="shared" si="3"/>
        <v>169</v>
      </c>
      <c r="AW20">
        <f t="shared" si="4"/>
        <v>1</v>
      </c>
      <c r="AX20">
        <f t="shared" si="4"/>
        <v>0</v>
      </c>
      <c r="AY20">
        <f t="shared" si="4"/>
        <v>4</v>
      </c>
      <c r="AZ20">
        <f t="shared" si="4"/>
        <v>4</v>
      </c>
      <c r="BA20">
        <f t="shared" si="4"/>
        <v>100</v>
      </c>
      <c r="BB20">
        <f t="shared" si="4"/>
        <v>100</v>
      </c>
      <c r="BC20">
        <f t="shared" si="4"/>
        <v>9</v>
      </c>
    </row>
    <row r="21" spans="1:55" x14ac:dyDescent="0.2">
      <c r="A21" s="1">
        <v>42559</v>
      </c>
      <c r="B21">
        <f>'Pink hourly counts 2013'!B21*3</f>
        <v>0</v>
      </c>
      <c r="C21">
        <f>'Pink hourly counts 2013'!C21*3</f>
        <v>0</v>
      </c>
      <c r="D21">
        <f>'Pink hourly counts 2013'!D21*3</f>
        <v>0</v>
      </c>
      <c r="E21">
        <f>'Pink hourly counts 2013'!E21*3</f>
        <v>0</v>
      </c>
      <c r="F21">
        <f>'Pink hourly counts 2013'!F21*3</f>
        <v>0</v>
      </c>
      <c r="G21">
        <f>'Pink hourly counts 2013'!G21*3</f>
        <v>18</v>
      </c>
      <c r="H21">
        <f>'Pink hourly counts 2013'!H21*3</f>
        <v>0</v>
      </c>
      <c r="I21">
        <f>'Pink hourly counts 2013'!I21*3</f>
        <v>0</v>
      </c>
      <c r="J21">
        <f>'Pink hourly counts 2013'!J21*3</f>
        <v>0</v>
      </c>
      <c r="K21">
        <f>'Pink hourly counts 2013'!K21*3</f>
        <v>0</v>
      </c>
      <c r="L21">
        <f>'Pink hourly counts 2013'!L21*3</f>
        <v>0</v>
      </c>
      <c r="M21">
        <f>'Pink hourly counts 2013'!M21*3</f>
        <v>0</v>
      </c>
      <c r="N21">
        <f>'Pink hourly counts 2013'!N21*3</f>
        <v>0</v>
      </c>
      <c r="O21">
        <f>'Pink hourly counts 2013'!O21*3</f>
        <v>0</v>
      </c>
      <c r="P21">
        <f>'Pink hourly counts 2013'!P21*3</f>
        <v>0</v>
      </c>
      <c r="Q21">
        <f>'Pink hourly counts 2013'!Q21*3</f>
        <v>0</v>
      </c>
      <c r="R21">
        <f>'Pink hourly counts 2013'!R21*3</f>
        <v>0</v>
      </c>
      <c r="S21">
        <f>'Pink hourly counts 2013'!S21*3</f>
        <v>0</v>
      </c>
      <c r="T21">
        <f>'Pink hourly counts 2013'!T21*3</f>
        <v>0</v>
      </c>
      <c r="U21">
        <f>'Pink hourly counts 2013'!U21*3</f>
        <v>0</v>
      </c>
      <c r="V21">
        <f>'Pink hourly counts 2013'!V21*3</f>
        <v>0</v>
      </c>
      <c r="W21">
        <f>'Pink hourly counts 2013'!W21*3</f>
        <v>0</v>
      </c>
      <c r="X21">
        <f>'Pink hourly counts 2013'!X21*3</f>
        <v>0</v>
      </c>
      <c r="Y21">
        <f>'Pink hourly counts 2013'!Y21*3</f>
        <v>0</v>
      </c>
      <c r="Z21">
        <f t="shared" si="0"/>
        <v>18</v>
      </c>
      <c r="AB21">
        <f t="shared" si="5"/>
        <v>18</v>
      </c>
      <c r="AC21">
        <f t="shared" si="1"/>
        <v>225.39130434782612</v>
      </c>
      <c r="AD21" s="64"/>
      <c r="AE21">
        <f t="shared" si="6"/>
        <v>24</v>
      </c>
      <c r="AF21">
        <f t="shared" si="2"/>
        <v>1.5652173913043479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36</v>
      </c>
      <c r="AL21">
        <f t="shared" si="3"/>
        <v>36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4"/>
        <v>0</v>
      </c>
      <c r="AX21">
        <f t="shared" si="4"/>
        <v>0</v>
      </c>
      <c r="AY21">
        <f t="shared" si="4"/>
        <v>0</v>
      </c>
      <c r="AZ21">
        <f t="shared" si="4"/>
        <v>0</v>
      </c>
      <c r="BA21">
        <f t="shared" si="4"/>
        <v>0</v>
      </c>
      <c r="BB21">
        <f t="shared" si="4"/>
        <v>0</v>
      </c>
      <c r="BC21">
        <f t="shared" si="4"/>
        <v>0</v>
      </c>
    </row>
    <row r="22" spans="1:55" x14ac:dyDescent="0.2">
      <c r="A22" s="1">
        <v>42560</v>
      </c>
      <c r="B22">
        <f>'Pink hourly counts 2013'!B22*3</f>
        <v>0</v>
      </c>
      <c r="C22">
        <f>'Pink hourly counts 2013'!C22*3</f>
        <v>-12</v>
      </c>
      <c r="D22">
        <f>'Pink hourly counts 2013'!D22*3</f>
        <v>6</v>
      </c>
      <c r="E22">
        <f>'Pink hourly counts 2013'!E22*3</f>
        <v>0</v>
      </c>
      <c r="F22">
        <f>'Pink hourly counts 2013'!F22*3</f>
        <v>3</v>
      </c>
      <c r="G22">
        <f>'Pink hourly counts 2013'!G22*3</f>
        <v>0</v>
      </c>
      <c r="H22">
        <f>'Pink hourly counts 2013'!H22*3</f>
        <v>0</v>
      </c>
      <c r="I22">
        <f>'Pink hourly counts 2013'!I22*3</f>
        <v>0</v>
      </c>
      <c r="J22">
        <f>'Pink hourly counts 2013'!J22*3</f>
        <v>0</v>
      </c>
      <c r="K22">
        <f>'Pink hourly counts 2013'!K22*3</f>
        <v>0</v>
      </c>
      <c r="L22">
        <f>'Pink hourly counts 2013'!L22*3</f>
        <v>0</v>
      </c>
      <c r="M22">
        <f>'Pink hourly counts 2013'!M22*3</f>
        <v>0</v>
      </c>
      <c r="N22">
        <f>'Pink hourly counts 2013'!N22*3</f>
        <v>0</v>
      </c>
      <c r="O22">
        <f>'Pink hourly counts 2013'!O22*3</f>
        <v>0</v>
      </c>
      <c r="P22">
        <f>'Pink hourly counts 2013'!P22*3</f>
        <v>0</v>
      </c>
      <c r="Q22">
        <f>'Pink hourly counts 2013'!Q22*3</f>
        <v>0</v>
      </c>
      <c r="R22">
        <f>'Pink hourly counts 2013'!R22*3</f>
        <v>0</v>
      </c>
      <c r="S22">
        <f>'Pink hourly counts 2013'!S22*3</f>
        <v>0</v>
      </c>
      <c r="T22">
        <f>'Pink hourly counts 2013'!T22*3</f>
        <v>0</v>
      </c>
      <c r="U22">
        <f>'Pink hourly counts 2013'!U22*3</f>
        <v>0</v>
      </c>
      <c r="V22">
        <f>'Pink hourly counts 2013'!V22*3</f>
        <v>21</v>
      </c>
      <c r="W22">
        <f>'Pink hourly counts 2013'!W22*3</f>
        <v>0</v>
      </c>
      <c r="X22">
        <f>'Pink hourly counts 2013'!X22*3</f>
        <v>0</v>
      </c>
      <c r="Y22">
        <f>'Pink hourly counts 2013'!Y22*3</f>
        <v>0</v>
      </c>
      <c r="Z22">
        <f t="shared" si="0"/>
        <v>18</v>
      </c>
      <c r="AB22">
        <f t="shared" si="5"/>
        <v>18</v>
      </c>
      <c r="AC22">
        <f t="shared" si="1"/>
        <v>488.34782608695656</v>
      </c>
      <c r="AD22" s="64"/>
      <c r="AE22">
        <f t="shared" si="6"/>
        <v>24</v>
      </c>
      <c r="AF22">
        <f t="shared" si="2"/>
        <v>3.3913043478260869</v>
      </c>
      <c r="AG22">
        <f t="shared" si="3"/>
        <v>16</v>
      </c>
      <c r="AH22">
        <f t="shared" si="3"/>
        <v>36</v>
      </c>
      <c r="AI22">
        <f t="shared" si="3"/>
        <v>4</v>
      </c>
      <c r="AJ22">
        <f t="shared" si="3"/>
        <v>1</v>
      </c>
      <c r="AK22">
        <f t="shared" si="3"/>
        <v>1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ref="AV22:AY75" si="7">(Q22/3-R22/3)^2</f>
        <v>0</v>
      </c>
      <c r="AW22">
        <f t="shared" si="4"/>
        <v>0</v>
      </c>
      <c r="AX22">
        <f t="shared" si="4"/>
        <v>0</v>
      </c>
      <c r="AY22">
        <f t="shared" si="4"/>
        <v>0</v>
      </c>
      <c r="AZ22">
        <f t="shared" si="4"/>
        <v>49</v>
      </c>
      <c r="BA22">
        <f t="shared" si="4"/>
        <v>49</v>
      </c>
      <c r="BB22">
        <f t="shared" si="4"/>
        <v>0</v>
      </c>
      <c r="BC22">
        <f t="shared" si="4"/>
        <v>0</v>
      </c>
    </row>
    <row r="23" spans="1:55" x14ac:dyDescent="0.2">
      <c r="A23" s="1">
        <v>42561</v>
      </c>
      <c r="B23">
        <f>'Pink hourly counts 2013'!B23*3</f>
        <v>9</v>
      </c>
      <c r="C23">
        <f>'Pink hourly counts 2013'!C23*3</f>
        <v>0</v>
      </c>
      <c r="D23">
        <f>'Pink hourly counts 2013'!D23*3</f>
        <v>39</v>
      </c>
      <c r="E23">
        <f>'Pink hourly counts 2013'!E23*3</f>
        <v>0</v>
      </c>
      <c r="F23">
        <f>'Pink hourly counts 2013'!F23*3</f>
        <v>6</v>
      </c>
      <c r="G23">
        <f>'Pink hourly counts 2013'!G23*3</f>
        <v>0</v>
      </c>
      <c r="H23">
        <f>'Pink hourly counts 2013'!H23*3</f>
        <v>0</v>
      </c>
      <c r="I23">
        <f>'Pink hourly counts 2013'!I23*3</f>
        <v>0</v>
      </c>
      <c r="J23">
        <f>'Pink hourly counts 2013'!J23*3</f>
        <v>0</v>
      </c>
      <c r="K23">
        <f>'Pink hourly counts 2013'!K23*3</f>
        <v>0</v>
      </c>
      <c r="L23">
        <f>'Pink hourly counts 2013'!L23*3</f>
        <v>0</v>
      </c>
      <c r="M23">
        <f>'Pink hourly counts 2013'!M23*3</f>
        <v>0</v>
      </c>
      <c r="N23">
        <f>'Pink hourly counts 2013'!N23*3</f>
        <v>0</v>
      </c>
      <c r="O23">
        <f>'Pink hourly counts 2013'!O23*3</f>
        <v>0</v>
      </c>
      <c r="P23">
        <f>'Pink hourly counts 2013'!P23*3</f>
        <v>0</v>
      </c>
      <c r="Q23">
        <f>'Pink hourly counts 2013'!Q23*3</f>
        <v>0</v>
      </c>
      <c r="R23">
        <f>'Pink hourly counts 2013'!R23*3</f>
        <v>0</v>
      </c>
      <c r="S23">
        <f>'Pink hourly counts 2013'!S23*3</f>
        <v>0</v>
      </c>
      <c r="T23">
        <f>'Pink hourly counts 2013'!T23*3</f>
        <v>0</v>
      </c>
      <c r="U23">
        <f>'Pink hourly counts 2013'!U23*3</f>
        <v>0</v>
      </c>
      <c r="V23">
        <f>'Pink hourly counts 2013'!V23*3</f>
        <v>0</v>
      </c>
      <c r="W23">
        <f>'Pink hourly counts 2013'!W23*3</f>
        <v>0</v>
      </c>
      <c r="X23">
        <f>'Pink hourly counts 2013'!X23*3</f>
        <v>84</v>
      </c>
      <c r="Y23">
        <f>'Pink hourly counts 2013'!Y23*3</f>
        <v>63</v>
      </c>
      <c r="Z23">
        <f t="shared" si="0"/>
        <v>201</v>
      </c>
      <c r="AB23">
        <f t="shared" si="5"/>
        <v>201</v>
      </c>
      <c r="AC23">
        <f t="shared" si="1"/>
        <v>3718.9565217391305</v>
      </c>
      <c r="AD23" s="64"/>
      <c r="AE23">
        <f t="shared" si="6"/>
        <v>24</v>
      </c>
      <c r="AF23">
        <f t="shared" si="2"/>
        <v>25.826086956521738</v>
      </c>
      <c r="AG23">
        <f t="shared" ref="AG23:AU39" si="8">(B23/3-C23/3)^2</f>
        <v>9</v>
      </c>
      <c r="AH23">
        <f t="shared" si="8"/>
        <v>169</v>
      </c>
      <c r="AI23">
        <f t="shared" si="8"/>
        <v>169</v>
      </c>
      <c r="AJ23">
        <f t="shared" si="8"/>
        <v>4</v>
      </c>
      <c r="AK23">
        <f t="shared" si="8"/>
        <v>4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0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0</v>
      </c>
      <c r="AV23">
        <f t="shared" si="7"/>
        <v>0</v>
      </c>
      <c r="AW23">
        <f t="shared" si="4"/>
        <v>0</v>
      </c>
      <c r="AX23">
        <f t="shared" si="4"/>
        <v>0</v>
      </c>
      <c r="AY23">
        <f t="shared" si="4"/>
        <v>0</v>
      </c>
      <c r="AZ23">
        <f t="shared" si="4"/>
        <v>0</v>
      </c>
      <c r="BA23">
        <f t="shared" si="4"/>
        <v>0</v>
      </c>
      <c r="BB23">
        <f t="shared" si="4"/>
        <v>784</v>
      </c>
      <c r="BC23">
        <f t="shared" si="4"/>
        <v>49</v>
      </c>
    </row>
    <row r="24" spans="1:55" x14ac:dyDescent="0.2">
      <c r="A24" s="1">
        <v>42562</v>
      </c>
      <c r="B24">
        <f>'Pink hourly counts 2013'!B24*3</f>
        <v>-6</v>
      </c>
      <c r="C24">
        <f>'Pink hourly counts 2013'!C24*3</f>
        <v>54</v>
      </c>
      <c r="D24">
        <f>'Pink hourly counts 2013'!D24*3</f>
        <v>0</v>
      </c>
      <c r="E24">
        <f>'Pink hourly counts 2013'!E24*3</f>
        <v>3</v>
      </c>
      <c r="F24">
        <f>'Pink hourly counts 2013'!F24*3</f>
        <v>0</v>
      </c>
      <c r="G24">
        <f>'Pink hourly counts 2013'!G24*3</f>
        <v>0</v>
      </c>
      <c r="H24">
        <f>'Pink hourly counts 2013'!H24*3</f>
        <v>0</v>
      </c>
      <c r="I24">
        <f>'Pink hourly counts 2013'!I24*3</f>
        <v>0</v>
      </c>
      <c r="J24">
        <f>'Pink hourly counts 2013'!J24*3</f>
        <v>0</v>
      </c>
      <c r="K24">
        <f>'Pink hourly counts 2013'!K24*3</f>
        <v>0</v>
      </c>
      <c r="L24">
        <f>'Pink hourly counts 2013'!L24*3</f>
        <v>0</v>
      </c>
      <c r="M24">
        <f>'Pink hourly counts 2013'!M24*3</f>
        <v>0</v>
      </c>
      <c r="N24">
        <f>'Pink hourly counts 2013'!N24*3</f>
        <v>0</v>
      </c>
      <c r="O24">
        <f>'Pink hourly counts 2013'!O24*3</f>
        <v>0</v>
      </c>
      <c r="P24">
        <f>'Pink hourly counts 2013'!P24*3</f>
        <v>0</v>
      </c>
      <c r="Q24">
        <f>'Pink hourly counts 2013'!Q24*3</f>
        <v>0</v>
      </c>
      <c r="R24">
        <f>'Pink hourly counts 2013'!R24*3</f>
        <v>0</v>
      </c>
      <c r="S24">
        <f>'Pink hourly counts 2013'!S24*3</f>
        <v>0</v>
      </c>
      <c r="T24">
        <f>'Pink hourly counts 2013'!T24*3</f>
        <v>0</v>
      </c>
      <c r="U24">
        <f>'Pink hourly counts 2013'!U24*3</f>
        <v>21</v>
      </c>
      <c r="V24">
        <f>'Pink hourly counts 2013'!V24*3</f>
        <v>144</v>
      </c>
      <c r="W24">
        <f>'Pink hourly counts 2013'!W24*3</f>
        <v>30</v>
      </c>
      <c r="X24">
        <f>'Pink hourly counts 2013'!X24*3</f>
        <v>36</v>
      </c>
      <c r="Y24">
        <f>'Pink hourly counts 2013'!Y24*3</f>
        <v>48</v>
      </c>
      <c r="Z24">
        <f t="shared" si="0"/>
        <v>330</v>
      </c>
      <c r="AB24">
        <f t="shared" si="5"/>
        <v>330</v>
      </c>
      <c r="AC24">
        <f t="shared" si="1"/>
        <v>12271.30434782609</v>
      </c>
      <c r="AD24" s="64"/>
      <c r="AE24">
        <f t="shared" si="6"/>
        <v>24</v>
      </c>
      <c r="AF24">
        <f t="shared" si="2"/>
        <v>85.217391304347828</v>
      </c>
      <c r="AG24">
        <f t="shared" si="8"/>
        <v>400</v>
      </c>
      <c r="AH24">
        <f t="shared" si="8"/>
        <v>324</v>
      </c>
      <c r="AI24">
        <f t="shared" si="8"/>
        <v>1</v>
      </c>
      <c r="AJ24">
        <f t="shared" si="8"/>
        <v>1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7"/>
        <v>0</v>
      </c>
      <c r="AW24">
        <f t="shared" si="4"/>
        <v>0</v>
      </c>
      <c r="AX24">
        <f t="shared" si="4"/>
        <v>0</v>
      </c>
      <c r="AY24">
        <f t="shared" si="4"/>
        <v>49</v>
      </c>
      <c r="AZ24">
        <f t="shared" si="4"/>
        <v>1681</v>
      </c>
      <c r="BA24">
        <f t="shared" si="4"/>
        <v>1444</v>
      </c>
      <c r="BB24">
        <f t="shared" si="4"/>
        <v>4</v>
      </c>
      <c r="BC24">
        <f t="shared" si="4"/>
        <v>16</v>
      </c>
    </row>
    <row r="25" spans="1:55" x14ac:dyDescent="0.2">
      <c r="A25" s="1">
        <v>42563</v>
      </c>
      <c r="B25">
        <f>'Pink hourly counts 2013'!B25*3</f>
        <v>0</v>
      </c>
      <c r="C25">
        <f>'Pink hourly counts 2013'!C25*3</f>
        <v>3</v>
      </c>
      <c r="D25">
        <f>'Pink hourly counts 2013'!D25*3</f>
        <v>9</v>
      </c>
      <c r="E25">
        <f>'Pink hourly counts 2013'!E25*3</f>
        <v>6</v>
      </c>
      <c r="F25">
        <f>'Pink hourly counts 2013'!F25*3</f>
        <v>0</v>
      </c>
      <c r="G25">
        <f>'Pink hourly counts 2013'!G25*3</f>
        <v>0</v>
      </c>
      <c r="H25">
        <f>'Pink hourly counts 2013'!H25*3</f>
        <v>0</v>
      </c>
      <c r="I25">
        <f>'Pink hourly counts 2013'!I25*3</f>
        <v>0</v>
      </c>
      <c r="J25">
        <f>'Pink hourly counts 2013'!J25*3</f>
        <v>0</v>
      </c>
      <c r="K25">
        <f>'Pink hourly counts 2013'!K25*3</f>
        <v>0</v>
      </c>
      <c r="L25">
        <f>'Pink hourly counts 2013'!L25*3</f>
        <v>0</v>
      </c>
      <c r="M25">
        <f>'Pink hourly counts 2013'!M25*3</f>
        <v>0</v>
      </c>
      <c r="N25">
        <f>'Pink hourly counts 2013'!N25*3</f>
        <v>0</v>
      </c>
      <c r="O25">
        <f>'Pink hourly counts 2013'!O25*3</f>
        <v>0</v>
      </c>
      <c r="P25">
        <f>'Pink hourly counts 2013'!P25*3</f>
        <v>0</v>
      </c>
      <c r="Q25">
        <f>'Pink hourly counts 2013'!Q25*3</f>
        <v>0</v>
      </c>
      <c r="R25">
        <f>'Pink hourly counts 2013'!R25*3</f>
        <v>0</v>
      </c>
      <c r="S25">
        <f>'Pink hourly counts 2013'!S25*3</f>
        <v>0</v>
      </c>
      <c r="T25">
        <f>'Pink hourly counts 2013'!T25*3</f>
        <v>0</v>
      </c>
      <c r="U25">
        <f>'Pink hourly counts 2013'!U25*3</f>
        <v>0</v>
      </c>
      <c r="V25">
        <f>'Pink hourly counts 2013'!V25*3</f>
        <v>0</v>
      </c>
      <c r="W25">
        <f>'Pink hourly counts 2013'!W25*3</f>
        <v>0</v>
      </c>
      <c r="X25">
        <f>'Pink hourly counts 2013'!X25*3</f>
        <v>0</v>
      </c>
      <c r="Y25">
        <f>'Pink hourly counts 2013'!Y25*3</f>
        <v>0</v>
      </c>
      <c r="Z25">
        <f t="shared" si="0"/>
        <v>18</v>
      </c>
      <c r="AB25">
        <f t="shared" si="5"/>
        <v>18</v>
      </c>
      <c r="AC25">
        <f t="shared" si="1"/>
        <v>31.304347826086961</v>
      </c>
      <c r="AD25" s="64"/>
      <c r="AE25">
        <f t="shared" si="6"/>
        <v>24</v>
      </c>
      <c r="AF25">
        <f t="shared" si="2"/>
        <v>0.21739130434782608</v>
      </c>
      <c r="AG25">
        <f t="shared" si="8"/>
        <v>1</v>
      </c>
      <c r="AH25">
        <f t="shared" si="8"/>
        <v>4</v>
      </c>
      <c r="AI25">
        <f t="shared" si="8"/>
        <v>1</v>
      </c>
      <c r="AJ25">
        <f t="shared" si="8"/>
        <v>4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7"/>
        <v>0</v>
      </c>
      <c r="AW25">
        <f t="shared" si="4"/>
        <v>0</v>
      </c>
      <c r="AX25">
        <f t="shared" si="4"/>
        <v>0</v>
      </c>
      <c r="AY25">
        <f t="shared" si="4"/>
        <v>0</v>
      </c>
      <c r="AZ25">
        <f t="shared" si="4"/>
        <v>0</v>
      </c>
      <c r="BA25">
        <f t="shared" si="4"/>
        <v>0</v>
      </c>
      <c r="BB25">
        <f t="shared" si="4"/>
        <v>0</v>
      </c>
      <c r="BC25">
        <f t="shared" si="4"/>
        <v>0</v>
      </c>
    </row>
    <row r="26" spans="1:55" x14ac:dyDescent="0.2">
      <c r="A26" s="1">
        <v>42564</v>
      </c>
      <c r="B26">
        <f>'Pink hourly counts 2013'!B26*3</f>
        <v>0</v>
      </c>
      <c r="C26">
        <f>'Pink hourly counts 2013'!C26*3</f>
        <v>18</v>
      </c>
      <c r="D26">
        <f>'Pink hourly counts 2013'!D26*3</f>
        <v>30</v>
      </c>
      <c r="E26">
        <f>'Pink hourly counts 2013'!E26*3</f>
        <v>3</v>
      </c>
      <c r="F26">
        <f>'Pink hourly counts 2013'!F26*3</f>
        <v>3</v>
      </c>
      <c r="G26">
        <f>'Pink hourly counts 2013'!G26*3</f>
        <v>-6</v>
      </c>
      <c r="H26">
        <f>'Pink hourly counts 2013'!H26*3</f>
        <v>0</v>
      </c>
      <c r="I26">
        <f>'Pink hourly counts 2013'!I26*3</f>
        <v>0</v>
      </c>
      <c r="J26">
        <f>'Pink hourly counts 2013'!J26*3</f>
        <v>0</v>
      </c>
      <c r="K26">
        <f>'Pink hourly counts 2013'!K26*3</f>
        <v>0</v>
      </c>
      <c r="L26">
        <f>'Pink hourly counts 2013'!L26*3</f>
        <v>0</v>
      </c>
      <c r="M26">
        <f>'Pink hourly counts 2013'!M26*3</f>
        <v>0</v>
      </c>
      <c r="N26">
        <f>'Pink hourly counts 2013'!N26*3</f>
        <v>0</v>
      </c>
      <c r="O26">
        <f>'Pink hourly counts 2013'!O26*3</f>
        <v>0</v>
      </c>
      <c r="P26">
        <f>'Pink hourly counts 2013'!P26*3</f>
        <v>0</v>
      </c>
      <c r="Q26">
        <f>'Pink hourly counts 2013'!Q26*3</f>
        <v>0</v>
      </c>
      <c r="R26">
        <f>'Pink hourly counts 2013'!R26*3</f>
        <v>0</v>
      </c>
      <c r="S26">
        <f>'Pink hourly counts 2013'!S26*3</f>
        <v>0</v>
      </c>
      <c r="T26">
        <f>'Pink hourly counts 2013'!T26*3</f>
        <v>0</v>
      </c>
      <c r="U26">
        <f>'Pink hourly counts 2013'!U26*3</f>
        <v>0</v>
      </c>
      <c r="V26">
        <f>'Pink hourly counts 2013'!V26*3</f>
        <v>3</v>
      </c>
      <c r="W26">
        <f>'Pink hourly counts 2013'!W26*3</f>
        <v>42</v>
      </c>
      <c r="X26">
        <f>'Pink hourly counts 2013'!X26*3</f>
        <v>72</v>
      </c>
      <c r="Y26">
        <f>'Pink hourly counts 2013'!Y26*3</f>
        <v>60</v>
      </c>
      <c r="Z26">
        <f t="shared" si="0"/>
        <v>225</v>
      </c>
      <c r="AB26">
        <f t="shared" si="5"/>
        <v>225</v>
      </c>
      <c r="AC26">
        <f t="shared" si="1"/>
        <v>1352.3478260869567</v>
      </c>
      <c r="AD26" s="64"/>
      <c r="AE26">
        <f t="shared" si="6"/>
        <v>24</v>
      </c>
      <c r="AF26">
        <f t="shared" si="2"/>
        <v>9.3913043478260878</v>
      </c>
      <c r="AG26">
        <f t="shared" si="8"/>
        <v>36</v>
      </c>
      <c r="AH26">
        <f t="shared" si="8"/>
        <v>16</v>
      </c>
      <c r="AI26">
        <f t="shared" si="8"/>
        <v>81</v>
      </c>
      <c r="AJ26">
        <f t="shared" si="8"/>
        <v>0</v>
      </c>
      <c r="AK26">
        <f t="shared" si="8"/>
        <v>9</v>
      </c>
      <c r="AL26">
        <f t="shared" si="8"/>
        <v>4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7"/>
        <v>0</v>
      </c>
      <c r="AW26">
        <f t="shared" si="4"/>
        <v>0</v>
      </c>
      <c r="AX26">
        <f t="shared" si="4"/>
        <v>0</v>
      </c>
      <c r="AY26">
        <f t="shared" si="4"/>
        <v>0</v>
      </c>
      <c r="AZ26">
        <f t="shared" si="4"/>
        <v>1</v>
      </c>
      <c r="BA26">
        <f t="shared" si="4"/>
        <v>169</v>
      </c>
      <c r="BB26">
        <f t="shared" si="4"/>
        <v>100</v>
      </c>
      <c r="BC26">
        <f t="shared" si="4"/>
        <v>16</v>
      </c>
    </row>
    <row r="27" spans="1:55" x14ac:dyDescent="0.2">
      <c r="A27" s="1">
        <v>42565</v>
      </c>
      <c r="B27">
        <f>'Pink hourly counts 2013'!B27*3</f>
        <v>6</v>
      </c>
      <c r="C27">
        <f>'Pink hourly counts 2013'!C27*3</f>
        <v>15</v>
      </c>
      <c r="D27">
        <f>'Pink hourly counts 2013'!D27*3</f>
        <v>96</v>
      </c>
      <c r="E27">
        <f>'Pink hourly counts 2013'!E27*3</f>
        <v>63</v>
      </c>
      <c r="F27">
        <f>'Pink hourly counts 2013'!F27*3</f>
        <v>0</v>
      </c>
      <c r="G27">
        <f>'Pink hourly counts 2013'!G27*3</f>
        <v>0</v>
      </c>
      <c r="H27">
        <f>'Pink hourly counts 2013'!H27*3</f>
        <v>0</v>
      </c>
      <c r="I27">
        <f>'Pink hourly counts 2013'!I27*3</f>
        <v>0</v>
      </c>
      <c r="J27">
        <f>'Pink hourly counts 2013'!J27*3</f>
        <v>0</v>
      </c>
      <c r="K27">
        <f>'Pink hourly counts 2013'!K27*3</f>
        <v>0</v>
      </c>
      <c r="L27">
        <f>'Pink hourly counts 2013'!L27*3</f>
        <v>0</v>
      </c>
      <c r="M27">
        <f>'Pink hourly counts 2013'!M27*3</f>
        <v>0</v>
      </c>
      <c r="N27">
        <f>'Pink hourly counts 2013'!N27*3</f>
        <v>0</v>
      </c>
      <c r="O27">
        <f>'Pink hourly counts 2013'!O27*3</f>
        <v>0</v>
      </c>
      <c r="P27">
        <f>'Pink hourly counts 2013'!P27*3</f>
        <v>0</v>
      </c>
      <c r="Q27">
        <f>'Pink hourly counts 2013'!Q27*3</f>
        <v>0</v>
      </c>
      <c r="R27">
        <f>'Pink hourly counts 2013'!R27*3</f>
        <v>12</v>
      </c>
      <c r="S27">
        <f>'Pink hourly counts 2013'!S27*3</f>
        <v>0</v>
      </c>
      <c r="T27">
        <f>'Pink hourly counts 2013'!T27*3</f>
        <v>0</v>
      </c>
      <c r="U27">
        <f>'Pink hourly counts 2013'!U27*3</f>
        <v>0</v>
      </c>
      <c r="V27">
        <f>'Pink hourly counts 2013'!V27*3</f>
        <v>0</v>
      </c>
      <c r="W27">
        <f>'Pink hourly counts 2013'!W27*3</f>
        <v>18</v>
      </c>
      <c r="X27">
        <f>'Pink hourly counts 2013'!X27*3</f>
        <v>138</v>
      </c>
      <c r="Y27">
        <f>'Pink hourly counts 2013'!Y27*3</f>
        <v>42</v>
      </c>
      <c r="Z27">
        <f t="shared" si="0"/>
        <v>390</v>
      </c>
      <c r="AB27">
        <f t="shared" si="5"/>
        <v>390</v>
      </c>
      <c r="AC27">
        <f t="shared" si="1"/>
        <v>12496.695652173916</v>
      </c>
      <c r="AD27" s="64"/>
      <c r="AE27">
        <f t="shared" si="6"/>
        <v>24</v>
      </c>
      <c r="AF27">
        <f t="shared" si="2"/>
        <v>86.782608695652172</v>
      </c>
      <c r="AG27">
        <f t="shared" si="8"/>
        <v>9</v>
      </c>
      <c r="AH27">
        <f t="shared" si="8"/>
        <v>729</v>
      </c>
      <c r="AI27">
        <f t="shared" si="8"/>
        <v>121</v>
      </c>
      <c r="AJ27">
        <f t="shared" si="8"/>
        <v>441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7"/>
        <v>16</v>
      </c>
      <c r="AW27">
        <f t="shared" si="4"/>
        <v>16</v>
      </c>
      <c r="AX27">
        <f t="shared" si="4"/>
        <v>0</v>
      </c>
      <c r="AY27">
        <f t="shared" si="4"/>
        <v>0</v>
      </c>
      <c r="AZ27">
        <f t="shared" si="4"/>
        <v>0</v>
      </c>
      <c r="BA27">
        <f t="shared" si="4"/>
        <v>36</v>
      </c>
      <c r="BB27">
        <f t="shared" si="4"/>
        <v>1600</v>
      </c>
      <c r="BC27">
        <f t="shared" si="4"/>
        <v>1024</v>
      </c>
    </row>
    <row r="28" spans="1:55" x14ac:dyDescent="0.2">
      <c r="A28" s="1">
        <v>42566</v>
      </c>
      <c r="B28">
        <f>'Pink hourly counts 2013'!B28*3</f>
        <v>0</v>
      </c>
      <c r="C28">
        <f>'Pink hourly counts 2013'!C28*3</f>
        <v>0</v>
      </c>
      <c r="D28">
        <f>'Pink hourly counts 2013'!D28*3</f>
        <v>0</v>
      </c>
      <c r="E28">
        <f>'Pink hourly counts 2013'!E28*3</f>
        <v>0</v>
      </c>
      <c r="F28">
        <f>'Pink hourly counts 2013'!F28*3</f>
        <v>0</v>
      </c>
      <c r="G28">
        <f>'Pink hourly counts 2013'!G28*3</f>
        <v>0</v>
      </c>
      <c r="H28">
        <f>'Pink hourly counts 2013'!H28*3</f>
        <v>0</v>
      </c>
      <c r="I28">
        <f>'Pink hourly counts 2013'!I28*3</f>
        <v>0</v>
      </c>
      <c r="J28">
        <f>'Pink hourly counts 2013'!J28*3</f>
        <v>6</v>
      </c>
      <c r="K28">
        <f>'Pink hourly counts 2013'!K28*3</f>
        <v>0</v>
      </c>
      <c r="L28">
        <f>'Pink hourly counts 2013'!L28*3</f>
        <v>0</v>
      </c>
      <c r="M28">
        <f>'Pink hourly counts 2013'!M28*3</f>
        <v>0</v>
      </c>
      <c r="N28">
        <f>'Pink hourly counts 2013'!N28*3</f>
        <v>0</v>
      </c>
      <c r="O28">
        <f>'Pink hourly counts 2013'!O28*3</f>
        <v>0</v>
      </c>
      <c r="P28">
        <f>'Pink hourly counts 2013'!P28*3</f>
        <v>0</v>
      </c>
      <c r="Q28">
        <f>'Pink hourly counts 2013'!Q28*3</f>
        <v>6</v>
      </c>
      <c r="R28">
        <f>'Pink hourly counts 2013'!R28*3</f>
        <v>0</v>
      </c>
      <c r="S28">
        <f>'Pink hourly counts 2013'!S28*3</f>
        <v>0</v>
      </c>
      <c r="T28">
        <f>'Pink hourly counts 2013'!T28*3</f>
        <v>0</v>
      </c>
      <c r="U28">
        <f>'Pink hourly counts 2013'!U28*3</f>
        <v>30</v>
      </c>
      <c r="V28">
        <f>'Pink hourly counts 2013'!V28*3</f>
        <v>15</v>
      </c>
      <c r="W28">
        <f>'Pink hourly counts 2013'!W28*3</f>
        <v>0</v>
      </c>
      <c r="X28">
        <f>'Pink hourly counts 2013'!X28*3</f>
        <v>6</v>
      </c>
      <c r="Y28">
        <f>'Pink hourly counts 2013'!Y28*3</f>
        <v>18</v>
      </c>
      <c r="Z28">
        <f t="shared" si="0"/>
        <v>81</v>
      </c>
      <c r="AB28">
        <f t="shared" si="5"/>
        <v>81</v>
      </c>
      <c r="AC28">
        <f t="shared" si="1"/>
        <v>582.26086956521749</v>
      </c>
      <c r="AD28" s="64"/>
      <c r="AE28">
        <f t="shared" si="6"/>
        <v>24</v>
      </c>
      <c r="AF28">
        <f t="shared" si="2"/>
        <v>4.0434782608695654</v>
      </c>
      <c r="AG28">
        <f t="shared" si="8"/>
        <v>0</v>
      </c>
      <c r="AH28">
        <f t="shared" si="8"/>
        <v>0</v>
      </c>
      <c r="AI28">
        <f t="shared" si="8"/>
        <v>0</v>
      </c>
      <c r="AJ28">
        <f t="shared" si="8"/>
        <v>0</v>
      </c>
      <c r="AK28">
        <f t="shared" si="8"/>
        <v>0</v>
      </c>
      <c r="AL28">
        <f t="shared" si="8"/>
        <v>0</v>
      </c>
      <c r="AM28">
        <f t="shared" si="8"/>
        <v>0</v>
      </c>
      <c r="AN28">
        <f t="shared" si="8"/>
        <v>4</v>
      </c>
      <c r="AO28">
        <f t="shared" si="8"/>
        <v>4</v>
      </c>
      <c r="AP28">
        <f t="shared" si="8"/>
        <v>0</v>
      </c>
      <c r="AQ28">
        <f t="shared" si="8"/>
        <v>0</v>
      </c>
      <c r="AR28">
        <f t="shared" si="8"/>
        <v>0</v>
      </c>
      <c r="AS28">
        <f t="shared" si="8"/>
        <v>0</v>
      </c>
      <c r="AT28">
        <f t="shared" si="8"/>
        <v>0</v>
      </c>
      <c r="AU28">
        <f t="shared" si="8"/>
        <v>4</v>
      </c>
      <c r="AV28">
        <f t="shared" si="7"/>
        <v>4</v>
      </c>
      <c r="AW28">
        <f t="shared" si="4"/>
        <v>0</v>
      </c>
      <c r="AX28">
        <f t="shared" si="4"/>
        <v>0</v>
      </c>
      <c r="AY28">
        <f t="shared" si="4"/>
        <v>100</v>
      </c>
      <c r="AZ28">
        <f t="shared" si="4"/>
        <v>25</v>
      </c>
      <c r="BA28">
        <f t="shared" si="4"/>
        <v>25</v>
      </c>
      <c r="BB28">
        <f t="shared" si="4"/>
        <v>4</v>
      </c>
      <c r="BC28">
        <f t="shared" si="4"/>
        <v>16</v>
      </c>
    </row>
    <row r="29" spans="1:55" x14ac:dyDescent="0.2">
      <c r="A29" s="1">
        <v>42567</v>
      </c>
      <c r="B29">
        <f>'Pink hourly counts 2013'!B29*3</f>
        <v>66</v>
      </c>
      <c r="C29">
        <f>'Pink hourly counts 2013'!C29*3</f>
        <v>39</v>
      </c>
      <c r="D29">
        <f>'Pink hourly counts 2013'!D29*3</f>
        <v>-6</v>
      </c>
      <c r="E29">
        <f>'Pink hourly counts 2013'!E29*3</f>
        <v>0</v>
      </c>
      <c r="F29">
        <f>'Pink hourly counts 2013'!F29*3</f>
        <v>0</v>
      </c>
      <c r="G29">
        <f>'Pink hourly counts 2013'!G29*3</f>
        <v>3</v>
      </c>
      <c r="H29">
        <f>'Pink hourly counts 2013'!H29*3</f>
        <v>-9</v>
      </c>
      <c r="I29">
        <f>'Pink hourly counts 2013'!I29*3</f>
        <v>0</v>
      </c>
      <c r="J29">
        <f>'Pink hourly counts 2013'!J29*3</f>
        <v>0</v>
      </c>
      <c r="K29">
        <f>'Pink hourly counts 2013'!K29*3</f>
        <v>0</v>
      </c>
      <c r="L29">
        <f>'Pink hourly counts 2013'!L29*3</f>
        <v>0</v>
      </c>
      <c r="M29">
        <f>'Pink hourly counts 2013'!M29*3</f>
        <v>0</v>
      </c>
      <c r="N29">
        <f>'Pink hourly counts 2013'!N29*3</f>
        <v>0</v>
      </c>
      <c r="O29">
        <f>'Pink hourly counts 2013'!O29*3</f>
        <v>0</v>
      </c>
      <c r="P29">
        <f>'Pink hourly counts 2013'!P29*3</f>
        <v>0</v>
      </c>
      <c r="Q29">
        <f>'Pink hourly counts 2013'!Q29*3</f>
        <v>9</v>
      </c>
      <c r="R29">
        <f>'Pink hourly counts 2013'!R29*3</f>
        <v>0</v>
      </c>
      <c r="S29">
        <f>'Pink hourly counts 2013'!S29*3</f>
        <v>0</v>
      </c>
      <c r="T29">
        <f>'Pink hourly counts 2013'!T29*3</f>
        <v>0</v>
      </c>
      <c r="U29">
        <f>'Pink hourly counts 2013'!U29*3</f>
        <v>0</v>
      </c>
      <c r="V29">
        <f>'Pink hourly counts 2013'!V29*3</f>
        <v>0</v>
      </c>
      <c r="W29">
        <f>'Pink hourly counts 2013'!W29*3</f>
        <v>0</v>
      </c>
      <c r="X29">
        <f>'Pink hourly counts 2013'!X29*3</f>
        <v>3</v>
      </c>
      <c r="Y29">
        <f>'Pink hourly counts 2013'!Y29*3</f>
        <v>0</v>
      </c>
      <c r="Z29">
        <f t="shared" si="0"/>
        <v>105</v>
      </c>
      <c r="AB29">
        <f t="shared" si="5"/>
        <v>105</v>
      </c>
      <c r="AC29">
        <f t="shared" si="1"/>
        <v>1114.4347826086957</v>
      </c>
      <c r="AD29" s="64"/>
      <c r="AE29">
        <f t="shared" si="6"/>
        <v>24</v>
      </c>
      <c r="AF29">
        <f t="shared" si="2"/>
        <v>7.7391304347826084</v>
      </c>
      <c r="AG29">
        <f t="shared" si="8"/>
        <v>81</v>
      </c>
      <c r="AH29">
        <f t="shared" si="8"/>
        <v>225</v>
      </c>
      <c r="AI29">
        <f t="shared" si="8"/>
        <v>4</v>
      </c>
      <c r="AJ29">
        <f t="shared" si="8"/>
        <v>0</v>
      </c>
      <c r="AK29">
        <f t="shared" si="8"/>
        <v>1</v>
      </c>
      <c r="AL29">
        <f t="shared" si="8"/>
        <v>16</v>
      </c>
      <c r="AM29">
        <f t="shared" si="8"/>
        <v>9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0</v>
      </c>
      <c r="AS29">
        <f t="shared" si="8"/>
        <v>0</v>
      </c>
      <c r="AT29">
        <f t="shared" si="8"/>
        <v>0</v>
      </c>
      <c r="AU29">
        <f t="shared" si="8"/>
        <v>9</v>
      </c>
      <c r="AV29">
        <f t="shared" si="7"/>
        <v>9</v>
      </c>
      <c r="AW29">
        <f t="shared" si="4"/>
        <v>0</v>
      </c>
      <c r="AX29">
        <f t="shared" si="4"/>
        <v>0</v>
      </c>
      <c r="AY29">
        <f t="shared" si="4"/>
        <v>0</v>
      </c>
      <c r="AZ29">
        <f t="shared" si="4"/>
        <v>0</v>
      </c>
      <c r="BA29">
        <f t="shared" si="4"/>
        <v>0</v>
      </c>
      <c r="BB29">
        <f t="shared" si="4"/>
        <v>1</v>
      </c>
      <c r="BC29">
        <f t="shared" si="4"/>
        <v>1</v>
      </c>
    </row>
    <row r="30" spans="1:55" x14ac:dyDescent="0.2">
      <c r="A30" s="1">
        <v>42568</v>
      </c>
      <c r="B30">
        <f>'Pink hourly counts 2013'!B30*3</f>
        <v>0</v>
      </c>
      <c r="C30">
        <f>'Pink hourly counts 2013'!C30*3</f>
        <v>33</v>
      </c>
      <c r="D30">
        <f>'Pink hourly counts 2013'!D30*3</f>
        <v>-24</v>
      </c>
      <c r="E30">
        <f>'Pink hourly counts 2013'!E30*3</f>
        <v>3</v>
      </c>
      <c r="F30">
        <f>'Pink hourly counts 2013'!F30*3</f>
        <v>0</v>
      </c>
      <c r="G30">
        <f>'Pink hourly counts 2013'!G30*3</f>
        <v>0</v>
      </c>
      <c r="H30">
        <f>'Pink hourly counts 2013'!H30*3</f>
        <v>0</v>
      </c>
      <c r="I30">
        <f>'Pink hourly counts 2013'!I30*3</f>
        <v>0</v>
      </c>
      <c r="J30">
        <f>'Pink hourly counts 2013'!J30*3</f>
        <v>0</v>
      </c>
      <c r="K30">
        <f>'Pink hourly counts 2013'!K30*3</f>
        <v>0</v>
      </c>
      <c r="L30">
        <f>'Pink hourly counts 2013'!L30*3</f>
        <v>0</v>
      </c>
      <c r="M30">
        <f>'Pink hourly counts 2013'!M30*3</f>
        <v>0</v>
      </c>
      <c r="N30">
        <f>'Pink hourly counts 2013'!N30*3</f>
        <v>0</v>
      </c>
      <c r="O30">
        <f>'Pink hourly counts 2013'!O30*3</f>
        <v>0</v>
      </c>
      <c r="P30">
        <f>'Pink hourly counts 2013'!P30*3</f>
        <v>0</v>
      </c>
      <c r="Q30">
        <f>'Pink hourly counts 2013'!Q30*3</f>
        <v>0</v>
      </c>
      <c r="R30">
        <f>'Pink hourly counts 2013'!R30*3</f>
        <v>0</v>
      </c>
      <c r="S30">
        <f>'Pink hourly counts 2013'!S30*3</f>
        <v>45</v>
      </c>
      <c r="T30">
        <f>'Pink hourly counts 2013'!T30*3</f>
        <v>12</v>
      </c>
      <c r="U30">
        <f>'Pink hourly counts 2013'!U30*3</f>
        <v>0</v>
      </c>
      <c r="V30">
        <f>'Pink hourly counts 2013'!V30*3</f>
        <v>30</v>
      </c>
      <c r="W30">
        <f>'Pink hourly counts 2013'!W30*3</f>
        <v>15</v>
      </c>
      <c r="X30">
        <f>'Pink hourly counts 2013'!X30*3</f>
        <v>21</v>
      </c>
      <c r="Y30">
        <f>'Pink hourly counts 2013'!Y30*3</f>
        <v>150</v>
      </c>
      <c r="Z30">
        <f t="shared" si="0"/>
        <v>285</v>
      </c>
      <c r="AB30">
        <f t="shared" si="5"/>
        <v>285</v>
      </c>
      <c r="AC30">
        <f t="shared" si="1"/>
        <v>9090.7826086956538</v>
      </c>
      <c r="AD30" s="64"/>
      <c r="AE30">
        <f t="shared" si="6"/>
        <v>24</v>
      </c>
      <c r="AF30">
        <f t="shared" si="2"/>
        <v>63.130434782608695</v>
      </c>
      <c r="AG30">
        <f t="shared" si="8"/>
        <v>121</v>
      </c>
      <c r="AH30">
        <f t="shared" si="8"/>
        <v>361</v>
      </c>
      <c r="AI30">
        <f t="shared" si="8"/>
        <v>81</v>
      </c>
      <c r="AJ30">
        <f t="shared" si="8"/>
        <v>1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8"/>
        <v>0</v>
      </c>
      <c r="AU30">
        <f t="shared" si="8"/>
        <v>0</v>
      </c>
      <c r="AV30">
        <f t="shared" si="7"/>
        <v>0</v>
      </c>
      <c r="AW30">
        <f t="shared" si="4"/>
        <v>225</v>
      </c>
      <c r="AX30">
        <f t="shared" si="4"/>
        <v>121</v>
      </c>
      <c r="AY30">
        <f t="shared" si="4"/>
        <v>16</v>
      </c>
      <c r="AZ30">
        <f t="shared" si="4"/>
        <v>100</v>
      </c>
      <c r="BA30">
        <f t="shared" si="4"/>
        <v>25</v>
      </c>
      <c r="BB30">
        <f t="shared" si="4"/>
        <v>4</v>
      </c>
      <c r="BC30">
        <f t="shared" si="4"/>
        <v>1849</v>
      </c>
    </row>
    <row r="31" spans="1:55" x14ac:dyDescent="0.2">
      <c r="A31" s="1">
        <v>42569</v>
      </c>
      <c r="B31">
        <f>'Pink hourly counts 2013'!B31*3</f>
        <v>114</v>
      </c>
      <c r="C31">
        <f>'Pink hourly counts 2013'!C31*3</f>
        <v>15</v>
      </c>
      <c r="D31">
        <f>'Pink hourly counts 2013'!D31*3</f>
        <v>30</v>
      </c>
      <c r="E31">
        <f>'Pink hourly counts 2013'!E31*3</f>
        <v>48</v>
      </c>
      <c r="F31">
        <f>'Pink hourly counts 2013'!F31*3</f>
        <v>9</v>
      </c>
      <c r="G31">
        <f>'Pink hourly counts 2013'!G31*3</f>
        <v>9</v>
      </c>
      <c r="H31">
        <f>'Pink hourly counts 2013'!H31*3</f>
        <v>0</v>
      </c>
      <c r="I31">
        <f>'Pink hourly counts 2013'!I31*3</f>
        <v>0</v>
      </c>
      <c r="J31">
        <f>'Pink hourly counts 2013'!J31*3</f>
        <v>0</v>
      </c>
      <c r="K31">
        <f>'Pink hourly counts 2013'!K31*3</f>
        <v>0</v>
      </c>
      <c r="L31">
        <f>'Pink hourly counts 2013'!L31*3</f>
        <v>0</v>
      </c>
      <c r="M31">
        <f>'Pink hourly counts 2013'!M31*3</f>
        <v>0</v>
      </c>
      <c r="N31">
        <f>'Pink hourly counts 2013'!N31*3</f>
        <v>6</v>
      </c>
      <c r="O31">
        <f>'Pink hourly counts 2013'!O31*3</f>
        <v>0</v>
      </c>
      <c r="P31">
        <f>'Pink hourly counts 2013'!P31*3</f>
        <v>0</v>
      </c>
      <c r="Q31">
        <f>'Pink hourly counts 2013'!Q31*3</f>
        <v>0</v>
      </c>
      <c r="R31">
        <f>'Pink hourly counts 2013'!R31*3</f>
        <v>12</v>
      </c>
      <c r="S31">
        <f>'Pink hourly counts 2013'!S31*3</f>
        <v>0</v>
      </c>
      <c r="T31">
        <f>'Pink hourly counts 2013'!T31*3</f>
        <v>0</v>
      </c>
      <c r="U31">
        <f>'Pink hourly counts 2013'!U31*3</f>
        <v>15</v>
      </c>
      <c r="V31">
        <f>'Pink hourly counts 2013'!V31*3</f>
        <v>0</v>
      </c>
      <c r="W31">
        <f>'Pink hourly counts 2013'!W31*3</f>
        <v>3</v>
      </c>
      <c r="X31">
        <f>'Pink hourly counts 2013'!X31*3</f>
        <v>51</v>
      </c>
      <c r="Y31">
        <f>'Pink hourly counts 2013'!Y31*3</f>
        <v>3</v>
      </c>
      <c r="Z31">
        <f t="shared" si="0"/>
        <v>315</v>
      </c>
      <c r="AB31">
        <f t="shared" si="5"/>
        <v>315</v>
      </c>
      <c r="AC31">
        <f t="shared" si="1"/>
        <v>6044.8695652173919</v>
      </c>
      <c r="AD31" s="64"/>
      <c r="AE31">
        <f t="shared" si="6"/>
        <v>24</v>
      </c>
      <c r="AF31">
        <f t="shared" si="2"/>
        <v>41.978260869565219</v>
      </c>
      <c r="AG31">
        <f t="shared" si="8"/>
        <v>1089</v>
      </c>
      <c r="AH31">
        <f t="shared" si="8"/>
        <v>25</v>
      </c>
      <c r="AI31">
        <f t="shared" si="8"/>
        <v>36</v>
      </c>
      <c r="AJ31">
        <f t="shared" si="8"/>
        <v>169</v>
      </c>
      <c r="AK31">
        <f t="shared" si="8"/>
        <v>0</v>
      </c>
      <c r="AL31">
        <f t="shared" si="8"/>
        <v>9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4</v>
      </c>
      <c r="AS31">
        <f t="shared" si="8"/>
        <v>4</v>
      </c>
      <c r="AT31">
        <f t="shared" si="8"/>
        <v>0</v>
      </c>
      <c r="AU31">
        <f t="shared" si="8"/>
        <v>0</v>
      </c>
      <c r="AV31">
        <f t="shared" si="7"/>
        <v>16</v>
      </c>
      <c r="AW31">
        <f t="shared" si="4"/>
        <v>16</v>
      </c>
      <c r="AX31">
        <f t="shared" si="4"/>
        <v>0</v>
      </c>
      <c r="AY31">
        <f t="shared" si="4"/>
        <v>25</v>
      </c>
      <c r="AZ31">
        <f t="shared" si="4"/>
        <v>25</v>
      </c>
      <c r="BA31">
        <f t="shared" si="4"/>
        <v>1</v>
      </c>
      <c r="BB31">
        <f t="shared" si="4"/>
        <v>256</v>
      </c>
      <c r="BC31">
        <f t="shared" si="4"/>
        <v>256</v>
      </c>
    </row>
    <row r="32" spans="1:55" x14ac:dyDescent="0.2">
      <c r="A32" s="1">
        <v>42570</v>
      </c>
      <c r="B32">
        <f>'Pink hourly counts 2013'!B32*3</f>
        <v>111</v>
      </c>
      <c r="C32">
        <f>'Pink hourly counts 2013'!C32*3</f>
        <v>72</v>
      </c>
      <c r="D32">
        <f>'Pink hourly counts 2013'!D32*3</f>
        <v>30</v>
      </c>
      <c r="E32">
        <f>'Pink hourly counts 2013'!E32*3</f>
        <v>21</v>
      </c>
      <c r="F32">
        <f>'Pink hourly counts 2013'!F32*3</f>
        <v>3</v>
      </c>
      <c r="G32">
        <f>'Pink hourly counts 2013'!G32*3</f>
        <v>0</v>
      </c>
      <c r="H32">
        <f>'Pink hourly counts 2013'!H32*3</f>
        <v>0</v>
      </c>
      <c r="I32">
        <f>'Pink hourly counts 2013'!I32*3</f>
        <v>3</v>
      </c>
      <c r="J32">
        <f>'Pink hourly counts 2013'!J32*3</f>
        <v>0</v>
      </c>
      <c r="K32">
        <f>'Pink hourly counts 2013'!K32*3</f>
        <v>3</v>
      </c>
      <c r="L32">
        <f>'Pink hourly counts 2013'!L32*3</f>
        <v>0</v>
      </c>
      <c r="M32">
        <f>'Pink hourly counts 2013'!M32*3</f>
        <v>0</v>
      </c>
      <c r="N32">
        <f>'Pink hourly counts 2013'!N32*3</f>
        <v>0</v>
      </c>
      <c r="O32">
        <f>'Pink hourly counts 2013'!O32*3</f>
        <v>0</v>
      </c>
      <c r="P32">
        <f>'Pink hourly counts 2013'!P32*3</f>
        <v>0</v>
      </c>
      <c r="Q32">
        <f>'Pink hourly counts 2013'!Q32*3</f>
        <v>0</v>
      </c>
      <c r="R32">
        <f>'Pink hourly counts 2013'!R32*3</f>
        <v>63</v>
      </c>
      <c r="S32">
        <f>'Pink hourly counts 2013'!S32*3</f>
        <v>15</v>
      </c>
      <c r="T32">
        <f>'Pink hourly counts 2013'!T32*3</f>
        <v>15</v>
      </c>
      <c r="U32">
        <f>'Pink hourly counts 2013'!U32*3</f>
        <v>237</v>
      </c>
      <c r="V32">
        <f>'Pink hourly counts 2013'!V32*3</f>
        <v>39</v>
      </c>
      <c r="W32">
        <f>'Pink hourly counts 2013'!W32*3</f>
        <v>6</v>
      </c>
      <c r="X32">
        <f>'Pink hourly counts 2013'!X32*3</f>
        <v>195</v>
      </c>
      <c r="Y32">
        <f>'Pink hourly counts 2013'!Y32*3</f>
        <v>9</v>
      </c>
      <c r="Z32">
        <f t="shared" si="0"/>
        <v>822</v>
      </c>
      <c r="AB32">
        <f t="shared" si="5"/>
        <v>822</v>
      </c>
      <c r="AC32">
        <f t="shared" si="1"/>
        <v>59096.34782608696</v>
      </c>
      <c r="AD32" s="64"/>
      <c r="AE32">
        <f t="shared" si="6"/>
        <v>24</v>
      </c>
      <c r="AF32">
        <f t="shared" si="2"/>
        <v>410.39130434782606</v>
      </c>
      <c r="AG32">
        <f t="shared" si="8"/>
        <v>169</v>
      </c>
      <c r="AH32">
        <f t="shared" si="8"/>
        <v>196</v>
      </c>
      <c r="AI32">
        <f t="shared" si="8"/>
        <v>9</v>
      </c>
      <c r="AJ32">
        <f t="shared" si="8"/>
        <v>36</v>
      </c>
      <c r="AK32">
        <f t="shared" si="8"/>
        <v>1</v>
      </c>
      <c r="AL32">
        <f t="shared" si="8"/>
        <v>0</v>
      </c>
      <c r="AM32">
        <f t="shared" si="8"/>
        <v>1</v>
      </c>
      <c r="AN32">
        <f t="shared" si="8"/>
        <v>1</v>
      </c>
      <c r="AO32">
        <f t="shared" si="8"/>
        <v>1</v>
      </c>
      <c r="AP32">
        <f t="shared" si="8"/>
        <v>1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7"/>
        <v>441</v>
      </c>
      <c r="AW32">
        <f t="shared" si="4"/>
        <v>256</v>
      </c>
      <c r="AX32">
        <f t="shared" si="4"/>
        <v>0</v>
      </c>
      <c r="AY32">
        <f t="shared" si="4"/>
        <v>5476</v>
      </c>
      <c r="AZ32">
        <f t="shared" si="4"/>
        <v>4356</v>
      </c>
      <c r="BA32">
        <f t="shared" si="4"/>
        <v>121</v>
      </c>
      <c r="BB32">
        <f t="shared" si="4"/>
        <v>3969</v>
      </c>
      <c r="BC32">
        <f t="shared" si="4"/>
        <v>3844</v>
      </c>
    </row>
    <row r="33" spans="1:55" x14ac:dyDescent="0.2">
      <c r="A33" s="1">
        <v>42571</v>
      </c>
      <c r="B33">
        <f>'Pink hourly counts 2013'!B33*3</f>
        <v>12</v>
      </c>
      <c r="C33">
        <f>'Pink hourly counts 2013'!C33*3</f>
        <v>51</v>
      </c>
      <c r="D33">
        <f>'Pink hourly counts 2013'!D33*3</f>
        <v>0</v>
      </c>
      <c r="E33">
        <f>'Pink hourly counts 2013'!E33*3</f>
        <v>0</v>
      </c>
      <c r="F33">
        <f>'Pink hourly counts 2013'!F33*3</f>
        <v>-3</v>
      </c>
      <c r="G33">
        <f>'Pink hourly counts 2013'!G33*3</f>
        <v>0</v>
      </c>
      <c r="H33">
        <f>'Pink hourly counts 2013'!H33*3</f>
        <v>0</v>
      </c>
      <c r="I33">
        <f>'Pink hourly counts 2013'!I33*3</f>
        <v>0</v>
      </c>
      <c r="J33">
        <f>'Pink hourly counts 2013'!J33*3</f>
        <v>0</v>
      </c>
      <c r="K33">
        <f>'Pink hourly counts 2013'!K33*3</f>
        <v>0</v>
      </c>
      <c r="L33">
        <f>'Pink hourly counts 2013'!L33*3</f>
        <v>0</v>
      </c>
      <c r="M33">
        <f>'Pink hourly counts 2013'!M33*3</f>
        <v>0</v>
      </c>
      <c r="N33">
        <f>'Pink hourly counts 2013'!N33*3</f>
        <v>-3</v>
      </c>
      <c r="O33">
        <f>'Pink hourly counts 2013'!O33*3</f>
        <v>0</v>
      </c>
      <c r="P33">
        <f>'Pink hourly counts 2013'!P33*3</f>
        <v>-3</v>
      </c>
      <c r="Q33">
        <f>'Pink hourly counts 2013'!Q33*3</f>
        <v>0</v>
      </c>
      <c r="R33">
        <f>'Pink hourly counts 2013'!R33*3</f>
        <v>0</v>
      </c>
      <c r="S33">
        <f>'Pink hourly counts 2013'!S33*3</f>
        <v>180</v>
      </c>
      <c r="T33">
        <f>'Pink hourly counts 2013'!T33*3</f>
        <v>3</v>
      </c>
      <c r="U33">
        <f>'Pink hourly counts 2013'!U33*3</f>
        <v>0</v>
      </c>
      <c r="V33">
        <f>'Pink hourly counts 2013'!V33*3</f>
        <v>0</v>
      </c>
      <c r="W33">
        <f>'Pink hourly counts 2013'!W33*3</f>
        <v>0</v>
      </c>
      <c r="X33">
        <f>'Pink hourly counts 2013'!X33*3</f>
        <v>0</v>
      </c>
      <c r="Y33">
        <f>'Pink hourly counts 2013'!Y33*3</f>
        <v>0</v>
      </c>
      <c r="Z33">
        <f t="shared" si="0"/>
        <v>237</v>
      </c>
      <c r="AB33">
        <f t="shared" si="5"/>
        <v>237</v>
      </c>
      <c r="AC33">
        <f t="shared" si="1"/>
        <v>23622.26086956522</v>
      </c>
      <c r="AD33" s="64"/>
      <c r="AE33">
        <f t="shared" si="6"/>
        <v>24</v>
      </c>
      <c r="AF33">
        <f t="shared" si="2"/>
        <v>164.04347826086956</v>
      </c>
      <c r="AG33">
        <f t="shared" si="8"/>
        <v>169</v>
      </c>
      <c r="AH33">
        <f t="shared" si="8"/>
        <v>289</v>
      </c>
      <c r="AI33">
        <f t="shared" si="8"/>
        <v>0</v>
      </c>
      <c r="AJ33">
        <f t="shared" si="8"/>
        <v>1</v>
      </c>
      <c r="AK33">
        <f t="shared" si="8"/>
        <v>1</v>
      </c>
      <c r="AL33">
        <f t="shared" si="8"/>
        <v>0</v>
      </c>
      <c r="AM33">
        <f t="shared" si="8"/>
        <v>0</v>
      </c>
      <c r="AN33">
        <f t="shared" si="8"/>
        <v>0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1</v>
      </c>
      <c r="AS33">
        <f t="shared" si="8"/>
        <v>1</v>
      </c>
      <c r="AT33">
        <f t="shared" si="8"/>
        <v>1</v>
      </c>
      <c r="AU33">
        <f t="shared" si="8"/>
        <v>1</v>
      </c>
      <c r="AV33">
        <f t="shared" si="7"/>
        <v>0</v>
      </c>
      <c r="AW33">
        <f t="shared" si="4"/>
        <v>3600</v>
      </c>
      <c r="AX33">
        <f t="shared" si="4"/>
        <v>3481</v>
      </c>
      <c r="AY33">
        <f t="shared" si="4"/>
        <v>1</v>
      </c>
      <c r="AZ33">
        <f t="shared" si="4"/>
        <v>0</v>
      </c>
      <c r="BA33">
        <f t="shared" si="4"/>
        <v>0</v>
      </c>
      <c r="BB33">
        <f t="shared" si="4"/>
        <v>0</v>
      </c>
      <c r="BC33">
        <f t="shared" si="4"/>
        <v>0</v>
      </c>
    </row>
    <row r="34" spans="1:55" x14ac:dyDescent="0.2">
      <c r="A34" s="1">
        <v>42572</v>
      </c>
      <c r="B34">
        <f>'Pink hourly counts 2013'!B34*3</f>
        <v>15</v>
      </c>
      <c r="C34">
        <f>'Pink hourly counts 2013'!C34*3</f>
        <v>129</v>
      </c>
      <c r="D34">
        <f>'Pink hourly counts 2013'!D34*3</f>
        <v>27</v>
      </c>
      <c r="E34">
        <f>'Pink hourly counts 2013'!E34*3</f>
        <v>15</v>
      </c>
      <c r="F34">
        <f>'Pink hourly counts 2013'!F34*3</f>
        <v>0</v>
      </c>
      <c r="G34">
        <f>'Pink hourly counts 2013'!G34*3</f>
        <v>0</v>
      </c>
      <c r="H34">
        <f>'Pink hourly counts 2013'!H34*3</f>
        <v>0</v>
      </c>
      <c r="I34">
        <f>'Pink hourly counts 2013'!I34*3</f>
        <v>0</v>
      </c>
      <c r="J34">
        <f>'Pink hourly counts 2013'!J34*3</f>
        <v>0</v>
      </c>
      <c r="K34">
        <f>'Pink hourly counts 2013'!K34*3</f>
        <v>0</v>
      </c>
      <c r="L34">
        <f>'Pink hourly counts 2013'!L34*3</f>
        <v>0</v>
      </c>
      <c r="M34">
        <f>'Pink hourly counts 2013'!M34*3</f>
        <v>0</v>
      </c>
      <c r="N34">
        <f>'Pink hourly counts 2013'!N34*3</f>
        <v>0</v>
      </c>
      <c r="O34">
        <f>'Pink hourly counts 2013'!O34*3</f>
        <v>0</v>
      </c>
      <c r="P34">
        <f>'Pink hourly counts 2013'!P34*3</f>
        <v>0</v>
      </c>
      <c r="Q34">
        <f>'Pink hourly counts 2013'!Q34*3</f>
        <v>0</v>
      </c>
      <c r="R34">
        <f>'Pink hourly counts 2013'!R34*3</f>
        <v>0</v>
      </c>
      <c r="S34">
        <f>'Pink hourly counts 2013'!S34*3</f>
        <v>87</v>
      </c>
      <c r="T34">
        <f>'Pink hourly counts 2013'!T34*3</f>
        <v>0</v>
      </c>
      <c r="U34">
        <f>'Pink hourly counts 2013'!U34*3</f>
        <v>0</v>
      </c>
      <c r="V34">
        <f>'Pink hourly counts 2013'!V34*3</f>
        <v>0</v>
      </c>
      <c r="W34">
        <f>'Pink hourly counts 2013'!W34*3</f>
        <v>0</v>
      </c>
      <c r="X34">
        <f>'Pink hourly counts 2013'!X34*3</f>
        <v>0</v>
      </c>
      <c r="Y34">
        <f>'Pink hourly counts 2013'!Y34*3</f>
        <v>21</v>
      </c>
      <c r="Z34">
        <f t="shared" si="0"/>
        <v>294</v>
      </c>
      <c r="AB34">
        <f t="shared" si="5"/>
        <v>294</v>
      </c>
      <c r="AC34">
        <f t="shared" si="1"/>
        <v>13686.26086956522</v>
      </c>
      <c r="AD34" s="64"/>
      <c r="AE34">
        <f t="shared" si="6"/>
        <v>24</v>
      </c>
      <c r="AF34">
        <f t="shared" si="2"/>
        <v>95.043478260869563</v>
      </c>
      <c r="AG34">
        <f t="shared" si="8"/>
        <v>1444</v>
      </c>
      <c r="AH34">
        <f t="shared" si="8"/>
        <v>1156</v>
      </c>
      <c r="AI34">
        <f t="shared" si="8"/>
        <v>16</v>
      </c>
      <c r="AJ34">
        <f t="shared" si="8"/>
        <v>25</v>
      </c>
      <c r="AK34">
        <f t="shared" si="8"/>
        <v>0</v>
      </c>
      <c r="AL34">
        <f t="shared" si="8"/>
        <v>0</v>
      </c>
      <c r="AM34">
        <f t="shared" si="8"/>
        <v>0</v>
      </c>
      <c r="AN34">
        <f t="shared" si="8"/>
        <v>0</v>
      </c>
      <c r="AO34">
        <f t="shared" si="8"/>
        <v>0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8"/>
        <v>0</v>
      </c>
      <c r="AU34">
        <f t="shared" si="8"/>
        <v>0</v>
      </c>
      <c r="AV34">
        <f t="shared" si="7"/>
        <v>0</v>
      </c>
      <c r="AW34">
        <f t="shared" si="4"/>
        <v>841</v>
      </c>
      <c r="AX34">
        <f t="shared" si="4"/>
        <v>841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49</v>
      </c>
    </row>
    <row r="35" spans="1:55" x14ac:dyDescent="0.2">
      <c r="A35" s="1">
        <v>42573</v>
      </c>
      <c r="B35">
        <f>'Pink hourly counts 2013'!B35*3</f>
        <v>183</v>
      </c>
      <c r="C35">
        <f>'Pink hourly counts 2013'!C35*3</f>
        <v>120</v>
      </c>
      <c r="D35">
        <f>'Pink hourly counts 2013'!D35*3</f>
        <v>36</v>
      </c>
      <c r="E35">
        <f>'Pink hourly counts 2013'!E35*3</f>
        <v>0</v>
      </c>
      <c r="F35">
        <f>'Pink hourly counts 2013'!F35*3</f>
        <v>30</v>
      </c>
      <c r="G35">
        <f>'Pink hourly counts 2013'!G35*3</f>
        <v>0</v>
      </c>
      <c r="H35">
        <f>'Pink hourly counts 2013'!H35*3</f>
        <v>0</v>
      </c>
      <c r="I35">
        <f>'Pink hourly counts 2013'!I35*3</f>
        <v>0</v>
      </c>
      <c r="J35">
        <f>'Pink hourly counts 2013'!J35*3</f>
        <v>0</v>
      </c>
      <c r="K35">
        <f>'Pink hourly counts 2013'!K35*3</f>
        <v>0</v>
      </c>
      <c r="L35">
        <f>'Pink hourly counts 2013'!L35*3</f>
        <v>0</v>
      </c>
      <c r="M35">
        <f>'Pink hourly counts 2013'!M35*3</f>
        <v>0</v>
      </c>
      <c r="N35">
        <f>'Pink hourly counts 2013'!N35*3</f>
        <v>0</v>
      </c>
      <c r="O35">
        <f>'Pink hourly counts 2013'!O35*3</f>
        <v>0</v>
      </c>
      <c r="P35">
        <f>'Pink hourly counts 2013'!P35*3</f>
        <v>0</v>
      </c>
      <c r="Q35">
        <f>'Pink hourly counts 2013'!Q35*3</f>
        <v>0</v>
      </c>
      <c r="R35">
        <f>'Pink hourly counts 2013'!R35*3</f>
        <v>0</v>
      </c>
      <c r="S35">
        <f>'Pink hourly counts 2013'!S35*3</f>
        <v>0</v>
      </c>
      <c r="T35">
        <f>'Pink hourly counts 2013'!T35*3</f>
        <v>24</v>
      </c>
      <c r="U35">
        <f>'Pink hourly counts 2013'!U35*3</f>
        <v>3</v>
      </c>
      <c r="V35">
        <f>'Pink hourly counts 2013'!V35*3</f>
        <v>198</v>
      </c>
      <c r="W35">
        <f>'Pink hourly counts 2013'!W35*3</f>
        <v>75</v>
      </c>
      <c r="X35">
        <f>'Pink hourly counts 2013'!X35*3</f>
        <v>-9</v>
      </c>
      <c r="Y35">
        <f>'Pink hourly counts 2013'!Y35*3</f>
        <v>6</v>
      </c>
      <c r="Z35">
        <f t="shared" si="0"/>
        <v>666</v>
      </c>
      <c r="AB35">
        <f t="shared" si="5"/>
        <v>666</v>
      </c>
      <c r="AC35">
        <f t="shared" si="1"/>
        <v>26286.26086956522</v>
      </c>
      <c r="AD35" s="64"/>
      <c r="AE35">
        <f t="shared" si="6"/>
        <v>24</v>
      </c>
      <c r="AF35">
        <f t="shared" si="2"/>
        <v>182.54347826086956</v>
      </c>
      <c r="AG35">
        <f t="shared" si="8"/>
        <v>441</v>
      </c>
      <c r="AH35">
        <f t="shared" si="8"/>
        <v>784</v>
      </c>
      <c r="AI35">
        <f t="shared" si="8"/>
        <v>144</v>
      </c>
      <c r="AJ35">
        <f t="shared" si="8"/>
        <v>100</v>
      </c>
      <c r="AK35">
        <f t="shared" si="8"/>
        <v>100</v>
      </c>
      <c r="AL35">
        <f t="shared" si="8"/>
        <v>0</v>
      </c>
      <c r="AM35">
        <f t="shared" si="8"/>
        <v>0</v>
      </c>
      <c r="AN35">
        <f t="shared" si="8"/>
        <v>0</v>
      </c>
      <c r="AO35">
        <f t="shared" si="8"/>
        <v>0</v>
      </c>
      <c r="AP35">
        <f t="shared" si="8"/>
        <v>0</v>
      </c>
      <c r="AQ35">
        <f t="shared" si="8"/>
        <v>0</v>
      </c>
      <c r="AR35">
        <f t="shared" si="8"/>
        <v>0</v>
      </c>
      <c r="AS35">
        <f t="shared" si="8"/>
        <v>0</v>
      </c>
      <c r="AT35">
        <f t="shared" si="8"/>
        <v>0</v>
      </c>
      <c r="AU35">
        <f t="shared" si="8"/>
        <v>0</v>
      </c>
      <c r="AV35">
        <f t="shared" si="7"/>
        <v>0</v>
      </c>
      <c r="AW35">
        <f t="shared" si="4"/>
        <v>0</v>
      </c>
      <c r="AX35">
        <f t="shared" si="4"/>
        <v>64</v>
      </c>
      <c r="AY35">
        <f t="shared" si="4"/>
        <v>49</v>
      </c>
      <c r="AZ35">
        <f t="shared" si="4"/>
        <v>4225</v>
      </c>
      <c r="BA35">
        <f t="shared" si="4"/>
        <v>1681</v>
      </c>
      <c r="BB35">
        <f t="shared" si="4"/>
        <v>784</v>
      </c>
      <c r="BC35">
        <f t="shared" si="4"/>
        <v>25</v>
      </c>
    </row>
    <row r="36" spans="1:55" x14ac:dyDescent="0.2">
      <c r="A36" s="1">
        <v>42574</v>
      </c>
      <c r="B36">
        <f>'Pink hourly counts 2013'!B36*3</f>
        <v>69</v>
      </c>
      <c r="C36">
        <f>'Pink hourly counts 2013'!C36*3</f>
        <v>300</v>
      </c>
      <c r="D36">
        <f>'Pink hourly counts 2013'!D36*3</f>
        <v>81</v>
      </c>
      <c r="E36">
        <f>'Pink hourly counts 2013'!E36*3</f>
        <v>36</v>
      </c>
      <c r="F36">
        <f>'Pink hourly counts 2013'!F36*3</f>
        <v>0</v>
      </c>
      <c r="G36">
        <f>'Pink hourly counts 2013'!G36*3</f>
        <v>0</v>
      </c>
      <c r="H36">
        <f>'Pink hourly counts 2013'!H36*3</f>
        <v>0</v>
      </c>
      <c r="I36">
        <f>'Pink hourly counts 2013'!I36*3</f>
        <v>0</v>
      </c>
      <c r="J36">
        <f>'Pink hourly counts 2013'!J36*3</f>
        <v>0</v>
      </c>
      <c r="K36">
        <f>'Pink hourly counts 2013'!K36*3</f>
        <v>0</v>
      </c>
      <c r="L36">
        <f>'Pink hourly counts 2013'!L36*3</f>
        <v>0</v>
      </c>
      <c r="M36">
        <f>'Pink hourly counts 2013'!M36*3</f>
        <v>0</v>
      </c>
      <c r="N36">
        <f>'Pink hourly counts 2013'!N36*3</f>
        <v>0</v>
      </c>
      <c r="O36">
        <f>'Pink hourly counts 2013'!O36*3</f>
        <v>0</v>
      </c>
      <c r="P36">
        <f>'Pink hourly counts 2013'!P36*3</f>
        <v>0</v>
      </c>
      <c r="Q36">
        <f>'Pink hourly counts 2013'!Q36*3</f>
        <v>-6</v>
      </c>
      <c r="R36">
        <f>'Pink hourly counts 2013'!R36*3</f>
        <v>0</v>
      </c>
      <c r="S36">
        <f>'Pink hourly counts 2013'!S36*3</f>
        <v>0</v>
      </c>
      <c r="T36">
        <f>'Pink hourly counts 2013'!T36*3</f>
        <v>0</v>
      </c>
      <c r="U36">
        <f>'Pink hourly counts 2013'!U36*3</f>
        <v>0</v>
      </c>
      <c r="V36">
        <f>'Pink hourly counts 2013'!V36*3</f>
        <v>0</v>
      </c>
      <c r="W36">
        <f>'Pink hourly counts 2013'!W36*3</f>
        <v>138</v>
      </c>
      <c r="X36">
        <f>'Pink hourly counts 2013'!X36*3</f>
        <v>30</v>
      </c>
      <c r="Y36">
        <f>'Pink hourly counts 2013'!Y36*3</f>
        <v>18</v>
      </c>
      <c r="Z36">
        <f t="shared" si="0"/>
        <v>666</v>
      </c>
      <c r="AB36">
        <f t="shared" si="5"/>
        <v>666</v>
      </c>
      <c r="AC36">
        <f t="shared" si="1"/>
        <v>47153.739130434791</v>
      </c>
      <c r="AD36" s="64"/>
      <c r="AE36">
        <f t="shared" si="6"/>
        <v>24</v>
      </c>
      <c r="AF36">
        <f t="shared" si="2"/>
        <v>327.45652173913044</v>
      </c>
      <c r="AG36">
        <f t="shared" si="8"/>
        <v>5929</v>
      </c>
      <c r="AH36">
        <f t="shared" si="8"/>
        <v>5329</v>
      </c>
      <c r="AI36">
        <f t="shared" si="8"/>
        <v>225</v>
      </c>
      <c r="AJ36">
        <f t="shared" si="8"/>
        <v>144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 t="shared" si="8"/>
        <v>0</v>
      </c>
      <c r="AP36">
        <f t="shared" si="8"/>
        <v>0</v>
      </c>
      <c r="AQ36">
        <f t="shared" si="8"/>
        <v>0</v>
      </c>
      <c r="AR36">
        <f t="shared" si="8"/>
        <v>0</v>
      </c>
      <c r="AS36">
        <f t="shared" si="8"/>
        <v>0</v>
      </c>
      <c r="AT36">
        <f t="shared" si="8"/>
        <v>0</v>
      </c>
      <c r="AU36">
        <f t="shared" si="8"/>
        <v>4</v>
      </c>
      <c r="AV36">
        <f t="shared" si="7"/>
        <v>4</v>
      </c>
      <c r="AW36">
        <f t="shared" si="4"/>
        <v>0</v>
      </c>
      <c r="AX36">
        <f t="shared" si="4"/>
        <v>0</v>
      </c>
      <c r="AY36">
        <f t="shared" si="4"/>
        <v>0</v>
      </c>
      <c r="AZ36">
        <f t="shared" si="4"/>
        <v>0</v>
      </c>
      <c r="BA36">
        <f t="shared" si="4"/>
        <v>2116</v>
      </c>
      <c r="BB36">
        <f t="shared" si="4"/>
        <v>1296</v>
      </c>
      <c r="BC36">
        <f t="shared" si="4"/>
        <v>16</v>
      </c>
    </row>
    <row r="37" spans="1:55" x14ac:dyDescent="0.2">
      <c r="A37" s="1">
        <v>42575</v>
      </c>
      <c r="B37">
        <f>'Pink hourly counts 2013'!B37*3</f>
        <v>837</v>
      </c>
      <c r="C37">
        <f>'Pink hourly counts 2013'!C37*3</f>
        <v>324</v>
      </c>
      <c r="D37">
        <f>'Pink hourly counts 2013'!D37*3</f>
        <v>105</v>
      </c>
      <c r="E37">
        <f>'Pink hourly counts 2013'!E37*3</f>
        <v>39</v>
      </c>
      <c r="F37">
        <f>'Pink hourly counts 2013'!F37*3</f>
        <v>15</v>
      </c>
      <c r="G37">
        <f>'Pink hourly counts 2013'!G37*3</f>
        <v>0</v>
      </c>
      <c r="H37">
        <f>'Pink hourly counts 2013'!H37*3</f>
        <v>3</v>
      </c>
      <c r="I37">
        <f>'Pink hourly counts 2013'!I37*3</f>
        <v>0</v>
      </c>
      <c r="J37">
        <f>'Pink hourly counts 2013'!J37*3</f>
        <v>0</v>
      </c>
      <c r="K37">
        <f>'Pink hourly counts 2013'!K37*3</f>
        <v>0</v>
      </c>
      <c r="L37">
        <f>'Pink hourly counts 2013'!L37*3</f>
        <v>0</v>
      </c>
      <c r="M37">
        <f>'Pink hourly counts 2013'!M37*3</f>
        <v>0</v>
      </c>
      <c r="N37">
        <f>'Pink hourly counts 2013'!N37*3</f>
        <v>0</v>
      </c>
      <c r="O37">
        <f>'Pink hourly counts 2013'!O37*3</f>
        <v>9</v>
      </c>
      <c r="P37">
        <f>'Pink hourly counts 2013'!P37*3</f>
        <v>0</v>
      </c>
      <c r="Q37">
        <f>'Pink hourly counts 2013'!Q37*3</f>
        <v>0</v>
      </c>
      <c r="R37">
        <f>'Pink hourly counts 2013'!R37*3</f>
        <v>0</v>
      </c>
      <c r="S37">
        <f>'Pink hourly counts 2013'!S37*3</f>
        <v>0</v>
      </c>
      <c r="T37">
        <f>'Pink hourly counts 2013'!T37*3</f>
        <v>30</v>
      </c>
      <c r="U37">
        <f>'Pink hourly counts 2013'!U37*3</f>
        <v>117</v>
      </c>
      <c r="V37">
        <f>'Pink hourly counts 2013'!V37*3</f>
        <v>0</v>
      </c>
      <c r="W37">
        <f>'Pink hourly counts 2013'!W37*3</f>
        <v>0</v>
      </c>
      <c r="X37">
        <f>'Pink hourly counts 2013'!X37*3</f>
        <v>0</v>
      </c>
      <c r="Y37">
        <f>'Pink hourly counts 2013'!Y37*3</f>
        <v>15</v>
      </c>
      <c r="Z37">
        <f t="shared" si="0"/>
        <v>1494</v>
      </c>
      <c r="AB37">
        <f t="shared" si="5"/>
        <v>1494</v>
      </c>
      <c r="AC37">
        <f t="shared" si="1"/>
        <v>117860.86956521741</v>
      </c>
      <c r="AD37" s="64"/>
      <c r="AE37">
        <f t="shared" si="6"/>
        <v>24</v>
      </c>
      <c r="AF37">
        <f t="shared" si="2"/>
        <v>818.47826086956525</v>
      </c>
      <c r="AG37">
        <f t="shared" si="8"/>
        <v>29241</v>
      </c>
      <c r="AH37">
        <f t="shared" si="8"/>
        <v>5329</v>
      </c>
      <c r="AI37">
        <f t="shared" si="8"/>
        <v>484</v>
      </c>
      <c r="AJ37">
        <f t="shared" si="8"/>
        <v>64</v>
      </c>
      <c r="AK37">
        <f t="shared" si="8"/>
        <v>25</v>
      </c>
      <c r="AL37">
        <f t="shared" si="8"/>
        <v>1</v>
      </c>
      <c r="AM37">
        <f t="shared" si="8"/>
        <v>1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9</v>
      </c>
      <c r="AT37">
        <f t="shared" si="8"/>
        <v>9</v>
      </c>
      <c r="AU37">
        <f t="shared" si="8"/>
        <v>0</v>
      </c>
      <c r="AV37">
        <f t="shared" si="7"/>
        <v>0</v>
      </c>
      <c r="AW37">
        <f t="shared" si="4"/>
        <v>0</v>
      </c>
      <c r="AX37">
        <f t="shared" si="4"/>
        <v>100</v>
      </c>
      <c r="AY37">
        <f t="shared" si="4"/>
        <v>841</v>
      </c>
      <c r="AZ37">
        <f t="shared" si="4"/>
        <v>1521</v>
      </c>
      <c r="BA37">
        <f t="shared" si="4"/>
        <v>0</v>
      </c>
      <c r="BB37">
        <f t="shared" si="4"/>
        <v>0</v>
      </c>
      <c r="BC37">
        <f t="shared" si="4"/>
        <v>25</v>
      </c>
    </row>
    <row r="38" spans="1:55" x14ac:dyDescent="0.2">
      <c r="A38" s="1">
        <v>42576</v>
      </c>
      <c r="B38">
        <f>'Pink hourly counts 2013'!B38*3</f>
        <v>27</v>
      </c>
      <c r="C38">
        <f>'Pink hourly counts 2013'!C38*3</f>
        <v>102</v>
      </c>
      <c r="D38">
        <f>'Pink hourly counts 2013'!D38*3</f>
        <v>51</v>
      </c>
      <c r="E38">
        <f>'Pink hourly counts 2013'!E38*3</f>
        <v>9</v>
      </c>
      <c r="F38">
        <f>'Pink hourly counts 2013'!F38*3</f>
        <v>3</v>
      </c>
      <c r="G38">
        <f>'Pink hourly counts 2013'!G38*3</f>
        <v>0</v>
      </c>
      <c r="H38">
        <f>'Pink hourly counts 2013'!H38*3</f>
        <v>0</v>
      </c>
      <c r="I38">
        <f>'Pink hourly counts 2013'!I38*3</f>
        <v>0</v>
      </c>
      <c r="J38">
        <f>'Pink hourly counts 2013'!J38*3</f>
        <v>0</v>
      </c>
      <c r="K38">
        <f>'Pink hourly counts 2013'!K38*3</f>
        <v>0</v>
      </c>
      <c r="L38">
        <f>'Pink hourly counts 2013'!L38*3</f>
        <v>0</v>
      </c>
      <c r="M38">
        <f>'Pink hourly counts 2013'!M38*3</f>
        <v>0</v>
      </c>
      <c r="N38">
        <f>'Pink hourly counts 2013'!N38*3</f>
        <v>0</v>
      </c>
      <c r="O38">
        <f>'Pink hourly counts 2013'!O38*3</f>
        <v>0</v>
      </c>
      <c r="P38">
        <f>'Pink hourly counts 2013'!P38*3</f>
        <v>0</v>
      </c>
      <c r="Q38">
        <f>'Pink hourly counts 2013'!Q38*3</f>
        <v>9</v>
      </c>
      <c r="R38">
        <f>'Pink hourly counts 2013'!R38*3</f>
        <v>0</v>
      </c>
      <c r="S38">
        <f>'Pink hourly counts 2013'!S38*3</f>
        <v>0</v>
      </c>
      <c r="T38">
        <f>'Pink hourly counts 2013'!T38*3</f>
        <v>0</v>
      </c>
      <c r="U38">
        <f>'Pink hourly counts 2013'!U38*3</f>
        <v>0</v>
      </c>
      <c r="V38">
        <f>'Pink hourly counts 2013'!V38*3</f>
        <v>0</v>
      </c>
      <c r="W38">
        <f>'Pink hourly counts 2013'!W38*3</f>
        <v>0</v>
      </c>
      <c r="X38">
        <f>'Pink hourly counts 2013'!X38*3</f>
        <v>45</v>
      </c>
      <c r="Y38">
        <f>'Pink hourly counts 2013'!Y38*3</f>
        <v>165</v>
      </c>
      <c r="Z38">
        <f t="shared" si="0"/>
        <v>411</v>
      </c>
      <c r="AB38">
        <f t="shared" si="5"/>
        <v>411</v>
      </c>
      <c r="AC38">
        <f t="shared" si="1"/>
        <v>9259.8260869565238</v>
      </c>
      <c r="AD38" s="64"/>
      <c r="AE38">
        <f t="shared" si="6"/>
        <v>24</v>
      </c>
      <c r="AF38">
        <f t="shared" si="2"/>
        <v>64.304347826086953</v>
      </c>
      <c r="AG38">
        <f t="shared" si="8"/>
        <v>625</v>
      </c>
      <c r="AH38">
        <f t="shared" si="8"/>
        <v>289</v>
      </c>
      <c r="AI38">
        <f t="shared" si="8"/>
        <v>196</v>
      </c>
      <c r="AJ38">
        <f t="shared" si="8"/>
        <v>4</v>
      </c>
      <c r="AK38">
        <f t="shared" si="8"/>
        <v>1</v>
      </c>
      <c r="AL38">
        <f t="shared" si="8"/>
        <v>0</v>
      </c>
      <c r="AM38">
        <f t="shared" si="8"/>
        <v>0</v>
      </c>
      <c r="AN38">
        <f t="shared" si="8"/>
        <v>0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0</v>
      </c>
      <c r="AT38">
        <f t="shared" si="8"/>
        <v>0</v>
      </c>
      <c r="AU38">
        <f t="shared" si="8"/>
        <v>9</v>
      </c>
      <c r="AV38">
        <f t="shared" si="7"/>
        <v>9</v>
      </c>
      <c r="AW38">
        <f t="shared" si="4"/>
        <v>0</v>
      </c>
      <c r="AX38">
        <f t="shared" si="4"/>
        <v>0</v>
      </c>
      <c r="AY38">
        <f t="shared" si="4"/>
        <v>0</v>
      </c>
      <c r="AZ38">
        <f t="shared" si="4"/>
        <v>0</v>
      </c>
      <c r="BA38">
        <f t="shared" si="4"/>
        <v>0</v>
      </c>
      <c r="BB38">
        <f t="shared" si="4"/>
        <v>225</v>
      </c>
      <c r="BC38">
        <f t="shared" si="4"/>
        <v>1600</v>
      </c>
    </row>
    <row r="39" spans="1:55" x14ac:dyDescent="0.2">
      <c r="A39" s="1">
        <v>42577</v>
      </c>
      <c r="B39">
        <f>'Pink hourly counts 2013'!B39*3</f>
        <v>147</v>
      </c>
      <c r="C39">
        <f>'Pink hourly counts 2013'!C39*3</f>
        <v>132</v>
      </c>
      <c r="D39">
        <f>'Pink hourly counts 2013'!D39*3</f>
        <v>360</v>
      </c>
      <c r="E39">
        <f>'Pink hourly counts 2013'!E39*3</f>
        <v>36</v>
      </c>
      <c r="F39">
        <f>'Pink hourly counts 2013'!F39*3</f>
        <v>0</v>
      </c>
      <c r="G39">
        <f>'Pink hourly counts 2013'!G39*3</f>
        <v>18</v>
      </c>
      <c r="H39">
        <f>'Pink hourly counts 2013'!H39*3</f>
        <v>-21</v>
      </c>
      <c r="I39">
        <f>'Pink hourly counts 2013'!I39*3</f>
        <v>0</v>
      </c>
      <c r="J39">
        <f>'Pink hourly counts 2013'!J39*3</f>
        <v>0</v>
      </c>
      <c r="K39">
        <f>'Pink hourly counts 2013'!K39*3</f>
        <v>0</v>
      </c>
      <c r="L39">
        <f>'Pink hourly counts 2013'!L39*3</f>
        <v>0</v>
      </c>
      <c r="M39">
        <f>'Pink hourly counts 2013'!M39*3</f>
        <v>0</v>
      </c>
      <c r="N39">
        <f>'Pink hourly counts 2013'!N39*3</f>
        <v>0</v>
      </c>
      <c r="O39">
        <f>'Pink hourly counts 2013'!O39*3</f>
        <v>9</v>
      </c>
      <c r="P39">
        <f>'Pink hourly counts 2013'!P39*3</f>
        <v>0</v>
      </c>
      <c r="Q39">
        <f>'Pink hourly counts 2013'!Q39*3</f>
        <v>0</v>
      </c>
      <c r="R39">
        <f>'Pink hourly counts 2013'!R39*3</f>
        <v>0</v>
      </c>
      <c r="S39">
        <f>'Pink hourly counts 2013'!S39*3</f>
        <v>0</v>
      </c>
      <c r="T39">
        <f>'Pink hourly counts 2013'!T39*3</f>
        <v>0</v>
      </c>
      <c r="U39">
        <f>'Pink hourly counts 2013'!U39*3</f>
        <v>0</v>
      </c>
      <c r="V39">
        <f>'Pink hourly counts 2013'!V39*3</f>
        <v>0</v>
      </c>
      <c r="W39">
        <f>'Pink hourly counts 2013'!W39*3</f>
        <v>132</v>
      </c>
      <c r="X39">
        <f>'Pink hourly counts 2013'!X39*3</f>
        <v>159</v>
      </c>
      <c r="Y39">
        <f>'Pink hourly counts 2013'!Y39*3</f>
        <v>99</v>
      </c>
      <c r="Z39">
        <f t="shared" si="0"/>
        <v>1071</v>
      </c>
      <c r="AB39">
        <f t="shared" si="5"/>
        <v>1071</v>
      </c>
      <c r="AC39">
        <f t="shared" si="1"/>
        <v>63541.565217391311</v>
      </c>
      <c r="AD39" s="64"/>
      <c r="AE39">
        <f t="shared" si="6"/>
        <v>24</v>
      </c>
      <c r="AF39">
        <f t="shared" si="2"/>
        <v>441.26086956521738</v>
      </c>
      <c r="AG39">
        <f t="shared" si="8"/>
        <v>25</v>
      </c>
      <c r="AH39">
        <f t="shared" si="8"/>
        <v>5776</v>
      </c>
      <c r="AI39">
        <f t="shared" si="8"/>
        <v>11664</v>
      </c>
      <c r="AJ39">
        <f t="shared" si="8"/>
        <v>144</v>
      </c>
      <c r="AK39">
        <f t="shared" si="8"/>
        <v>36</v>
      </c>
      <c r="AL39">
        <f t="shared" si="8"/>
        <v>169</v>
      </c>
      <c r="AM39">
        <f t="shared" si="8"/>
        <v>49</v>
      </c>
      <c r="AN39">
        <f t="shared" si="8"/>
        <v>0</v>
      </c>
      <c r="AO39">
        <f t="shared" si="8"/>
        <v>0</v>
      </c>
      <c r="AP39">
        <f t="shared" si="8"/>
        <v>0</v>
      </c>
      <c r="AQ39">
        <f t="shared" si="8"/>
        <v>0</v>
      </c>
      <c r="AR39">
        <f t="shared" si="8"/>
        <v>0</v>
      </c>
      <c r="AS39">
        <f t="shared" si="8"/>
        <v>9</v>
      </c>
      <c r="AT39">
        <f t="shared" si="8"/>
        <v>9</v>
      </c>
      <c r="AU39">
        <f t="shared" si="8"/>
        <v>0</v>
      </c>
      <c r="AV39">
        <f t="shared" si="7"/>
        <v>0</v>
      </c>
      <c r="AW39">
        <f t="shared" si="4"/>
        <v>0</v>
      </c>
      <c r="AX39">
        <f t="shared" si="4"/>
        <v>0</v>
      </c>
      <c r="AY39">
        <f t="shared" si="4"/>
        <v>0</v>
      </c>
      <c r="AZ39">
        <f t="shared" si="4"/>
        <v>0</v>
      </c>
      <c r="BA39">
        <f t="shared" si="4"/>
        <v>1936</v>
      </c>
      <c r="BB39">
        <f t="shared" si="4"/>
        <v>81</v>
      </c>
      <c r="BC39">
        <f t="shared" si="4"/>
        <v>400</v>
      </c>
    </row>
    <row r="40" spans="1:55" x14ac:dyDescent="0.2">
      <c r="A40" s="1">
        <v>42578</v>
      </c>
      <c r="B40">
        <f>'Pink hourly counts 2013'!B40*3</f>
        <v>360</v>
      </c>
      <c r="C40">
        <f>'Pink hourly counts 2013'!C40*3</f>
        <v>435</v>
      </c>
      <c r="D40">
        <f>'Pink hourly counts 2013'!D40*3</f>
        <v>51</v>
      </c>
      <c r="E40">
        <f>'Pink hourly counts 2013'!E40*3</f>
        <v>18</v>
      </c>
      <c r="F40">
        <f>'Pink hourly counts 2013'!F40*3</f>
        <v>3</v>
      </c>
      <c r="G40">
        <f>'Pink hourly counts 2013'!G40*3</f>
        <v>0</v>
      </c>
      <c r="H40">
        <f>'Pink hourly counts 2013'!H40*3</f>
        <v>0</v>
      </c>
      <c r="I40">
        <f>'Pink hourly counts 2013'!I40*3</f>
        <v>0</v>
      </c>
      <c r="J40">
        <f>'Pink hourly counts 2013'!J40*3</f>
        <v>0</v>
      </c>
      <c r="K40">
        <f>'Pink hourly counts 2013'!K40*3</f>
        <v>0</v>
      </c>
      <c r="L40">
        <f>'Pink hourly counts 2013'!L40*3</f>
        <v>0</v>
      </c>
      <c r="M40">
        <f>'Pink hourly counts 2013'!M40*3</f>
        <v>0</v>
      </c>
      <c r="N40">
        <f>'Pink hourly counts 2013'!N40*3</f>
        <v>0</v>
      </c>
      <c r="O40">
        <f>'Pink hourly counts 2013'!O40*3</f>
        <v>0</v>
      </c>
      <c r="P40">
        <f>'Pink hourly counts 2013'!P40*3</f>
        <v>0</v>
      </c>
      <c r="Q40">
        <f>'Pink hourly counts 2013'!Q40*3</f>
        <v>0</v>
      </c>
      <c r="R40">
        <f>'Pink hourly counts 2013'!R40*3</f>
        <v>0</v>
      </c>
      <c r="S40">
        <f>'Pink hourly counts 2013'!S40*3</f>
        <v>0</v>
      </c>
      <c r="T40">
        <f>'Pink hourly counts 2013'!T40*3</f>
        <v>0</v>
      </c>
      <c r="U40">
        <f>'Pink hourly counts 2013'!U40*3</f>
        <v>0</v>
      </c>
      <c r="V40">
        <f>'Pink hourly counts 2013'!V40*3</f>
        <v>18</v>
      </c>
      <c r="W40">
        <f>'Pink hourly counts 2013'!W40*3</f>
        <v>0</v>
      </c>
      <c r="X40">
        <f>'Pink hourly counts 2013'!X40*3</f>
        <v>15</v>
      </c>
      <c r="Y40">
        <f>'Pink hourly counts 2013'!Y40*3</f>
        <v>45</v>
      </c>
      <c r="Z40">
        <f t="shared" si="0"/>
        <v>945</v>
      </c>
      <c r="AB40">
        <f t="shared" si="5"/>
        <v>945</v>
      </c>
      <c r="AC40">
        <f t="shared" si="1"/>
        <v>54322.434782608703</v>
      </c>
      <c r="AD40" s="64"/>
      <c r="AE40">
        <f t="shared" si="6"/>
        <v>24</v>
      </c>
      <c r="AF40">
        <f t="shared" si="2"/>
        <v>377.23913043478262</v>
      </c>
      <c r="AG40">
        <f t="shared" ref="AG40:AU56" si="9">(B40/3-C40/3)^2</f>
        <v>625</v>
      </c>
      <c r="AH40">
        <f t="shared" si="9"/>
        <v>16384</v>
      </c>
      <c r="AI40">
        <f t="shared" si="9"/>
        <v>121</v>
      </c>
      <c r="AJ40">
        <f t="shared" si="9"/>
        <v>25</v>
      </c>
      <c r="AK40">
        <f t="shared" si="9"/>
        <v>1</v>
      </c>
      <c r="AL40">
        <f t="shared" si="9"/>
        <v>0</v>
      </c>
      <c r="AM40">
        <f t="shared" si="9"/>
        <v>0</v>
      </c>
      <c r="AN40">
        <f t="shared" si="9"/>
        <v>0</v>
      </c>
      <c r="AO40">
        <f t="shared" si="9"/>
        <v>0</v>
      </c>
      <c r="AP40">
        <f t="shared" si="9"/>
        <v>0</v>
      </c>
      <c r="AQ40">
        <f t="shared" si="9"/>
        <v>0</v>
      </c>
      <c r="AR40">
        <f t="shared" si="9"/>
        <v>0</v>
      </c>
      <c r="AS40">
        <f t="shared" si="9"/>
        <v>0</v>
      </c>
      <c r="AT40">
        <f t="shared" si="9"/>
        <v>0</v>
      </c>
      <c r="AU40">
        <f t="shared" si="9"/>
        <v>0</v>
      </c>
      <c r="AV40">
        <f t="shared" si="7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36</v>
      </c>
      <c r="BA40">
        <f t="shared" si="4"/>
        <v>36</v>
      </c>
      <c r="BB40">
        <f t="shared" si="4"/>
        <v>25</v>
      </c>
      <c r="BC40">
        <f t="shared" si="4"/>
        <v>100</v>
      </c>
    </row>
    <row r="41" spans="1:55" x14ac:dyDescent="0.2">
      <c r="A41" s="1">
        <v>42579</v>
      </c>
      <c r="B41">
        <f>'Pink hourly counts 2013'!B41*3</f>
        <v>99</v>
      </c>
      <c r="C41">
        <f>'Pink hourly counts 2013'!C41*3</f>
        <v>102</v>
      </c>
      <c r="D41">
        <f>'Pink hourly counts 2013'!D41*3</f>
        <v>18</v>
      </c>
      <c r="E41">
        <f>'Pink hourly counts 2013'!E41*3</f>
        <v>6</v>
      </c>
      <c r="F41">
        <f>'Pink hourly counts 2013'!F41*3</f>
        <v>6</v>
      </c>
      <c r="G41">
        <f>'Pink hourly counts 2013'!G41*3</f>
        <v>12</v>
      </c>
      <c r="H41">
        <f>'Pink hourly counts 2013'!H41*3</f>
        <v>0</v>
      </c>
      <c r="I41">
        <f>'Pink hourly counts 2013'!I41*3</f>
        <v>0</v>
      </c>
      <c r="J41">
        <f>'Pink hourly counts 2013'!J41*3</f>
        <v>0</v>
      </c>
      <c r="K41">
        <f>'Pink hourly counts 2013'!K41*3</f>
        <v>0</v>
      </c>
      <c r="L41">
        <f>'Pink hourly counts 2013'!L41*3</f>
        <v>0</v>
      </c>
      <c r="M41">
        <f>'Pink hourly counts 2013'!M41*3</f>
        <v>3</v>
      </c>
      <c r="N41">
        <f>'Pink hourly counts 2013'!N41*3</f>
        <v>0</v>
      </c>
      <c r="O41">
        <f>'Pink hourly counts 2013'!O41*3</f>
        <v>0</v>
      </c>
      <c r="P41">
        <f>'Pink hourly counts 2013'!P41*3</f>
        <v>0</v>
      </c>
      <c r="Q41">
        <f>'Pink hourly counts 2013'!Q41*3</f>
        <v>0</v>
      </c>
      <c r="R41">
        <f>'Pink hourly counts 2013'!R41*3</f>
        <v>0</v>
      </c>
      <c r="S41">
        <f>'Pink hourly counts 2013'!S41*3</f>
        <v>12</v>
      </c>
      <c r="T41">
        <f>'Pink hourly counts 2013'!T41*3</f>
        <v>15</v>
      </c>
      <c r="U41">
        <f>'Pink hourly counts 2013'!U41*3</f>
        <v>24</v>
      </c>
      <c r="V41">
        <f>'Pink hourly counts 2013'!V41*3</f>
        <v>0</v>
      </c>
      <c r="W41">
        <f>'Pink hourly counts 2013'!W41*3</f>
        <v>45</v>
      </c>
      <c r="X41">
        <f>'Pink hourly counts 2013'!X41*3</f>
        <v>0</v>
      </c>
      <c r="Y41">
        <f>'Pink hourly counts 2013'!Y41*3</f>
        <v>141</v>
      </c>
      <c r="Z41">
        <f t="shared" si="0"/>
        <v>483</v>
      </c>
      <c r="AB41">
        <f t="shared" si="5"/>
        <v>483</v>
      </c>
      <c r="AC41">
        <f t="shared" si="1"/>
        <v>11181.913043478264</v>
      </c>
      <c r="AD41" s="64"/>
      <c r="AE41">
        <f t="shared" si="6"/>
        <v>24</v>
      </c>
      <c r="AF41">
        <f t="shared" si="2"/>
        <v>77.652173913043484</v>
      </c>
      <c r="AG41">
        <f t="shared" si="9"/>
        <v>1</v>
      </c>
      <c r="AH41">
        <f t="shared" si="9"/>
        <v>784</v>
      </c>
      <c r="AI41">
        <f t="shared" si="9"/>
        <v>16</v>
      </c>
      <c r="AJ41">
        <f t="shared" si="9"/>
        <v>0</v>
      </c>
      <c r="AK41">
        <f t="shared" si="9"/>
        <v>4</v>
      </c>
      <c r="AL41">
        <f t="shared" si="9"/>
        <v>16</v>
      </c>
      <c r="AM41">
        <f t="shared" si="9"/>
        <v>0</v>
      </c>
      <c r="AN41">
        <f t="shared" si="9"/>
        <v>0</v>
      </c>
      <c r="AO41">
        <f t="shared" si="9"/>
        <v>0</v>
      </c>
      <c r="AP41">
        <f t="shared" si="9"/>
        <v>0</v>
      </c>
      <c r="AQ41">
        <f t="shared" si="9"/>
        <v>1</v>
      </c>
      <c r="AR41">
        <f t="shared" si="9"/>
        <v>1</v>
      </c>
      <c r="AS41">
        <f t="shared" si="9"/>
        <v>0</v>
      </c>
      <c r="AT41">
        <f t="shared" si="9"/>
        <v>0</v>
      </c>
      <c r="AU41">
        <f t="shared" si="9"/>
        <v>0</v>
      </c>
      <c r="AV41">
        <f t="shared" si="7"/>
        <v>0</v>
      </c>
      <c r="AW41">
        <f t="shared" si="4"/>
        <v>16</v>
      </c>
      <c r="AX41">
        <f t="shared" si="4"/>
        <v>1</v>
      </c>
      <c r="AY41">
        <f t="shared" si="4"/>
        <v>9</v>
      </c>
      <c r="AZ41">
        <f t="shared" si="4"/>
        <v>64</v>
      </c>
      <c r="BA41">
        <f t="shared" si="4"/>
        <v>225</v>
      </c>
      <c r="BB41">
        <f t="shared" si="4"/>
        <v>225</v>
      </c>
      <c r="BC41">
        <f t="shared" si="4"/>
        <v>2209</v>
      </c>
    </row>
    <row r="42" spans="1:55" x14ac:dyDescent="0.2">
      <c r="A42" s="1">
        <v>42580</v>
      </c>
      <c r="B42">
        <f>'Pink hourly counts 2013'!B42*3</f>
        <v>48</v>
      </c>
      <c r="C42">
        <f>'Pink hourly counts 2013'!C42*3</f>
        <v>174</v>
      </c>
      <c r="D42">
        <f>'Pink hourly counts 2013'!D42*3</f>
        <v>105</v>
      </c>
      <c r="E42">
        <f>'Pink hourly counts 2013'!E42*3</f>
        <v>18</v>
      </c>
      <c r="F42">
        <f>'Pink hourly counts 2013'!F42*3</f>
        <v>6</v>
      </c>
      <c r="G42">
        <f>'Pink hourly counts 2013'!G42*3</f>
        <v>0</v>
      </c>
      <c r="H42">
        <f>'Pink hourly counts 2013'!H42*3</f>
        <v>0</v>
      </c>
      <c r="I42">
        <f>'Pink hourly counts 2013'!I42*3</f>
        <v>0</v>
      </c>
      <c r="J42">
        <f>'Pink hourly counts 2013'!J42*3</f>
        <v>0</v>
      </c>
      <c r="K42">
        <f>'Pink hourly counts 2013'!K42*3</f>
        <v>0</v>
      </c>
      <c r="L42">
        <f>'Pink hourly counts 2013'!L42*3</f>
        <v>0</v>
      </c>
      <c r="M42">
        <f>'Pink hourly counts 2013'!M42*3</f>
        <v>0</v>
      </c>
      <c r="N42">
        <f>'Pink hourly counts 2013'!N42*3</f>
        <v>0</v>
      </c>
      <c r="O42">
        <f>'Pink hourly counts 2013'!O42*3</f>
        <v>0</v>
      </c>
      <c r="P42">
        <f>'Pink hourly counts 2013'!P42*3</f>
        <v>0</v>
      </c>
      <c r="Q42">
        <f>'Pink hourly counts 2013'!Q42*3</f>
        <v>24</v>
      </c>
      <c r="R42">
        <f>'Pink hourly counts 2013'!R42*3</f>
        <v>0</v>
      </c>
      <c r="S42">
        <f>'Pink hourly counts 2013'!S42*3</f>
        <v>0</v>
      </c>
      <c r="T42">
        <f>'Pink hourly counts 2013'!T42*3</f>
        <v>0</v>
      </c>
      <c r="U42">
        <f>'Pink hourly counts 2013'!U42*3</f>
        <v>0</v>
      </c>
      <c r="V42">
        <f>'Pink hourly counts 2013'!V42*3</f>
        <v>150</v>
      </c>
      <c r="W42">
        <f>'Pink hourly counts 2013'!W42*3</f>
        <v>0</v>
      </c>
      <c r="X42">
        <f>'Pink hourly counts 2013'!X42*3</f>
        <v>0</v>
      </c>
      <c r="Y42">
        <f>'Pink hourly counts 2013'!Y42*3</f>
        <v>318</v>
      </c>
      <c r="Z42">
        <f t="shared" si="0"/>
        <v>843</v>
      </c>
      <c r="AB42">
        <f t="shared" si="5"/>
        <v>843</v>
      </c>
      <c r="AC42">
        <f t="shared" si="1"/>
        <v>61099.826086956535</v>
      </c>
      <c r="AD42" s="64"/>
      <c r="AE42">
        <f t="shared" si="6"/>
        <v>24</v>
      </c>
      <c r="AF42">
        <f t="shared" si="2"/>
        <v>424.30434782608694</v>
      </c>
      <c r="AG42">
        <f t="shared" si="9"/>
        <v>1764</v>
      </c>
      <c r="AH42">
        <f t="shared" si="9"/>
        <v>529</v>
      </c>
      <c r="AI42">
        <f t="shared" si="9"/>
        <v>841</v>
      </c>
      <c r="AJ42">
        <f t="shared" si="9"/>
        <v>16</v>
      </c>
      <c r="AK42">
        <f t="shared" si="9"/>
        <v>4</v>
      </c>
      <c r="AL42">
        <f t="shared" si="9"/>
        <v>0</v>
      </c>
      <c r="AM42">
        <f t="shared" si="9"/>
        <v>0</v>
      </c>
      <c r="AN42">
        <f t="shared" si="9"/>
        <v>0</v>
      </c>
      <c r="AO42">
        <f t="shared" si="9"/>
        <v>0</v>
      </c>
      <c r="AP42">
        <f t="shared" si="9"/>
        <v>0</v>
      </c>
      <c r="AQ42">
        <f t="shared" si="9"/>
        <v>0</v>
      </c>
      <c r="AR42">
        <f t="shared" si="9"/>
        <v>0</v>
      </c>
      <c r="AS42">
        <f t="shared" si="9"/>
        <v>0</v>
      </c>
      <c r="AT42">
        <f t="shared" si="9"/>
        <v>0</v>
      </c>
      <c r="AU42">
        <f t="shared" si="9"/>
        <v>64</v>
      </c>
      <c r="AV42">
        <f t="shared" si="7"/>
        <v>64</v>
      </c>
      <c r="AW42">
        <f t="shared" si="4"/>
        <v>0</v>
      </c>
      <c r="AX42">
        <f t="shared" si="4"/>
        <v>0</v>
      </c>
      <c r="AY42">
        <f t="shared" si="4"/>
        <v>0</v>
      </c>
      <c r="AZ42">
        <f t="shared" si="4"/>
        <v>2500</v>
      </c>
      <c r="BA42">
        <f t="shared" si="4"/>
        <v>2500</v>
      </c>
      <c r="BB42">
        <f t="shared" si="4"/>
        <v>0</v>
      </c>
      <c r="BC42">
        <f t="shared" si="4"/>
        <v>11236</v>
      </c>
    </row>
    <row r="43" spans="1:55" x14ac:dyDescent="0.2">
      <c r="A43" s="1">
        <v>42581</v>
      </c>
      <c r="B43">
        <f>'Pink hourly counts 2013'!B43*3</f>
        <v>24</v>
      </c>
      <c r="C43">
        <f>'Pink hourly counts 2013'!C43*3</f>
        <v>261</v>
      </c>
      <c r="D43">
        <f>'Pink hourly counts 2013'!D43*3</f>
        <v>15</v>
      </c>
      <c r="E43">
        <f>'Pink hourly counts 2013'!E43*3</f>
        <v>0</v>
      </c>
      <c r="F43">
        <f>'Pink hourly counts 2013'!F43*3</f>
        <v>18</v>
      </c>
      <c r="G43">
        <f>'Pink hourly counts 2013'!G43*3</f>
        <v>0</v>
      </c>
      <c r="H43">
        <f>'Pink hourly counts 2013'!H43*3</f>
        <v>9</v>
      </c>
      <c r="I43">
        <f>'Pink hourly counts 2013'!I43*3</f>
        <v>0</v>
      </c>
      <c r="J43">
        <f>'Pink hourly counts 2013'!J43*3</f>
        <v>0</v>
      </c>
      <c r="K43">
        <f>'Pink hourly counts 2013'!K43*3</f>
        <v>0</v>
      </c>
      <c r="L43">
        <f>'Pink hourly counts 2013'!L43*3</f>
        <v>3</v>
      </c>
      <c r="M43">
        <f>'Pink hourly counts 2013'!M43*3</f>
        <v>0</v>
      </c>
      <c r="N43">
        <f>'Pink hourly counts 2013'!N43*3</f>
        <v>0</v>
      </c>
      <c r="O43">
        <f>'Pink hourly counts 2013'!O43*3</f>
        <v>0</v>
      </c>
      <c r="P43">
        <f>'Pink hourly counts 2013'!P43*3</f>
        <v>0</v>
      </c>
      <c r="Q43">
        <f>'Pink hourly counts 2013'!Q43*3</f>
        <v>3</v>
      </c>
      <c r="R43">
        <f>'Pink hourly counts 2013'!R43*3</f>
        <v>0</v>
      </c>
      <c r="S43">
        <f>'Pink hourly counts 2013'!S43*3</f>
        <v>0</v>
      </c>
      <c r="T43">
        <f>'Pink hourly counts 2013'!T43*3</f>
        <v>0</v>
      </c>
      <c r="U43">
        <f>'Pink hourly counts 2013'!U43*3</f>
        <v>0</v>
      </c>
      <c r="V43">
        <f>'Pink hourly counts 2013'!V43*3</f>
        <v>0</v>
      </c>
      <c r="W43">
        <f>'Pink hourly counts 2013'!W43*3</f>
        <v>0</v>
      </c>
      <c r="X43">
        <f>'Pink hourly counts 2013'!X43*3</f>
        <v>0</v>
      </c>
      <c r="Y43">
        <f>'Pink hourly counts 2013'!Y43*3</f>
        <v>0</v>
      </c>
      <c r="Z43">
        <f t="shared" si="0"/>
        <v>333</v>
      </c>
      <c r="AB43">
        <f t="shared" si="5"/>
        <v>333</v>
      </c>
      <c r="AC43">
        <f t="shared" si="1"/>
        <v>40958.608695652176</v>
      </c>
      <c r="AD43" s="64"/>
      <c r="AE43">
        <f t="shared" si="6"/>
        <v>24</v>
      </c>
      <c r="AF43">
        <f t="shared" si="2"/>
        <v>284.43478260869563</v>
      </c>
      <c r="AG43">
        <f t="shared" si="9"/>
        <v>6241</v>
      </c>
      <c r="AH43">
        <f t="shared" si="9"/>
        <v>6724</v>
      </c>
      <c r="AI43">
        <f t="shared" si="9"/>
        <v>25</v>
      </c>
      <c r="AJ43">
        <f t="shared" si="9"/>
        <v>36</v>
      </c>
      <c r="AK43">
        <f t="shared" si="9"/>
        <v>36</v>
      </c>
      <c r="AL43">
        <f t="shared" si="9"/>
        <v>9</v>
      </c>
      <c r="AM43">
        <f t="shared" si="9"/>
        <v>9</v>
      </c>
      <c r="AN43">
        <f t="shared" si="9"/>
        <v>0</v>
      </c>
      <c r="AO43">
        <f t="shared" si="9"/>
        <v>0</v>
      </c>
      <c r="AP43">
        <f t="shared" si="9"/>
        <v>1</v>
      </c>
      <c r="AQ43">
        <f t="shared" si="9"/>
        <v>1</v>
      </c>
      <c r="AR43">
        <f t="shared" si="9"/>
        <v>0</v>
      </c>
      <c r="AS43">
        <f t="shared" si="9"/>
        <v>0</v>
      </c>
      <c r="AT43">
        <f t="shared" si="9"/>
        <v>0</v>
      </c>
      <c r="AU43">
        <f t="shared" si="9"/>
        <v>1</v>
      </c>
      <c r="AV43">
        <f t="shared" si="7"/>
        <v>1</v>
      </c>
      <c r="AW43">
        <f t="shared" si="4"/>
        <v>0</v>
      </c>
      <c r="AX43">
        <f t="shared" si="4"/>
        <v>0</v>
      </c>
      <c r="AY43">
        <f t="shared" si="4"/>
        <v>0</v>
      </c>
      <c r="AZ43">
        <f t="shared" ref="AZ43:BC86" si="10">(U43/3-V43/3)^2</f>
        <v>0</v>
      </c>
      <c r="BA43">
        <f t="shared" si="10"/>
        <v>0</v>
      </c>
      <c r="BB43">
        <f t="shared" si="10"/>
        <v>0</v>
      </c>
      <c r="BC43">
        <f t="shared" si="10"/>
        <v>0</v>
      </c>
    </row>
    <row r="44" spans="1:55" x14ac:dyDescent="0.2">
      <c r="A44" s="1">
        <v>42582</v>
      </c>
      <c r="B44">
        <f>'Pink hourly counts 2013'!B44*3</f>
        <v>99</v>
      </c>
      <c r="C44">
        <f>'Pink hourly counts 2013'!C44*3</f>
        <v>207</v>
      </c>
      <c r="D44">
        <f>'Pink hourly counts 2013'!D44*3</f>
        <v>87</v>
      </c>
      <c r="E44">
        <f>'Pink hourly counts 2013'!E44*3</f>
        <v>0</v>
      </c>
      <c r="F44">
        <f>'Pink hourly counts 2013'!F44*3</f>
        <v>12</v>
      </c>
      <c r="G44">
        <f>'Pink hourly counts 2013'!G44*3</f>
        <v>0</v>
      </c>
      <c r="H44">
        <f>'Pink hourly counts 2013'!H44*3</f>
        <v>0</v>
      </c>
      <c r="I44">
        <f>'Pink hourly counts 2013'!I44*3</f>
        <v>-3</v>
      </c>
      <c r="J44">
        <f>'Pink hourly counts 2013'!J44*3</f>
        <v>0</v>
      </c>
      <c r="K44">
        <f>'Pink hourly counts 2013'!K44*3</f>
        <v>0</v>
      </c>
      <c r="L44">
        <f>'Pink hourly counts 2013'!L44*3</f>
        <v>0</v>
      </c>
      <c r="M44">
        <f>'Pink hourly counts 2013'!M44*3</f>
        <v>0</v>
      </c>
      <c r="N44">
        <f>'Pink hourly counts 2013'!N44*3</f>
        <v>-3</v>
      </c>
      <c r="O44">
        <f>'Pink hourly counts 2013'!O44*3</f>
        <v>0</v>
      </c>
      <c r="P44">
        <f>'Pink hourly counts 2013'!P44*3</f>
        <v>0</v>
      </c>
      <c r="Q44">
        <f>'Pink hourly counts 2013'!Q44*3</f>
        <v>0</v>
      </c>
      <c r="R44">
        <f>'Pink hourly counts 2013'!R44*3</f>
        <v>0</v>
      </c>
      <c r="S44">
        <f>'Pink hourly counts 2013'!S44*3</f>
        <v>0</v>
      </c>
      <c r="T44">
        <f>'Pink hourly counts 2013'!T44*3</f>
        <v>0</v>
      </c>
      <c r="U44">
        <f>'Pink hourly counts 2013'!U44*3</f>
        <v>6</v>
      </c>
      <c r="V44">
        <f>'Pink hourly counts 2013'!V44*3</f>
        <v>6</v>
      </c>
      <c r="W44">
        <f>'Pink hourly counts 2013'!W44*3</f>
        <v>0</v>
      </c>
      <c r="X44">
        <f>'Pink hourly counts 2013'!X44*3</f>
        <v>6</v>
      </c>
      <c r="Y44">
        <f>'Pink hourly counts 2013'!Y44*3</f>
        <v>0</v>
      </c>
      <c r="Z44">
        <f t="shared" si="0"/>
        <v>417</v>
      </c>
      <c r="AB44">
        <f t="shared" si="5"/>
        <v>417</v>
      </c>
      <c r="AC44">
        <f t="shared" si="1"/>
        <v>11861.21739130435</v>
      </c>
      <c r="AD44" s="64"/>
      <c r="AE44">
        <f t="shared" si="6"/>
        <v>24</v>
      </c>
      <c r="AF44">
        <f t="shared" si="2"/>
        <v>82.369565217391298</v>
      </c>
      <c r="AG44">
        <f t="shared" si="9"/>
        <v>1296</v>
      </c>
      <c r="AH44">
        <f t="shared" si="9"/>
        <v>1600</v>
      </c>
      <c r="AI44">
        <f t="shared" si="9"/>
        <v>841</v>
      </c>
      <c r="AJ44">
        <f t="shared" si="9"/>
        <v>16</v>
      </c>
      <c r="AK44">
        <f t="shared" si="9"/>
        <v>16</v>
      </c>
      <c r="AL44">
        <f t="shared" si="9"/>
        <v>0</v>
      </c>
      <c r="AM44">
        <f t="shared" si="9"/>
        <v>1</v>
      </c>
      <c r="AN44">
        <f t="shared" si="9"/>
        <v>1</v>
      </c>
      <c r="AO44">
        <f t="shared" si="9"/>
        <v>0</v>
      </c>
      <c r="AP44">
        <f t="shared" si="9"/>
        <v>0</v>
      </c>
      <c r="AQ44">
        <f t="shared" si="9"/>
        <v>0</v>
      </c>
      <c r="AR44">
        <f t="shared" si="9"/>
        <v>1</v>
      </c>
      <c r="AS44">
        <f t="shared" si="9"/>
        <v>1</v>
      </c>
      <c r="AT44">
        <f t="shared" si="9"/>
        <v>0</v>
      </c>
      <c r="AU44">
        <f t="shared" si="9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4</v>
      </c>
      <c r="AZ44">
        <f t="shared" si="10"/>
        <v>0</v>
      </c>
      <c r="BA44">
        <f t="shared" si="10"/>
        <v>4</v>
      </c>
      <c r="BB44">
        <f t="shared" si="10"/>
        <v>4</v>
      </c>
      <c r="BC44">
        <f t="shared" si="10"/>
        <v>4</v>
      </c>
    </row>
    <row r="45" spans="1:55" x14ac:dyDescent="0.2">
      <c r="A45" s="1">
        <v>42583</v>
      </c>
      <c r="B45">
        <f>'Pink hourly counts 2013'!B45*3</f>
        <v>162</v>
      </c>
      <c r="C45">
        <f>'Pink hourly counts 2013'!C45*3</f>
        <v>114</v>
      </c>
      <c r="D45">
        <f>'Pink hourly counts 2013'!D45*3</f>
        <v>39</v>
      </c>
      <c r="E45">
        <f>'Pink hourly counts 2013'!E45*3</f>
        <v>30</v>
      </c>
      <c r="F45">
        <f>'Pink hourly counts 2013'!F45*3</f>
        <v>3</v>
      </c>
      <c r="G45">
        <f>'Pink hourly counts 2013'!G45*3</f>
        <v>0</v>
      </c>
      <c r="H45">
        <f>'Pink hourly counts 2013'!H45*3</f>
        <v>0</v>
      </c>
      <c r="I45">
        <f>'Pink hourly counts 2013'!I45*3</f>
        <v>0</v>
      </c>
      <c r="J45">
        <f>'Pink hourly counts 2013'!J45*3</f>
        <v>3</v>
      </c>
      <c r="K45">
        <f>'Pink hourly counts 2013'!K45*3</f>
        <v>0</v>
      </c>
      <c r="L45">
        <f>'Pink hourly counts 2013'!L45*3</f>
        <v>0</v>
      </c>
      <c r="M45">
        <f>'Pink hourly counts 2013'!M45*3</f>
        <v>3</v>
      </c>
      <c r="N45">
        <f>'Pink hourly counts 2013'!N45*3</f>
        <v>0</v>
      </c>
      <c r="O45">
        <f>'Pink hourly counts 2013'!O45*3</f>
        <v>0</v>
      </c>
      <c r="P45">
        <f>'Pink hourly counts 2013'!P45*3</f>
        <v>0</v>
      </c>
      <c r="Q45">
        <f>'Pink hourly counts 2013'!Q45*3</f>
        <v>0</v>
      </c>
      <c r="R45">
        <f>'Pink hourly counts 2013'!R45*3</f>
        <v>0</v>
      </c>
      <c r="S45">
        <f>'Pink hourly counts 2013'!S45*3</f>
        <v>0</v>
      </c>
      <c r="T45">
        <f>'Pink hourly counts 2013'!T45*3</f>
        <v>3</v>
      </c>
      <c r="U45">
        <f>'Pink hourly counts 2013'!U45*3</f>
        <v>0</v>
      </c>
      <c r="V45">
        <f>'Pink hourly counts 2013'!V45*3</f>
        <v>0</v>
      </c>
      <c r="W45">
        <f>'Pink hourly counts 2013'!W45*3</f>
        <v>0</v>
      </c>
      <c r="X45">
        <f>'Pink hourly counts 2013'!X45*3</f>
        <v>0</v>
      </c>
      <c r="Y45">
        <f>'Pink hourly counts 2013'!Y45*3</f>
        <v>0</v>
      </c>
      <c r="Z45">
        <f t="shared" si="0"/>
        <v>357</v>
      </c>
      <c r="AB45">
        <f t="shared" si="5"/>
        <v>357</v>
      </c>
      <c r="AC45">
        <f t="shared" si="1"/>
        <v>3061.5652173913045</v>
      </c>
      <c r="AD45" s="64"/>
      <c r="AE45">
        <f t="shared" si="6"/>
        <v>24</v>
      </c>
      <c r="AF45">
        <f t="shared" si="2"/>
        <v>21.260869565217391</v>
      </c>
      <c r="AG45">
        <f t="shared" si="9"/>
        <v>256</v>
      </c>
      <c r="AH45">
        <f t="shared" si="9"/>
        <v>625</v>
      </c>
      <c r="AI45">
        <f t="shared" si="9"/>
        <v>9</v>
      </c>
      <c r="AJ45">
        <f t="shared" si="9"/>
        <v>81</v>
      </c>
      <c r="AK45">
        <f t="shared" si="9"/>
        <v>1</v>
      </c>
      <c r="AL45">
        <f t="shared" si="9"/>
        <v>0</v>
      </c>
      <c r="AM45">
        <f t="shared" si="9"/>
        <v>0</v>
      </c>
      <c r="AN45">
        <f t="shared" si="9"/>
        <v>1</v>
      </c>
      <c r="AO45">
        <f t="shared" si="9"/>
        <v>1</v>
      </c>
      <c r="AP45">
        <f t="shared" si="9"/>
        <v>0</v>
      </c>
      <c r="AQ45">
        <f t="shared" si="9"/>
        <v>1</v>
      </c>
      <c r="AR45">
        <f t="shared" si="9"/>
        <v>1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7"/>
        <v>0</v>
      </c>
      <c r="AW45">
        <f t="shared" si="7"/>
        <v>0</v>
      </c>
      <c r="AX45">
        <f t="shared" si="7"/>
        <v>1</v>
      </c>
      <c r="AY45">
        <f t="shared" si="7"/>
        <v>1</v>
      </c>
      <c r="AZ45">
        <f t="shared" si="10"/>
        <v>0</v>
      </c>
      <c r="BA45">
        <f t="shared" si="10"/>
        <v>0</v>
      </c>
      <c r="BB45">
        <f t="shared" si="10"/>
        <v>0</v>
      </c>
      <c r="BC45">
        <f t="shared" si="10"/>
        <v>0</v>
      </c>
    </row>
    <row r="46" spans="1:55" x14ac:dyDescent="0.2">
      <c r="A46" s="1">
        <v>42584</v>
      </c>
      <c r="B46">
        <f>'Pink hourly counts 2013'!B46*3</f>
        <v>72</v>
      </c>
      <c r="C46">
        <f>'Pink hourly counts 2013'!C46*3</f>
        <v>117</v>
      </c>
      <c r="D46">
        <f>'Pink hourly counts 2013'!D46*3</f>
        <v>36</v>
      </c>
      <c r="E46">
        <f>'Pink hourly counts 2013'!E46*3</f>
        <v>12</v>
      </c>
      <c r="F46">
        <f>'Pink hourly counts 2013'!F46*3</f>
        <v>3</v>
      </c>
      <c r="G46">
        <f>'Pink hourly counts 2013'!G46*3</f>
        <v>0</v>
      </c>
      <c r="H46">
        <f>'Pink hourly counts 2013'!H46*3</f>
        <v>3</v>
      </c>
      <c r="I46">
        <f>'Pink hourly counts 2013'!I46*3</f>
        <v>0</v>
      </c>
      <c r="J46">
        <f>'Pink hourly counts 2013'!J46*3</f>
        <v>0</v>
      </c>
      <c r="K46">
        <f>'Pink hourly counts 2013'!K46*3</f>
        <v>0</v>
      </c>
      <c r="L46">
        <f>'Pink hourly counts 2013'!L46*3</f>
        <v>0</v>
      </c>
      <c r="M46">
        <f>'Pink hourly counts 2013'!M46*3</f>
        <v>0</v>
      </c>
      <c r="N46">
        <f>'Pink hourly counts 2013'!N46*3</f>
        <v>0</v>
      </c>
      <c r="O46">
        <f>'Pink hourly counts 2013'!O46*3</f>
        <v>0</v>
      </c>
      <c r="P46">
        <f>'Pink hourly counts 2013'!P46*3</f>
        <v>0</v>
      </c>
      <c r="Q46">
        <f>'Pink hourly counts 2013'!Q46*3</f>
        <v>0</v>
      </c>
      <c r="R46">
        <f>'Pink hourly counts 2013'!R46*3</f>
        <v>0</v>
      </c>
      <c r="S46">
        <f>'Pink hourly counts 2013'!S46*3</f>
        <v>0</v>
      </c>
      <c r="T46">
        <f>'Pink hourly counts 2013'!T46*3</f>
        <v>0</v>
      </c>
      <c r="U46">
        <f>'Pink hourly counts 2013'!U46*3</f>
        <v>0</v>
      </c>
      <c r="V46">
        <f>'Pink hourly counts 2013'!V46*3</f>
        <v>0</v>
      </c>
      <c r="W46">
        <f>'Pink hourly counts 2013'!W46*3</f>
        <v>0</v>
      </c>
      <c r="X46">
        <f>'Pink hourly counts 2013'!X46*3</f>
        <v>0</v>
      </c>
      <c r="Y46">
        <f>'Pink hourly counts 2013'!Y46*3</f>
        <v>9</v>
      </c>
      <c r="Z46">
        <f t="shared" si="0"/>
        <v>252</v>
      </c>
      <c r="AB46">
        <f t="shared" si="5"/>
        <v>252</v>
      </c>
      <c r="AC46">
        <f t="shared" si="1"/>
        <v>3252.521739130435</v>
      </c>
      <c r="AD46" s="64"/>
      <c r="AE46">
        <f t="shared" si="6"/>
        <v>24</v>
      </c>
      <c r="AF46">
        <f t="shared" si="2"/>
        <v>22.586956521739129</v>
      </c>
      <c r="AG46">
        <f t="shared" si="9"/>
        <v>225</v>
      </c>
      <c r="AH46">
        <f t="shared" si="9"/>
        <v>729</v>
      </c>
      <c r="AI46">
        <f t="shared" si="9"/>
        <v>64</v>
      </c>
      <c r="AJ46">
        <f t="shared" si="9"/>
        <v>9</v>
      </c>
      <c r="AK46">
        <f t="shared" si="9"/>
        <v>1</v>
      </c>
      <c r="AL46">
        <f t="shared" si="9"/>
        <v>1</v>
      </c>
      <c r="AM46">
        <f t="shared" si="9"/>
        <v>1</v>
      </c>
      <c r="AN46">
        <f t="shared" si="9"/>
        <v>0</v>
      </c>
      <c r="AO46">
        <f t="shared" si="9"/>
        <v>0</v>
      </c>
      <c r="AP46">
        <f t="shared" si="9"/>
        <v>0</v>
      </c>
      <c r="AQ46">
        <f t="shared" si="9"/>
        <v>0</v>
      </c>
      <c r="AR46">
        <f t="shared" si="9"/>
        <v>0</v>
      </c>
      <c r="AS46">
        <f t="shared" si="9"/>
        <v>0</v>
      </c>
      <c r="AT46">
        <f t="shared" si="9"/>
        <v>0</v>
      </c>
      <c r="AU46">
        <f t="shared" si="9"/>
        <v>0</v>
      </c>
      <c r="AV46">
        <f t="shared" si="7"/>
        <v>0</v>
      </c>
      <c r="AW46">
        <f t="shared" si="7"/>
        <v>0</v>
      </c>
      <c r="AX46">
        <f t="shared" si="7"/>
        <v>0</v>
      </c>
      <c r="AY46">
        <f t="shared" si="7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9</v>
      </c>
    </row>
    <row r="47" spans="1:55" x14ac:dyDescent="0.2">
      <c r="A47" s="1">
        <v>42585</v>
      </c>
      <c r="B47">
        <f>'Pink hourly counts 2013'!B47*3</f>
        <v>27</v>
      </c>
      <c r="C47">
        <f>'Pink hourly counts 2013'!C47*3</f>
        <v>102</v>
      </c>
      <c r="D47">
        <f>'Pink hourly counts 2013'!D47*3</f>
        <v>105</v>
      </c>
      <c r="E47">
        <f>'Pink hourly counts 2013'!E47*3</f>
        <v>51</v>
      </c>
      <c r="F47">
        <f>'Pink hourly counts 2013'!F47*3</f>
        <v>48</v>
      </c>
      <c r="G47">
        <f>'Pink hourly counts 2013'!G47*3</f>
        <v>3</v>
      </c>
      <c r="H47">
        <f>'Pink hourly counts 2013'!H47*3</f>
        <v>9</v>
      </c>
      <c r="I47">
        <f>'Pink hourly counts 2013'!I47*3</f>
        <v>0</v>
      </c>
      <c r="J47">
        <f>'Pink hourly counts 2013'!J47*3</f>
        <v>0</v>
      </c>
      <c r="K47">
        <f>'Pink hourly counts 2013'!K47*3</f>
        <v>0</v>
      </c>
      <c r="L47">
        <f>'Pink hourly counts 2013'!L47*3</f>
        <v>0</v>
      </c>
      <c r="M47">
        <f>'Pink hourly counts 2013'!M47*3</f>
        <v>6</v>
      </c>
      <c r="N47">
        <f>'Pink hourly counts 2013'!N47*3</f>
        <v>0</v>
      </c>
      <c r="O47">
        <f>'Pink hourly counts 2013'!O47*3</f>
        <v>0</v>
      </c>
      <c r="P47">
        <f>'Pink hourly counts 2013'!P47*3</f>
        <v>0</v>
      </c>
      <c r="Q47">
        <f>'Pink hourly counts 2013'!Q47*3</f>
        <v>0</v>
      </c>
      <c r="R47">
        <f>'Pink hourly counts 2013'!R47*3</f>
        <v>3</v>
      </c>
      <c r="S47">
        <f>'Pink hourly counts 2013'!S47*3</f>
        <v>3</v>
      </c>
      <c r="T47">
        <f>'Pink hourly counts 2013'!T47*3</f>
        <v>0</v>
      </c>
      <c r="U47">
        <f>'Pink hourly counts 2013'!U47*3</f>
        <v>0</v>
      </c>
      <c r="V47">
        <f>'Pink hourly counts 2013'!V47*3</f>
        <v>0</v>
      </c>
      <c r="W47">
        <f>'Pink hourly counts 2013'!W47*3</f>
        <v>0</v>
      </c>
      <c r="X47">
        <f>'Pink hourly counts 2013'!X47*3</f>
        <v>0</v>
      </c>
      <c r="Y47">
        <f>'Pink hourly counts 2013'!Y47*3</f>
        <v>0</v>
      </c>
      <c r="Z47">
        <f t="shared" si="0"/>
        <v>357</v>
      </c>
      <c r="AB47">
        <f t="shared" si="5"/>
        <v>357</v>
      </c>
      <c r="AC47">
        <f t="shared" si="1"/>
        <v>3753.3913043478265</v>
      </c>
      <c r="AD47" s="64"/>
      <c r="AE47">
        <f t="shared" si="6"/>
        <v>24</v>
      </c>
      <c r="AF47">
        <f t="shared" si="2"/>
        <v>26.065217391304348</v>
      </c>
      <c r="AG47">
        <f t="shared" si="9"/>
        <v>625</v>
      </c>
      <c r="AH47">
        <f t="shared" si="9"/>
        <v>1</v>
      </c>
      <c r="AI47">
        <f t="shared" si="9"/>
        <v>324</v>
      </c>
      <c r="AJ47">
        <f t="shared" si="9"/>
        <v>1</v>
      </c>
      <c r="AK47">
        <f t="shared" si="9"/>
        <v>225</v>
      </c>
      <c r="AL47">
        <f t="shared" si="9"/>
        <v>4</v>
      </c>
      <c r="AM47">
        <f t="shared" si="9"/>
        <v>9</v>
      </c>
      <c r="AN47">
        <f t="shared" si="9"/>
        <v>0</v>
      </c>
      <c r="AO47">
        <f t="shared" si="9"/>
        <v>0</v>
      </c>
      <c r="AP47">
        <f t="shared" si="9"/>
        <v>0</v>
      </c>
      <c r="AQ47">
        <f t="shared" si="9"/>
        <v>4</v>
      </c>
      <c r="AR47">
        <f t="shared" si="9"/>
        <v>4</v>
      </c>
      <c r="AS47">
        <f t="shared" si="9"/>
        <v>0</v>
      </c>
      <c r="AT47">
        <f t="shared" si="9"/>
        <v>0</v>
      </c>
      <c r="AU47">
        <f t="shared" si="9"/>
        <v>0</v>
      </c>
      <c r="AV47">
        <f t="shared" si="7"/>
        <v>1</v>
      </c>
      <c r="AW47">
        <f t="shared" si="7"/>
        <v>0</v>
      </c>
      <c r="AX47">
        <f t="shared" si="7"/>
        <v>1</v>
      </c>
      <c r="AY47">
        <f t="shared" si="7"/>
        <v>0</v>
      </c>
      <c r="AZ47">
        <f t="shared" si="10"/>
        <v>0</v>
      </c>
      <c r="BA47">
        <f t="shared" si="10"/>
        <v>0</v>
      </c>
      <c r="BB47">
        <f t="shared" si="10"/>
        <v>0</v>
      </c>
      <c r="BC47">
        <f t="shared" si="10"/>
        <v>0</v>
      </c>
    </row>
    <row r="48" spans="1:55" x14ac:dyDescent="0.2">
      <c r="A48" s="1">
        <v>42586</v>
      </c>
      <c r="B48">
        <f>'Pink hourly counts 2013'!B48*3</f>
        <v>36</v>
      </c>
      <c r="C48">
        <f>'Pink hourly counts 2013'!C48*3</f>
        <v>72</v>
      </c>
      <c r="D48">
        <f>'Pink hourly counts 2013'!D48*3</f>
        <v>12</v>
      </c>
      <c r="E48">
        <f>'Pink hourly counts 2013'!E48*3</f>
        <v>0</v>
      </c>
      <c r="F48">
        <f>'Pink hourly counts 2013'!F48*3</f>
        <v>0</v>
      </c>
      <c r="G48">
        <f>'Pink hourly counts 2013'!G48*3</f>
        <v>0</v>
      </c>
      <c r="H48">
        <f>'Pink hourly counts 2013'!H48*3</f>
        <v>6</v>
      </c>
      <c r="I48">
        <f>'Pink hourly counts 2013'!I48*3</f>
        <v>0</v>
      </c>
      <c r="J48">
        <f>'Pink hourly counts 2013'!J48*3</f>
        <v>0</v>
      </c>
      <c r="K48">
        <f>'Pink hourly counts 2013'!K48*3</f>
        <v>0</v>
      </c>
      <c r="L48">
        <f>'Pink hourly counts 2013'!L48*3</f>
        <v>0</v>
      </c>
      <c r="M48">
        <f>'Pink hourly counts 2013'!M48*3</f>
        <v>0</v>
      </c>
      <c r="N48">
        <f>'Pink hourly counts 2013'!N48*3</f>
        <v>0</v>
      </c>
      <c r="O48">
        <f>'Pink hourly counts 2013'!O48*3</f>
        <v>0</v>
      </c>
      <c r="P48">
        <f>'Pink hourly counts 2013'!P48*3</f>
        <v>0</v>
      </c>
      <c r="Q48">
        <f>'Pink hourly counts 2013'!Q48*3</f>
        <v>0</v>
      </c>
      <c r="R48">
        <f>'Pink hourly counts 2013'!R48*3</f>
        <v>6</v>
      </c>
      <c r="S48">
        <f>'Pink hourly counts 2013'!S48*3</f>
        <v>0</v>
      </c>
      <c r="T48">
        <f>'Pink hourly counts 2013'!T48*3</f>
        <v>0</v>
      </c>
      <c r="U48">
        <f>'Pink hourly counts 2013'!U48*3</f>
        <v>21</v>
      </c>
      <c r="V48">
        <f>'Pink hourly counts 2013'!V48*3</f>
        <v>0</v>
      </c>
      <c r="W48">
        <f>'Pink hourly counts 2013'!W48*3</f>
        <v>0</v>
      </c>
      <c r="X48">
        <f>'Pink hourly counts 2013'!X48*3</f>
        <v>0</v>
      </c>
      <c r="Y48">
        <f>'Pink hourly counts 2013'!Y48*3</f>
        <v>18</v>
      </c>
      <c r="Z48">
        <f t="shared" si="0"/>
        <v>171</v>
      </c>
      <c r="AB48">
        <f t="shared" si="5"/>
        <v>171</v>
      </c>
      <c r="AC48">
        <f t="shared" si="1"/>
        <v>2222.608695652174</v>
      </c>
      <c r="AD48" s="64"/>
      <c r="AE48">
        <f t="shared" si="6"/>
        <v>24</v>
      </c>
      <c r="AF48">
        <f t="shared" si="2"/>
        <v>15.434782608695652</v>
      </c>
      <c r="AG48">
        <f t="shared" si="9"/>
        <v>144</v>
      </c>
      <c r="AH48">
        <f t="shared" si="9"/>
        <v>400</v>
      </c>
      <c r="AI48">
        <f t="shared" si="9"/>
        <v>16</v>
      </c>
      <c r="AJ48">
        <f t="shared" si="9"/>
        <v>0</v>
      </c>
      <c r="AK48">
        <f t="shared" si="9"/>
        <v>0</v>
      </c>
      <c r="AL48">
        <f t="shared" si="9"/>
        <v>4</v>
      </c>
      <c r="AM48">
        <f t="shared" si="9"/>
        <v>4</v>
      </c>
      <c r="AN48">
        <f t="shared" si="9"/>
        <v>0</v>
      </c>
      <c r="AO48">
        <f t="shared" si="9"/>
        <v>0</v>
      </c>
      <c r="AP48">
        <f t="shared" si="9"/>
        <v>0</v>
      </c>
      <c r="AQ48">
        <f t="shared" si="9"/>
        <v>0</v>
      </c>
      <c r="AR48">
        <f t="shared" si="9"/>
        <v>0</v>
      </c>
      <c r="AS48">
        <f t="shared" si="9"/>
        <v>0</v>
      </c>
      <c r="AT48">
        <f t="shared" si="9"/>
        <v>0</v>
      </c>
      <c r="AU48">
        <f t="shared" si="9"/>
        <v>0</v>
      </c>
      <c r="AV48">
        <f t="shared" si="7"/>
        <v>4</v>
      </c>
      <c r="AW48">
        <f t="shared" si="7"/>
        <v>4</v>
      </c>
      <c r="AX48">
        <f t="shared" si="7"/>
        <v>0</v>
      </c>
      <c r="AY48">
        <f t="shared" si="7"/>
        <v>49</v>
      </c>
      <c r="AZ48">
        <f t="shared" si="10"/>
        <v>49</v>
      </c>
      <c r="BA48">
        <f t="shared" si="10"/>
        <v>0</v>
      </c>
      <c r="BB48">
        <f t="shared" si="10"/>
        <v>0</v>
      </c>
      <c r="BC48">
        <f t="shared" si="10"/>
        <v>36</v>
      </c>
    </row>
    <row r="49" spans="1:55" x14ac:dyDescent="0.2">
      <c r="A49" s="1">
        <v>42587</v>
      </c>
      <c r="B49">
        <f>'Pink hourly counts 2013'!B49*3</f>
        <v>48</v>
      </c>
      <c r="C49">
        <f>'Pink hourly counts 2013'!C49*3</f>
        <v>33</v>
      </c>
      <c r="D49">
        <f>'Pink hourly counts 2013'!D49*3</f>
        <v>36</v>
      </c>
      <c r="E49">
        <f>'Pink hourly counts 2013'!E49*3</f>
        <v>27</v>
      </c>
      <c r="F49">
        <f>'Pink hourly counts 2013'!F49*3</f>
        <v>6</v>
      </c>
      <c r="G49">
        <f>'Pink hourly counts 2013'!G49*3</f>
        <v>0</v>
      </c>
      <c r="H49">
        <f>'Pink hourly counts 2013'!H49*3</f>
        <v>0</v>
      </c>
      <c r="I49">
        <f>'Pink hourly counts 2013'!I49*3</f>
        <v>0</v>
      </c>
      <c r="J49">
        <f>'Pink hourly counts 2013'!J49*3</f>
        <v>0</v>
      </c>
      <c r="K49">
        <f>'Pink hourly counts 2013'!K49*3</f>
        <v>0</v>
      </c>
      <c r="L49">
        <f>'Pink hourly counts 2013'!L49*3</f>
        <v>0</v>
      </c>
      <c r="M49">
        <f>'Pink hourly counts 2013'!M49*3</f>
        <v>3</v>
      </c>
      <c r="N49">
        <f>'Pink hourly counts 2013'!N49*3</f>
        <v>0</v>
      </c>
      <c r="O49">
        <f>'Pink hourly counts 2013'!O49*3</f>
        <v>0</v>
      </c>
      <c r="P49">
        <f>'Pink hourly counts 2013'!P49*3</f>
        <v>6</v>
      </c>
      <c r="Q49">
        <f>'Pink hourly counts 2013'!Q49*3</f>
        <v>0</v>
      </c>
      <c r="R49">
        <f>'Pink hourly counts 2013'!R49*3</f>
        <v>0</v>
      </c>
      <c r="S49">
        <f>'Pink hourly counts 2013'!S49*3</f>
        <v>6</v>
      </c>
      <c r="T49">
        <f>'Pink hourly counts 2013'!T49*3</f>
        <v>0</v>
      </c>
      <c r="U49">
        <f>'Pink hourly counts 2013'!U49*3</f>
        <v>0</v>
      </c>
      <c r="V49">
        <f>'Pink hourly counts 2013'!V49*3</f>
        <v>0</v>
      </c>
      <c r="W49">
        <f>'Pink hourly counts 2013'!W49*3</f>
        <v>0</v>
      </c>
      <c r="X49">
        <f>'Pink hourly counts 2013'!X49*3</f>
        <v>0</v>
      </c>
      <c r="Y49">
        <f>'Pink hourly counts 2013'!Y49*3</f>
        <v>0</v>
      </c>
      <c r="Z49">
        <f t="shared" si="0"/>
        <v>165</v>
      </c>
      <c r="AB49">
        <f t="shared" si="5"/>
        <v>165</v>
      </c>
      <c r="AC49">
        <f t="shared" si="1"/>
        <v>331.82608695652175</v>
      </c>
      <c r="AD49" s="64"/>
      <c r="AE49">
        <f t="shared" si="6"/>
        <v>24</v>
      </c>
      <c r="AF49">
        <f t="shared" si="2"/>
        <v>2.3043478260869565</v>
      </c>
      <c r="AG49">
        <f t="shared" si="9"/>
        <v>25</v>
      </c>
      <c r="AH49">
        <f t="shared" si="9"/>
        <v>1</v>
      </c>
      <c r="AI49">
        <f t="shared" si="9"/>
        <v>9</v>
      </c>
      <c r="AJ49">
        <f t="shared" si="9"/>
        <v>49</v>
      </c>
      <c r="AK49">
        <f t="shared" si="9"/>
        <v>4</v>
      </c>
      <c r="AL49">
        <f t="shared" si="9"/>
        <v>0</v>
      </c>
      <c r="AM49">
        <f t="shared" si="9"/>
        <v>0</v>
      </c>
      <c r="AN49">
        <f t="shared" si="9"/>
        <v>0</v>
      </c>
      <c r="AO49">
        <f t="shared" si="9"/>
        <v>0</v>
      </c>
      <c r="AP49">
        <f t="shared" si="9"/>
        <v>0</v>
      </c>
      <c r="AQ49">
        <f t="shared" si="9"/>
        <v>1</v>
      </c>
      <c r="AR49">
        <f t="shared" si="9"/>
        <v>1</v>
      </c>
      <c r="AS49">
        <f t="shared" si="9"/>
        <v>0</v>
      </c>
      <c r="AT49">
        <f t="shared" si="9"/>
        <v>4</v>
      </c>
      <c r="AU49">
        <f t="shared" si="9"/>
        <v>4</v>
      </c>
      <c r="AV49">
        <f t="shared" si="7"/>
        <v>0</v>
      </c>
      <c r="AW49">
        <f t="shared" si="7"/>
        <v>4</v>
      </c>
      <c r="AX49">
        <f t="shared" si="7"/>
        <v>4</v>
      </c>
      <c r="AY49">
        <f t="shared" si="7"/>
        <v>0</v>
      </c>
      <c r="AZ49">
        <f t="shared" si="10"/>
        <v>0</v>
      </c>
      <c r="BA49">
        <f t="shared" si="10"/>
        <v>0</v>
      </c>
      <c r="BB49">
        <f t="shared" si="10"/>
        <v>0</v>
      </c>
      <c r="BC49">
        <f t="shared" si="10"/>
        <v>0</v>
      </c>
    </row>
    <row r="50" spans="1:55" x14ac:dyDescent="0.2">
      <c r="A50" s="1">
        <v>42588</v>
      </c>
      <c r="B50">
        <f>'Pink hourly counts 2013'!B50*3</f>
        <v>78</v>
      </c>
      <c r="C50">
        <f>'Pink hourly counts 2013'!C50*3</f>
        <v>6</v>
      </c>
      <c r="D50">
        <f>'Pink hourly counts 2013'!D50*3</f>
        <v>12</v>
      </c>
      <c r="E50">
        <f>'Pink hourly counts 2013'!E50*3</f>
        <v>18</v>
      </c>
      <c r="F50">
        <f>'Pink hourly counts 2013'!F50*3</f>
        <v>9</v>
      </c>
      <c r="G50">
        <f>'Pink hourly counts 2013'!G50*3</f>
        <v>3</v>
      </c>
      <c r="H50">
        <f>'Pink hourly counts 2013'!H50*3</f>
        <v>0</v>
      </c>
      <c r="I50">
        <f>'Pink hourly counts 2013'!I50*3</f>
        <v>0</v>
      </c>
      <c r="J50">
        <f>'Pink hourly counts 2013'!J50*3</f>
        <v>0</v>
      </c>
      <c r="K50">
        <f>'Pink hourly counts 2013'!K50*3</f>
        <v>0</v>
      </c>
      <c r="L50">
        <f>'Pink hourly counts 2013'!L50*3</f>
        <v>6</v>
      </c>
      <c r="M50">
        <f>'Pink hourly counts 2013'!M50*3</f>
        <v>0</v>
      </c>
      <c r="N50">
        <f>'Pink hourly counts 2013'!N50*3</f>
        <v>0</v>
      </c>
      <c r="O50">
        <f>'Pink hourly counts 2013'!O50*3</f>
        <v>0</v>
      </c>
      <c r="P50">
        <f>'Pink hourly counts 2013'!P50*3</f>
        <v>12</v>
      </c>
      <c r="Q50">
        <f>'Pink hourly counts 2013'!Q50*3</f>
        <v>0</v>
      </c>
      <c r="R50">
        <f>'Pink hourly counts 2013'!R50*3</f>
        <v>0</v>
      </c>
      <c r="S50">
        <f>'Pink hourly counts 2013'!S50*3</f>
        <v>15</v>
      </c>
      <c r="T50">
        <f>'Pink hourly counts 2013'!T50*3</f>
        <v>0</v>
      </c>
      <c r="U50">
        <f>'Pink hourly counts 2013'!U50*3</f>
        <v>0</v>
      </c>
      <c r="V50">
        <f>'Pink hourly counts 2013'!V50*3</f>
        <v>0</v>
      </c>
      <c r="W50">
        <f>'Pink hourly counts 2013'!W50*3</f>
        <v>0</v>
      </c>
      <c r="X50">
        <f>'Pink hourly counts 2013'!X50*3</f>
        <v>0</v>
      </c>
      <c r="Y50">
        <f>'Pink hourly counts 2013'!Y50*3</f>
        <v>0</v>
      </c>
      <c r="Z50">
        <f t="shared" si="0"/>
        <v>159</v>
      </c>
      <c r="AB50">
        <f t="shared" si="5"/>
        <v>159</v>
      </c>
      <c r="AC50">
        <f t="shared" si="1"/>
        <v>2153.739130434783</v>
      </c>
      <c r="AD50" s="64"/>
      <c r="AE50">
        <f t="shared" si="6"/>
        <v>24</v>
      </c>
      <c r="AF50">
        <f t="shared" si="2"/>
        <v>14.956521739130435</v>
      </c>
      <c r="AG50">
        <f t="shared" si="9"/>
        <v>576</v>
      </c>
      <c r="AH50">
        <f t="shared" si="9"/>
        <v>4</v>
      </c>
      <c r="AI50">
        <f t="shared" si="9"/>
        <v>4</v>
      </c>
      <c r="AJ50">
        <f t="shared" si="9"/>
        <v>9</v>
      </c>
      <c r="AK50">
        <f t="shared" si="9"/>
        <v>4</v>
      </c>
      <c r="AL50">
        <f t="shared" si="9"/>
        <v>1</v>
      </c>
      <c r="AM50">
        <f t="shared" si="9"/>
        <v>0</v>
      </c>
      <c r="AN50">
        <f t="shared" si="9"/>
        <v>0</v>
      </c>
      <c r="AO50">
        <f t="shared" si="9"/>
        <v>0</v>
      </c>
      <c r="AP50">
        <f t="shared" si="9"/>
        <v>4</v>
      </c>
      <c r="AQ50">
        <f t="shared" si="9"/>
        <v>4</v>
      </c>
      <c r="AR50">
        <f t="shared" si="9"/>
        <v>0</v>
      </c>
      <c r="AS50">
        <f t="shared" si="9"/>
        <v>0</v>
      </c>
      <c r="AT50">
        <f t="shared" si="9"/>
        <v>16</v>
      </c>
      <c r="AU50">
        <f t="shared" si="9"/>
        <v>16</v>
      </c>
      <c r="AV50">
        <f t="shared" si="7"/>
        <v>0</v>
      </c>
      <c r="AW50">
        <f t="shared" si="7"/>
        <v>25</v>
      </c>
      <c r="AX50">
        <f t="shared" si="7"/>
        <v>25</v>
      </c>
      <c r="AY50">
        <f t="shared" si="7"/>
        <v>0</v>
      </c>
      <c r="AZ50">
        <f t="shared" si="10"/>
        <v>0</v>
      </c>
      <c r="BA50">
        <f t="shared" si="10"/>
        <v>0</v>
      </c>
      <c r="BB50">
        <f t="shared" si="10"/>
        <v>0</v>
      </c>
      <c r="BC50">
        <f t="shared" si="10"/>
        <v>0</v>
      </c>
    </row>
    <row r="51" spans="1:55" x14ac:dyDescent="0.2">
      <c r="A51" s="1">
        <v>42589</v>
      </c>
      <c r="B51">
        <f>'Pink hourly counts 2013'!B51*3</f>
        <v>60</v>
      </c>
      <c r="C51">
        <f>'Pink hourly counts 2013'!C51*3</f>
        <v>33</v>
      </c>
      <c r="D51">
        <f>'Pink hourly counts 2013'!D51*3</f>
        <v>6</v>
      </c>
      <c r="E51">
        <f>'Pink hourly counts 2013'!E51*3</f>
        <v>3</v>
      </c>
      <c r="F51">
        <f>'Pink hourly counts 2013'!F51*3</f>
        <v>3</v>
      </c>
      <c r="G51">
        <f>'Pink hourly counts 2013'!G51*3</f>
        <v>9</v>
      </c>
      <c r="H51">
        <f>'Pink hourly counts 2013'!H51*3</f>
        <v>0</v>
      </c>
      <c r="I51">
        <f>'Pink hourly counts 2013'!I51*3</f>
        <v>0</v>
      </c>
      <c r="J51">
        <f>'Pink hourly counts 2013'!J51*3</f>
        <v>0</v>
      </c>
      <c r="K51">
        <f>'Pink hourly counts 2013'!K51*3</f>
        <v>0</v>
      </c>
      <c r="L51">
        <f>'Pink hourly counts 2013'!L51*3</f>
        <v>0</v>
      </c>
      <c r="M51">
        <f>'Pink hourly counts 2013'!M51*3</f>
        <v>0</v>
      </c>
      <c r="N51">
        <f>'Pink hourly counts 2013'!N51*3</f>
        <v>0</v>
      </c>
      <c r="O51">
        <f>'Pink hourly counts 2013'!O51*3</f>
        <v>0</v>
      </c>
      <c r="P51">
        <f>'Pink hourly counts 2013'!P51*3</f>
        <v>0</v>
      </c>
      <c r="Q51">
        <f>'Pink hourly counts 2013'!Q51*3</f>
        <v>0</v>
      </c>
      <c r="R51">
        <f>'Pink hourly counts 2013'!R51*3</f>
        <v>0</v>
      </c>
      <c r="S51">
        <f>'Pink hourly counts 2013'!S51*3</f>
        <v>0</v>
      </c>
      <c r="T51">
        <f>'Pink hourly counts 2013'!T51*3</f>
        <v>0</v>
      </c>
      <c r="U51">
        <f>'Pink hourly counts 2013'!U51*3</f>
        <v>0</v>
      </c>
      <c r="V51">
        <f>'Pink hourly counts 2013'!V51*3</f>
        <v>0</v>
      </c>
      <c r="W51">
        <f>'Pink hourly counts 2013'!W51*3</f>
        <v>0</v>
      </c>
      <c r="X51">
        <f>'Pink hourly counts 2013'!X51*3</f>
        <v>0</v>
      </c>
      <c r="Y51">
        <f>'Pink hourly counts 2013'!Y51*3</f>
        <v>69</v>
      </c>
      <c r="Z51">
        <f t="shared" si="0"/>
        <v>183</v>
      </c>
      <c r="AB51">
        <f t="shared" si="5"/>
        <v>183</v>
      </c>
      <c r="AC51">
        <f t="shared" si="1"/>
        <v>2206.9565217391309</v>
      </c>
      <c r="AD51" s="64"/>
      <c r="AE51">
        <f t="shared" si="6"/>
        <v>24</v>
      </c>
      <c r="AF51">
        <f t="shared" si="2"/>
        <v>15.326086956521738</v>
      </c>
      <c r="AG51">
        <f t="shared" si="9"/>
        <v>81</v>
      </c>
      <c r="AH51">
        <f t="shared" si="9"/>
        <v>81</v>
      </c>
      <c r="AI51">
        <f t="shared" si="9"/>
        <v>1</v>
      </c>
      <c r="AJ51">
        <f t="shared" si="9"/>
        <v>0</v>
      </c>
      <c r="AK51">
        <f t="shared" si="9"/>
        <v>4</v>
      </c>
      <c r="AL51">
        <f t="shared" si="9"/>
        <v>9</v>
      </c>
      <c r="AM51">
        <f t="shared" si="9"/>
        <v>0</v>
      </c>
      <c r="AN51">
        <f t="shared" si="9"/>
        <v>0</v>
      </c>
      <c r="AO51">
        <f t="shared" si="9"/>
        <v>0</v>
      </c>
      <c r="AP51">
        <f t="shared" si="9"/>
        <v>0</v>
      </c>
      <c r="AQ51">
        <f t="shared" si="9"/>
        <v>0</v>
      </c>
      <c r="AR51">
        <f t="shared" si="9"/>
        <v>0</v>
      </c>
      <c r="AS51">
        <f t="shared" si="9"/>
        <v>0</v>
      </c>
      <c r="AT51">
        <f t="shared" si="9"/>
        <v>0</v>
      </c>
      <c r="AU51">
        <f t="shared" si="9"/>
        <v>0</v>
      </c>
      <c r="AV51">
        <f t="shared" si="7"/>
        <v>0</v>
      </c>
      <c r="AW51">
        <f t="shared" si="7"/>
        <v>0</v>
      </c>
      <c r="AX51">
        <f t="shared" si="7"/>
        <v>0</v>
      </c>
      <c r="AY51">
        <f t="shared" si="7"/>
        <v>0</v>
      </c>
      <c r="AZ51">
        <f t="shared" si="10"/>
        <v>0</v>
      </c>
      <c r="BA51">
        <f t="shared" si="10"/>
        <v>0</v>
      </c>
      <c r="BB51">
        <f t="shared" si="10"/>
        <v>0</v>
      </c>
      <c r="BC51">
        <f t="shared" si="10"/>
        <v>529</v>
      </c>
    </row>
    <row r="52" spans="1:55" x14ac:dyDescent="0.2">
      <c r="A52" s="1">
        <v>42590</v>
      </c>
      <c r="B52">
        <f>'Pink hourly counts 2013'!B52*3</f>
        <v>156</v>
      </c>
      <c r="C52">
        <f>'Pink hourly counts 2013'!C52*3</f>
        <v>48</v>
      </c>
      <c r="D52">
        <f>'Pink hourly counts 2013'!D52*3</f>
        <v>9</v>
      </c>
      <c r="E52">
        <f>'Pink hourly counts 2013'!E52*3</f>
        <v>0</v>
      </c>
      <c r="F52">
        <f>'Pink hourly counts 2013'!F52*3</f>
        <v>0</v>
      </c>
      <c r="G52">
        <f>'Pink hourly counts 2013'!G52*3</f>
        <v>12</v>
      </c>
      <c r="H52">
        <f>'Pink hourly counts 2013'!H52*3</f>
        <v>0</v>
      </c>
      <c r="I52">
        <f>'Pink hourly counts 2013'!I52*3</f>
        <v>0</v>
      </c>
      <c r="J52">
        <f>'Pink hourly counts 2013'!J52*3</f>
        <v>0</v>
      </c>
      <c r="K52">
        <f>'Pink hourly counts 2013'!K52*3</f>
        <v>0</v>
      </c>
      <c r="L52">
        <f>'Pink hourly counts 2013'!L52*3</f>
        <v>0</v>
      </c>
      <c r="M52">
        <f>'Pink hourly counts 2013'!M52*3</f>
        <v>0</v>
      </c>
      <c r="N52">
        <f>'Pink hourly counts 2013'!N52*3</f>
        <v>0</v>
      </c>
      <c r="O52">
        <f>'Pink hourly counts 2013'!O52*3</f>
        <v>0</v>
      </c>
      <c r="P52">
        <f>'Pink hourly counts 2013'!P52*3</f>
        <v>0</v>
      </c>
      <c r="Q52">
        <f>'Pink hourly counts 2013'!Q52*3</f>
        <v>0</v>
      </c>
      <c r="R52">
        <f>'Pink hourly counts 2013'!R52*3</f>
        <v>0</v>
      </c>
      <c r="S52">
        <f>'Pink hourly counts 2013'!S52*3</f>
        <v>0</v>
      </c>
      <c r="T52">
        <f>'Pink hourly counts 2013'!T52*3</f>
        <v>0</v>
      </c>
      <c r="U52">
        <f>'Pink hourly counts 2013'!U52*3</f>
        <v>0</v>
      </c>
      <c r="V52">
        <f>'Pink hourly counts 2013'!V52*3</f>
        <v>0</v>
      </c>
      <c r="W52">
        <f>'Pink hourly counts 2013'!W52*3</f>
        <v>0</v>
      </c>
      <c r="X52">
        <f>'Pink hourly counts 2013'!X52*3</f>
        <v>0</v>
      </c>
      <c r="Y52">
        <f>'Pink hourly counts 2013'!Y52*3</f>
        <v>0</v>
      </c>
      <c r="Z52">
        <f t="shared" si="0"/>
        <v>225</v>
      </c>
      <c r="AB52">
        <f t="shared" si="5"/>
        <v>225</v>
      </c>
      <c r="AC52">
        <f t="shared" si="1"/>
        <v>4714.434782608696</v>
      </c>
      <c r="AD52" s="64"/>
      <c r="AE52">
        <f t="shared" si="6"/>
        <v>24</v>
      </c>
      <c r="AF52">
        <f t="shared" si="2"/>
        <v>32.739130434782609</v>
      </c>
      <c r="AG52">
        <f t="shared" si="9"/>
        <v>1296</v>
      </c>
      <c r="AH52">
        <f t="shared" si="9"/>
        <v>169</v>
      </c>
      <c r="AI52">
        <f t="shared" si="9"/>
        <v>9</v>
      </c>
      <c r="AJ52">
        <f t="shared" si="9"/>
        <v>0</v>
      </c>
      <c r="AK52">
        <f t="shared" si="9"/>
        <v>16</v>
      </c>
      <c r="AL52">
        <f t="shared" si="9"/>
        <v>16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10"/>
        <v>0</v>
      </c>
      <c r="BA52">
        <f t="shared" si="10"/>
        <v>0</v>
      </c>
      <c r="BB52">
        <f t="shared" si="10"/>
        <v>0</v>
      </c>
      <c r="BC52">
        <f t="shared" si="10"/>
        <v>0</v>
      </c>
    </row>
    <row r="53" spans="1:55" x14ac:dyDescent="0.2">
      <c r="A53" s="1">
        <v>42591</v>
      </c>
      <c r="B53">
        <f>'Pink hourly counts 2013'!B53*3</f>
        <v>9</v>
      </c>
      <c r="C53">
        <f>'Pink hourly counts 2013'!C53*3</f>
        <v>3</v>
      </c>
      <c r="D53">
        <f>'Pink hourly counts 2013'!D53*3</f>
        <v>9</v>
      </c>
      <c r="E53">
        <f>'Pink hourly counts 2013'!E53*3</f>
        <v>6</v>
      </c>
      <c r="F53">
        <f>'Pink hourly counts 2013'!F53*3</f>
        <v>9</v>
      </c>
      <c r="G53">
        <f>'Pink hourly counts 2013'!G53*3</f>
        <v>6</v>
      </c>
      <c r="H53">
        <f>'Pink hourly counts 2013'!H53*3</f>
        <v>0</v>
      </c>
      <c r="I53">
        <f>'Pink hourly counts 2013'!I53*3</f>
        <v>0</v>
      </c>
      <c r="J53">
        <f>'Pink hourly counts 2013'!J53*3</f>
        <v>0</v>
      </c>
      <c r="K53">
        <f>'Pink hourly counts 2013'!K53*3</f>
        <v>0</v>
      </c>
      <c r="L53">
        <f>'Pink hourly counts 2013'!L53*3</f>
        <v>0</v>
      </c>
      <c r="M53">
        <f>'Pink hourly counts 2013'!M53*3</f>
        <v>0</v>
      </c>
      <c r="N53">
        <f>'Pink hourly counts 2013'!N53*3</f>
        <v>0</v>
      </c>
      <c r="O53">
        <f>'Pink hourly counts 2013'!O53*3</f>
        <v>0</v>
      </c>
      <c r="P53">
        <f>'Pink hourly counts 2013'!P53*3</f>
        <v>0</v>
      </c>
      <c r="Q53">
        <f>'Pink hourly counts 2013'!Q53*3</f>
        <v>0</v>
      </c>
      <c r="R53">
        <f>'Pink hourly counts 2013'!R53*3</f>
        <v>0</v>
      </c>
      <c r="S53">
        <f>'Pink hourly counts 2013'!S53*3</f>
        <v>0</v>
      </c>
      <c r="T53">
        <f>'Pink hourly counts 2013'!T53*3</f>
        <v>0</v>
      </c>
      <c r="U53">
        <f>'Pink hourly counts 2013'!U53*3</f>
        <v>0</v>
      </c>
      <c r="V53">
        <f>'Pink hourly counts 2013'!V53*3</f>
        <v>0</v>
      </c>
      <c r="W53">
        <f>'Pink hourly counts 2013'!W53*3</f>
        <v>0</v>
      </c>
      <c r="X53">
        <f>'Pink hourly counts 2013'!X53*3</f>
        <v>0</v>
      </c>
      <c r="Y53">
        <f>'Pink hourly counts 2013'!Y53*3</f>
        <v>0</v>
      </c>
      <c r="Z53">
        <f t="shared" si="0"/>
        <v>42</v>
      </c>
      <c r="AB53">
        <f t="shared" si="5"/>
        <v>42</v>
      </c>
      <c r="AC53">
        <f t="shared" si="1"/>
        <v>46.956521739130437</v>
      </c>
      <c r="AD53" s="64"/>
      <c r="AE53">
        <f t="shared" si="6"/>
        <v>24</v>
      </c>
      <c r="AF53">
        <f t="shared" si="2"/>
        <v>0.32608695652173914</v>
      </c>
      <c r="AG53">
        <f t="shared" si="9"/>
        <v>4</v>
      </c>
      <c r="AH53">
        <f t="shared" si="9"/>
        <v>4</v>
      </c>
      <c r="AI53">
        <f t="shared" si="9"/>
        <v>1</v>
      </c>
      <c r="AJ53">
        <f t="shared" si="9"/>
        <v>1</v>
      </c>
      <c r="AK53">
        <f t="shared" si="9"/>
        <v>1</v>
      </c>
      <c r="AL53">
        <f t="shared" si="9"/>
        <v>4</v>
      </c>
      <c r="AM53">
        <f t="shared" si="9"/>
        <v>0</v>
      </c>
      <c r="AN53">
        <f t="shared" si="9"/>
        <v>0</v>
      </c>
      <c r="AO53">
        <f t="shared" si="9"/>
        <v>0</v>
      </c>
      <c r="AP53">
        <f t="shared" si="9"/>
        <v>0</v>
      </c>
      <c r="AQ53">
        <f t="shared" si="9"/>
        <v>0</v>
      </c>
      <c r="AR53">
        <f t="shared" si="9"/>
        <v>0</v>
      </c>
      <c r="AS53">
        <f t="shared" si="9"/>
        <v>0</v>
      </c>
      <c r="AT53">
        <f t="shared" si="9"/>
        <v>0</v>
      </c>
      <c r="AU53">
        <f t="shared" si="9"/>
        <v>0</v>
      </c>
      <c r="AV53">
        <f t="shared" si="7"/>
        <v>0</v>
      </c>
      <c r="AW53">
        <f t="shared" si="7"/>
        <v>0</v>
      </c>
      <c r="AX53">
        <f t="shared" si="7"/>
        <v>0</v>
      </c>
      <c r="AY53">
        <f t="shared" si="7"/>
        <v>0</v>
      </c>
      <c r="AZ53">
        <f t="shared" si="10"/>
        <v>0</v>
      </c>
      <c r="BA53">
        <f t="shared" si="10"/>
        <v>0</v>
      </c>
      <c r="BB53">
        <f t="shared" si="10"/>
        <v>0</v>
      </c>
      <c r="BC53">
        <f t="shared" si="10"/>
        <v>0</v>
      </c>
    </row>
    <row r="54" spans="1:55" x14ac:dyDescent="0.2">
      <c r="A54" s="1">
        <v>42592</v>
      </c>
      <c r="B54">
        <f>'Pink hourly counts 2013'!B54*3</f>
        <v>33</v>
      </c>
      <c r="C54">
        <f>'Pink hourly counts 2013'!C54*3</f>
        <v>12</v>
      </c>
      <c r="D54">
        <f>'Pink hourly counts 2013'!D54*3</f>
        <v>15</v>
      </c>
      <c r="E54">
        <f>'Pink hourly counts 2013'!E54*3</f>
        <v>0</v>
      </c>
      <c r="F54">
        <f>'Pink hourly counts 2013'!F54*3</f>
        <v>0</v>
      </c>
      <c r="G54">
        <f>'Pink hourly counts 2013'!G54*3</f>
        <v>0</v>
      </c>
      <c r="H54">
        <f>'Pink hourly counts 2013'!H54*3</f>
        <v>3</v>
      </c>
      <c r="I54">
        <f>'Pink hourly counts 2013'!I54*3</f>
        <v>0</v>
      </c>
      <c r="J54">
        <f>'Pink hourly counts 2013'!J54*3</f>
        <v>0</v>
      </c>
      <c r="K54">
        <f>'Pink hourly counts 2013'!K54*3</f>
        <v>0</v>
      </c>
      <c r="L54">
        <f>'Pink hourly counts 2013'!L54*3</f>
        <v>0</v>
      </c>
      <c r="M54">
        <f>'Pink hourly counts 2013'!M54*3</f>
        <v>0</v>
      </c>
      <c r="N54">
        <f>'Pink hourly counts 2013'!N54*3</f>
        <v>0</v>
      </c>
      <c r="O54">
        <f>'Pink hourly counts 2013'!O54*3</f>
        <v>0</v>
      </c>
      <c r="P54">
        <f>'Pink hourly counts 2013'!P54*3</f>
        <v>0</v>
      </c>
      <c r="Q54">
        <f>'Pink hourly counts 2013'!Q54*3</f>
        <v>0</v>
      </c>
      <c r="R54">
        <f>'Pink hourly counts 2013'!R54*3</f>
        <v>0</v>
      </c>
      <c r="S54">
        <f>'Pink hourly counts 2013'!S54*3</f>
        <v>0</v>
      </c>
      <c r="T54">
        <f>'Pink hourly counts 2013'!T54*3</f>
        <v>0</v>
      </c>
      <c r="U54">
        <f>'Pink hourly counts 2013'!U54*3</f>
        <v>6</v>
      </c>
      <c r="V54">
        <f>'Pink hourly counts 2013'!V54*3</f>
        <v>21</v>
      </c>
      <c r="W54">
        <f>'Pink hourly counts 2013'!W54*3</f>
        <v>15</v>
      </c>
      <c r="X54">
        <f>'Pink hourly counts 2013'!X54*3</f>
        <v>0</v>
      </c>
      <c r="Y54">
        <f>'Pink hourly counts 2013'!Y54*3</f>
        <v>15</v>
      </c>
      <c r="Z54">
        <f t="shared" si="0"/>
        <v>120</v>
      </c>
      <c r="AB54">
        <f t="shared" si="5"/>
        <v>120</v>
      </c>
      <c r="AC54">
        <f t="shared" si="1"/>
        <v>500.86956521739137</v>
      </c>
      <c r="AD54" s="64"/>
      <c r="AE54">
        <f t="shared" si="6"/>
        <v>24</v>
      </c>
      <c r="AF54">
        <f t="shared" si="2"/>
        <v>3.4782608695652173</v>
      </c>
      <c r="AG54">
        <f t="shared" si="9"/>
        <v>49</v>
      </c>
      <c r="AH54">
        <f t="shared" si="9"/>
        <v>1</v>
      </c>
      <c r="AI54">
        <f t="shared" si="9"/>
        <v>25</v>
      </c>
      <c r="AJ54">
        <f t="shared" si="9"/>
        <v>0</v>
      </c>
      <c r="AK54">
        <f t="shared" si="9"/>
        <v>0</v>
      </c>
      <c r="AL54">
        <f t="shared" si="9"/>
        <v>1</v>
      </c>
      <c r="AM54">
        <f t="shared" si="9"/>
        <v>1</v>
      </c>
      <c r="AN54">
        <f t="shared" si="9"/>
        <v>0</v>
      </c>
      <c r="AO54">
        <f t="shared" si="9"/>
        <v>0</v>
      </c>
      <c r="AP54">
        <f t="shared" si="9"/>
        <v>0</v>
      </c>
      <c r="AQ54">
        <f t="shared" si="9"/>
        <v>0</v>
      </c>
      <c r="AR54">
        <f t="shared" si="9"/>
        <v>0</v>
      </c>
      <c r="AS54">
        <f t="shared" si="9"/>
        <v>0</v>
      </c>
      <c r="AT54">
        <f t="shared" si="9"/>
        <v>0</v>
      </c>
      <c r="AU54">
        <f t="shared" si="9"/>
        <v>0</v>
      </c>
      <c r="AV54">
        <f t="shared" si="7"/>
        <v>0</v>
      </c>
      <c r="AW54">
        <f t="shared" si="7"/>
        <v>0</v>
      </c>
      <c r="AX54">
        <f t="shared" si="7"/>
        <v>0</v>
      </c>
      <c r="AY54">
        <f t="shared" si="7"/>
        <v>4</v>
      </c>
      <c r="AZ54">
        <f t="shared" si="10"/>
        <v>25</v>
      </c>
      <c r="BA54">
        <f t="shared" si="10"/>
        <v>4</v>
      </c>
      <c r="BB54">
        <f t="shared" si="10"/>
        <v>25</v>
      </c>
      <c r="BC54">
        <f t="shared" si="10"/>
        <v>25</v>
      </c>
    </row>
    <row r="55" spans="1:55" x14ac:dyDescent="0.2">
      <c r="A55" s="1">
        <v>42593</v>
      </c>
      <c r="B55">
        <f>'Pink hourly counts 2013'!B55*3</f>
        <v>33</v>
      </c>
      <c r="C55">
        <f>'Pink hourly counts 2013'!C55*3</f>
        <v>6</v>
      </c>
      <c r="D55">
        <f>'Pink hourly counts 2013'!D55*3</f>
        <v>6</v>
      </c>
      <c r="E55">
        <f>'Pink hourly counts 2013'!E55*3</f>
        <v>9</v>
      </c>
      <c r="F55">
        <f>'Pink hourly counts 2013'!F55*3</f>
        <v>0</v>
      </c>
      <c r="G55">
        <f>'Pink hourly counts 2013'!G55*3</f>
        <v>0</v>
      </c>
      <c r="H55">
        <f>'Pink hourly counts 2013'!H55*3</f>
        <v>6</v>
      </c>
      <c r="I55">
        <f>'Pink hourly counts 2013'!I55*3</f>
        <v>9</v>
      </c>
      <c r="J55">
        <f>'Pink hourly counts 2013'!J55*3</f>
        <v>0</v>
      </c>
      <c r="K55">
        <f>'Pink hourly counts 2013'!K55*3</f>
        <v>0</v>
      </c>
      <c r="L55">
        <f>'Pink hourly counts 2013'!L55*3</f>
        <v>0</v>
      </c>
      <c r="M55">
        <f>'Pink hourly counts 2013'!M55*3</f>
        <v>0</v>
      </c>
      <c r="N55">
        <f>'Pink hourly counts 2013'!N55*3</f>
        <v>0</v>
      </c>
      <c r="O55">
        <f>'Pink hourly counts 2013'!O55*3</f>
        <v>0</v>
      </c>
      <c r="P55">
        <f>'Pink hourly counts 2013'!P55*3</f>
        <v>0</v>
      </c>
      <c r="Q55">
        <f>'Pink hourly counts 2013'!Q55*3</f>
        <v>0</v>
      </c>
      <c r="R55">
        <f>'Pink hourly counts 2013'!R55*3</f>
        <v>0</v>
      </c>
      <c r="S55">
        <f>'Pink hourly counts 2013'!S55*3</f>
        <v>0</v>
      </c>
      <c r="T55">
        <f>'Pink hourly counts 2013'!T55*3</f>
        <v>0</v>
      </c>
      <c r="U55">
        <f>'Pink hourly counts 2013'!U55*3</f>
        <v>9</v>
      </c>
      <c r="V55">
        <f>'Pink hourly counts 2013'!V55*3</f>
        <v>3</v>
      </c>
      <c r="W55">
        <f>'Pink hourly counts 2013'!W55*3</f>
        <v>0</v>
      </c>
      <c r="X55">
        <f>'Pink hourly counts 2013'!X55*3</f>
        <v>0</v>
      </c>
      <c r="Y55">
        <f>'Pink hourly counts 2013'!Y55*3</f>
        <v>0</v>
      </c>
      <c r="Z55">
        <f t="shared" si="0"/>
        <v>81</v>
      </c>
      <c r="AB55">
        <f t="shared" si="5"/>
        <v>81</v>
      </c>
      <c r="AC55">
        <f t="shared" si="1"/>
        <v>372.52173913043481</v>
      </c>
      <c r="AD55" s="64"/>
      <c r="AE55">
        <f t="shared" si="6"/>
        <v>24</v>
      </c>
      <c r="AF55">
        <f t="shared" si="2"/>
        <v>2.5869565217391304</v>
      </c>
      <c r="AG55">
        <f t="shared" si="9"/>
        <v>81</v>
      </c>
      <c r="AH55">
        <f t="shared" si="9"/>
        <v>0</v>
      </c>
      <c r="AI55">
        <f t="shared" si="9"/>
        <v>1</v>
      </c>
      <c r="AJ55">
        <f t="shared" si="9"/>
        <v>9</v>
      </c>
      <c r="AK55">
        <f t="shared" si="9"/>
        <v>0</v>
      </c>
      <c r="AL55">
        <f t="shared" si="9"/>
        <v>4</v>
      </c>
      <c r="AM55">
        <f t="shared" si="9"/>
        <v>1</v>
      </c>
      <c r="AN55">
        <f t="shared" si="9"/>
        <v>9</v>
      </c>
      <c r="AO55">
        <f t="shared" si="9"/>
        <v>0</v>
      </c>
      <c r="AP55">
        <f t="shared" si="9"/>
        <v>0</v>
      </c>
      <c r="AQ55">
        <f t="shared" si="9"/>
        <v>0</v>
      </c>
      <c r="AR55">
        <f t="shared" si="9"/>
        <v>0</v>
      </c>
      <c r="AS55">
        <f t="shared" si="9"/>
        <v>0</v>
      </c>
      <c r="AT55">
        <f t="shared" si="9"/>
        <v>0</v>
      </c>
      <c r="AU55">
        <f t="shared" si="9"/>
        <v>0</v>
      </c>
      <c r="AV55">
        <f t="shared" si="7"/>
        <v>0</v>
      </c>
      <c r="AW55">
        <f t="shared" si="7"/>
        <v>0</v>
      </c>
      <c r="AX55">
        <f t="shared" si="7"/>
        <v>0</v>
      </c>
      <c r="AY55">
        <f t="shared" si="7"/>
        <v>9</v>
      </c>
      <c r="AZ55">
        <f t="shared" si="10"/>
        <v>4</v>
      </c>
      <c r="BA55">
        <f t="shared" si="10"/>
        <v>1</v>
      </c>
      <c r="BB55">
        <f t="shared" si="10"/>
        <v>0</v>
      </c>
      <c r="BC55">
        <f t="shared" si="10"/>
        <v>0</v>
      </c>
    </row>
    <row r="56" spans="1:55" x14ac:dyDescent="0.2">
      <c r="A56" s="1">
        <v>42594</v>
      </c>
      <c r="B56">
        <f>'Pink hourly counts 2013'!B56*3</f>
        <v>0</v>
      </c>
      <c r="C56">
        <f>'Pink hourly counts 2013'!C56*3</f>
        <v>0</v>
      </c>
      <c r="D56">
        <f>'Pink hourly counts 2013'!D56*3</f>
        <v>0</v>
      </c>
      <c r="E56">
        <f>'Pink hourly counts 2013'!E56*3</f>
        <v>0</v>
      </c>
      <c r="F56">
        <f>'Pink hourly counts 2013'!F56*3</f>
        <v>0</v>
      </c>
      <c r="G56">
        <f>'Pink hourly counts 2013'!G56*3</f>
        <v>0</v>
      </c>
      <c r="H56">
        <f>'Pink hourly counts 2013'!H56*3</f>
        <v>0</v>
      </c>
      <c r="I56">
        <f>'Pink hourly counts 2013'!I56*3</f>
        <v>6</v>
      </c>
      <c r="J56">
        <f>'Pink hourly counts 2013'!J56*3</f>
        <v>0</v>
      </c>
      <c r="K56">
        <f>'Pink hourly counts 2013'!K56*3</f>
        <v>0</v>
      </c>
      <c r="L56">
        <f>'Pink hourly counts 2013'!L56*3</f>
        <v>0</v>
      </c>
      <c r="M56">
        <f>'Pink hourly counts 2013'!M56*3</f>
        <v>9</v>
      </c>
      <c r="N56">
        <f>'Pink hourly counts 2013'!N56*3</f>
        <v>0</v>
      </c>
      <c r="O56">
        <f>'Pink hourly counts 2013'!O56*3</f>
        <v>0</v>
      </c>
      <c r="P56">
        <f>'Pink hourly counts 2013'!P56*3</f>
        <v>0</v>
      </c>
      <c r="Q56">
        <f>'Pink hourly counts 2013'!Q56*3</f>
        <v>0</v>
      </c>
      <c r="R56">
        <f>'Pink hourly counts 2013'!R56*3</f>
        <v>0</v>
      </c>
      <c r="S56">
        <f>'Pink hourly counts 2013'!S56*3</f>
        <v>3</v>
      </c>
      <c r="T56">
        <f>'Pink hourly counts 2013'!T56*3</f>
        <v>0</v>
      </c>
      <c r="U56">
        <f>'Pink hourly counts 2013'!U56*3</f>
        <v>0</v>
      </c>
      <c r="V56">
        <f>'Pink hourly counts 2013'!V56*3</f>
        <v>0</v>
      </c>
      <c r="W56">
        <f>'Pink hourly counts 2013'!W56*3</f>
        <v>0</v>
      </c>
      <c r="X56">
        <f>'Pink hourly counts 2013'!X56*3</f>
        <v>0</v>
      </c>
      <c r="Y56">
        <f>'Pink hourly counts 2013'!Y56*3</f>
        <v>0</v>
      </c>
      <c r="Z56">
        <f t="shared" si="0"/>
        <v>18</v>
      </c>
      <c r="AB56">
        <f t="shared" si="5"/>
        <v>18</v>
      </c>
      <c r="AC56">
        <f t="shared" si="1"/>
        <v>87.652173913043498</v>
      </c>
      <c r="AD56" s="64"/>
      <c r="AE56">
        <f t="shared" si="6"/>
        <v>24</v>
      </c>
      <c r="AF56">
        <f t="shared" si="2"/>
        <v>0.60869565217391308</v>
      </c>
      <c r="AG56">
        <f t="shared" si="9"/>
        <v>0</v>
      </c>
      <c r="AH56">
        <f t="shared" si="9"/>
        <v>0</v>
      </c>
      <c r="AI56">
        <f t="shared" si="9"/>
        <v>0</v>
      </c>
      <c r="AJ56">
        <f t="shared" si="9"/>
        <v>0</v>
      </c>
      <c r="AK56">
        <f t="shared" si="9"/>
        <v>0</v>
      </c>
      <c r="AL56">
        <f t="shared" si="9"/>
        <v>0</v>
      </c>
      <c r="AM56">
        <f t="shared" si="9"/>
        <v>4</v>
      </c>
      <c r="AN56">
        <f t="shared" si="9"/>
        <v>4</v>
      </c>
      <c r="AO56">
        <f t="shared" si="9"/>
        <v>0</v>
      </c>
      <c r="AP56">
        <f t="shared" si="9"/>
        <v>0</v>
      </c>
      <c r="AQ56">
        <f t="shared" si="9"/>
        <v>9</v>
      </c>
      <c r="AR56">
        <f t="shared" si="9"/>
        <v>9</v>
      </c>
      <c r="AS56">
        <f t="shared" si="9"/>
        <v>0</v>
      </c>
      <c r="AT56">
        <f t="shared" si="9"/>
        <v>0</v>
      </c>
      <c r="AU56">
        <f t="shared" si="9"/>
        <v>0</v>
      </c>
      <c r="AV56">
        <f t="shared" si="7"/>
        <v>0</v>
      </c>
      <c r="AW56">
        <f t="shared" si="7"/>
        <v>1</v>
      </c>
      <c r="AX56">
        <f t="shared" si="7"/>
        <v>1</v>
      </c>
      <c r="AY56">
        <f t="shared" si="7"/>
        <v>0</v>
      </c>
      <c r="AZ56">
        <f t="shared" si="10"/>
        <v>0</v>
      </c>
      <c r="BA56">
        <f t="shared" si="10"/>
        <v>0</v>
      </c>
      <c r="BB56">
        <f t="shared" si="10"/>
        <v>0</v>
      </c>
      <c r="BC56">
        <f t="shared" si="10"/>
        <v>0</v>
      </c>
    </row>
    <row r="57" spans="1:55" x14ac:dyDescent="0.2">
      <c r="A57" s="1">
        <v>42595</v>
      </c>
      <c r="B57">
        <f>'Pink hourly counts 2013'!B57*3</f>
        <v>0</v>
      </c>
      <c r="C57">
        <f>'Pink hourly counts 2013'!C57*3</f>
        <v>3</v>
      </c>
      <c r="D57">
        <f>'Pink hourly counts 2013'!D57*3</f>
        <v>3</v>
      </c>
      <c r="E57">
        <f>'Pink hourly counts 2013'!E57*3</f>
        <v>3</v>
      </c>
      <c r="F57">
        <f>'Pink hourly counts 2013'!F57*3</f>
        <v>0</v>
      </c>
      <c r="G57">
        <f>'Pink hourly counts 2013'!G57*3</f>
        <v>0</v>
      </c>
      <c r="H57">
        <f>'Pink hourly counts 2013'!H57*3</f>
        <v>9</v>
      </c>
      <c r="I57">
        <f>'Pink hourly counts 2013'!I57*3</f>
        <v>0</v>
      </c>
      <c r="J57">
        <f>'Pink hourly counts 2013'!J57*3</f>
        <v>0</v>
      </c>
      <c r="K57">
        <f>'Pink hourly counts 2013'!K57*3</f>
        <v>0</v>
      </c>
      <c r="L57">
        <f>'Pink hourly counts 2013'!L57*3</f>
        <v>0</v>
      </c>
      <c r="M57">
        <f>'Pink hourly counts 2013'!M57*3</f>
        <v>0</v>
      </c>
      <c r="N57">
        <f>'Pink hourly counts 2013'!N57*3</f>
        <v>0</v>
      </c>
      <c r="O57">
        <f>'Pink hourly counts 2013'!O57*3</f>
        <v>0</v>
      </c>
      <c r="P57">
        <f>'Pink hourly counts 2013'!P57*3</f>
        <v>0</v>
      </c>
      <c r="Q57">
        <f>'Pink hourly counts 2013'!Q57*3</f>
        <v>0</v>
      </c>
      <c r="R57">
        <f>'Pink hourly counts 2013'!R57*3</f>
        <v>0</v>
      </c>
      <c r="S57">
        <f>'Pink hourly counts 2013'!S57*3</f>
        <v>0</v>
      </c>
      <c r="T57">
        <f>'Pink hourly counts 2013'!T57*3</f>
        <v>0</v>
      </c>
      <c r="U57">
        <f>'Pink hourly counts 2013'!U57*3</f>
        <v>0</v>
      </c>
      <c r="V57">
        <f>'Pink hourly counts 2013'!V57*3</f>
        <v>0</v>
      </c>
      <c r="W57">
        <f>'Pink hourly counts 2013'!W57*3</f>
        <v>0</v>
      </c>
      <c r="X57">
        <f>'Pink hourly counts 2013'!X57*3</f>
        <v>0</v>
      </c>
      <c r="Y57">
        <f>'Pink hourly counts 2013'!Y57*3</f>
        <v>0</v>
      </c>
      <c r="Z57">
        <f t="shared" si="0"/>
        <v>18</v>
      </c>
      <c r="AB57">
        <f t="shared" si="5"/>
        <v>18</v>
      </c>
      <c r="AC57">
        <f t="shared" si="1"/>
        <v>62.608695652173921</v>
      </c>
      <c r="AD57" s="64"/>
      <c r="AE57">
        <f t="shared" si="6"/>
        <v>24</v>
      </c>
      <c r="AF57">
        <f t="shared" si="2"/>
        <v>0.43478260869565216</v>
      </c>
      <c r="AG57">
        <f t="shared" ref="AG57:AU73" si="11">(B57/3-C57/3)^2</f>
        <v>1</v>
      </c>
      <c r="AH57">
        <f t="shared" si="11"/>
        <v>0</v>
      </c>
      <c r="AI57">
        <f t="shared" si="11"/>
        <v>0</v>
      </c>
      <c r="AJ57">
        <f t="shared" si="11"/>
        <v>1</v>
      </c>
      <c r="AK57">
        <f t="shared" si="11"/>
        <v>0</v>
      </c>
      <c r="AL57">
        <f t="shared" si="11"/>
        <v>9</v>
      </c>
      <c r="AM57">
        <f t="shared" si="11"/>
        <v>9</v>
      </c>
      <c r="AN57">
        <f t="shared" si="11"/>
        <v>0</v>
      </c>
      <c r="AO57">
        <f t="shared" si="11"/>
        <v>0</v>
      </c>
      <c r="AP57">
        <f t="shared" si="11"/>
        <v>0</v>
      </c>
      <c r="AQ57">
        <f t="shared" si="11"/>
        <v>0</v>
      </c>
      <c r="AR57">
        <f t="shared" si="11"/>
        <v>0</v>
      </c>
      <c r="AS57">
        <f t="shared" si="11"/>
        <v>0</v>
      </c>
      <c r="AT57">
        <f t="shared" si="11"/>
        <v>0</v>
      </c>
      <c r="AU57">
        <f t="shared" si="11"/>
        <v>0</v>
      </c>
      <c r="AV57">
        <f t="shared" si="7"/>
        <v>0</v>
      </c>
      <c r="AW57">
        <f t="shared" si="7"/>
        <v>0</v>
      </c>
      <c r="AX57">
        <f t="shared" si="7"/>
        <v>0</v>
      </c>
      <c r="AY57">
        <f t="shared" si="7"/>
        <v>0</v>
      </c>
      <c r="AZ57">
        <f t="shared" si="10"/>
        <v>0</v>
      </c>
      <c r="BA57">
        <f t="shared" si="10"/>
        <v>0</v>
      </c>
      <c r="BB57">
        <f t="shared" si="10"/>
        <v>0</v>
      </c>
      <c r="BC57">
        <f t="shared" si="10"/>
        <v>0</v>
      </c>
    </row>
    <row r="58" spans="1:55" x14ac:dyDescent="0.2">
      <c r="A58" s="1">
        <v>42596</v>
      </c>
      <c r="B58">
        <f>'Pink hourly counts 2013'!B58*3</f>
        <v>0</v>
      </c>
      <c r="C58">
        <f>'Pink hourly counts 2013'!C58*3</f>
        <v>6</v>
      </c>
      <c r="D58">
        <f>'Pink hourly counts 2013'!D58*3</f>
        <v>3</v>
      </c>
      <c r="E58">
        <f>'Pink hourly counts 2013'!E58*3</f>
        <v>0</v>
      </c>
      <c r="F58">
        <f>'Pink hourly counts 2013'!F58*3</f>
        <v>3</v>
      </c>
      <c r="G58">
        <f>'Pink hourly counts 2013'!G58*3</f>
        <v>0</v>
      </c>
      <c r="H58">
        <f>'Pink hourly counts 2013'!H58*3</f>
        <v>0</v>
      </c>
      <c r="I58">
        <f>'Pink hourly counts 2013'!I58*3</f>
        <v>0</v>
      </c>
      <c r="J58">
        <f>'Pink hourly counts 2013'!J58*3</f>
        <v>0</v>
      </c>
      <c r="K58">
        <f>'Pink hourly counts 2013'!K58*3</f>
        <v>0</v>
      </c>
      <c r="L58">
        <f>'Pink hourly counts 2013'!L58*3</f>
        <v>0</v>
      </c>
      <c r="M58">
        <f>'Pink hourly counts 2013'!M58*3</f>
        <v>0</v>
      </c>
      <c r="N58">
        <f>'Pink hourly counts 2013'!N58*3</f>
        <v>0</v>
      </c>
      <c r="O58">
        <f>'Pink hourly counts 2013'!O58*3</f>
        <v>9</v>
      </c>
      <c r="P58">
        <f>'Pink hourly counts 2013'!P58*3</f>
        <v>0</v>
      </c>
      <c r="Q58">
        <f>'Pink hourly counts 2013'!Q58*3</f>
        <v>0</v>
      </c>
      <c r="R58">
        <f>'Pink hourly counts 2013'!R58*3</f>
        <v>0</v>
      </c>
      <c r="S58">
        <f>'Pink hourly counts 2013'!S58*3</f>
        <v>0</v>
      </c>
      <c r="T58">
        <f>'Pink hourly counts 2013'!T58*3</f>
        <v>0</v>
      </c>
      <c r="U58">
        <f>'Pink hourly counts 2013'!U58*3</f>
        <v>0</v>
      </c>
      <c r="V58">
        <f>'Pink hourly counts 2013'!V58*3</f>
        <v>0</v>
      </c>
      <c r="W58">
        <f>'Pink hourly counts 2013'!W58*3</f>
        <v>0</v>
      </c>
      <c r="X58">
        <f>'Pink hourly counts 2013'!X58*3</f>
        <v>0</v>
      </c>
      <c r="Y58">
        <f>'Pink hourly counts 2013'!Y58*3</f>
        <v>0</v>
      </c>
      <c r="Z58">
        <f t="shared" si="0"/>
        <v>21</v>
      </c>
      <c r="AB58">
        <f t="shared" si="5"/>
        <v>21</v>
      </c>
      <c r="AC58">
        <f t="shared" si="1"/>
        <v>81.391304347826093</v>
      </c>
      <c r="AD58" s="64"/>
      <c r="AE58">
        <f t="shared" si="6"/>
        <v>24</v>
      </c>
      <c r="AF58">
        <f t="shared" si="2"/>
        <v>0.56521739130434778</v>
      </c>
      <c r="AG58">
        <f t="shared" si="11"/>
        <v>4</v>
      </c>
      <c r="AH58">
        <f t="shared" si="11"/>
        <v>1</v>
      </c>
      <c r="AI58">
        <f t="shared" si="11"/>
        <v>1</v>
      </c>
      <c r="AJ58">
        <f t="shared" si="11"/>
        <v>1</v>
      </c>
      <c r="AK58">
        <f t="shared" si="11"/>
        <v>1</v>
      </c>
      <c r="AL58">
        <f t="shared" si="11"/>
        <v>0</v>
      </c>
      <c r="AM58">
        <f t="shared" si="11"/>
        <v>0</v>
      </c>
      <c r="AN58">
        <f t="shared" si="11"/>
        <v>0</v>
      </c>
      <c r="AO58">
        <f t="shared" si="11"/>
        <v>0</v>
      </c>
      <c r="AP58">
        <f t="shared" si="11"/>
        <v>0</v>
      </c>
      <c r="AQ58">
        <f t="shared" si="11"/>
        <v>0</v>
      </c>
      <c r="AR58">
        <f t="shared" si="11"/>
        <v>0</v>
      </c>
      <c r="AS58">
        <f t="shared" si="11"/>
        <v>9</v>
      </c>
      <c r="AT58">
        <f t="shared" si="11"/>
        <v>9</v>
      </c>
      <c r="AU58">
        <f t="shared" si="11"/>
        <v>0</v>
      </c>
      <c r="AV58">
        <f t="shared" si="7"/>
        <v>0</v>
      </c>
      <c r="AW58">
        <f t="shared" si="7"/>
        <v>0</v>
      </c>
      <c r="AX58">
        <f t="shared" si="7"/>
        <v>0</v>
      </c>
      <c r="AY58">
        <f t="shared" si="7"/>
        <v>0</v>
      </c>
      <c r="AZ58">
        <f t="shared" si="10"/>
        <v>0</v>
      </c>
      <c r="BA58">
        <f t="shared" si="10"/>
        <v>0</v>
      </c>
      <c r="BB58">
        <f t="shared" si="10"/>
        <v>0</v>
      </c>
      <c r="BC58">
        <f t="shared" si="10"/>
        <v>0</v>
      </c>
    </row>
    <row r="59" spans="1:55" x14ac:dyDescent="0.2">
      <c r="A59" s="1">
        <v>42597</v>
      </c>
      <c r="B59">
        <f>'Pink hourly counts 2013'!B59*3</f>
        <v>0</v>
      </c>
      <c r="C59">
        <f>'Pink hourly counts 2013'!C59*3</f>
        <v>0</v>
      </c>
      <c r="D59">
        <f>'Pink hourly counts 2013'!D59*3</f>
        <v>0</v>
      </c>
      <c r="E59">
        <f>'Pink hourly counts 2013'!E59*3</f>
        <v>0</v>
      </c>
      <c r="F59">
        <f>'Pink hourly counts 2013'!F59*3</f>
        <v>0</v>
      </c>
      <c r="G59">
        <f>'Pink hourly counts 2013'!G59*3</f>
        <v>0</v>
      </c>
      <c r="H59">
        <f>'Pink hourly counts 2013'!H59*3</f>
        <v>0</v>
      </c>
      <c r="I59">
        <f>'Pink hourly counts 2013'!I59*3</f>
        <v>0</v>
      </c>
      <c r="J59">
        <f>'Pink hourly counts 2013'!J59*3</f>
        <v>0</v>
      </c>
      <c r="K59">
        <f>'Pink hourly counts 2013'!K59*3</f>
        <v>0</v>
      </c>
      <c r="L59">
        <f>'Pink hourly counts 2013'!L59*3</f>
        <v>0</v>
      </c>
      <c r="M59">
        <f>'Pink hourly counts 2013'!M59*3</f>
        <v>0</v>
      </c>
      <c r="N59">
        <f>'Pink hourly counts 2013'!N59*3</f>
        <v>0</v>
      </c>
      <c r="O59">
        <f>'Pink hourly counts 2013'!O59*3</f>
        <v>0</v>
      </c>
      <c r="P59">
        <f>'Pink hourly counts 2013'!P59*3</f>
        <v>0</v>
      </c>
      <c r="Q59">
        <f>'Pink hourly counts 2013'!Q59*3</f>
        <v>0</v>
      </c>
      <c r="R59">
        <f>'Pink hourly counts 2013'!R59*3</f>
        <v>0</v>
      </c>
      <c r="S59">
        <f>'Pink hourly counts 2013'!S59*3</f>
        <v>0</v>
      </c>
      <c r="T59">
        <f>'Pink hourly counts 2013'!T59*3</f>
        <v>0</v>
      </c>
      <c r="U59">
        <f>'Pink hourly counts 2013'!U59*3</f>
        <v>0</v>
      </c>
      <c r="V59">
        <f>'Pink hourly counts 2013'!V59*3</f>
        <v>0</v>
      </c>
      <c r="W59">
        <f>'Pink hourly counts 2013'!W59*3</f>
        <v>0</v>
      </c>
      <c r="X59">
        <f>'Pink hourly counts 2013'!X59*3</f>
        <v>0</v>
      </c>
      <c r="Y59">
        <f>'Pink hourly counts 2013'!Y59*3</f>
        <v>0</v>
      </c>
      <c r="Z59">
        <f t="shared" si="0"/>
        <v>0</v>
      </c>
      <c r="AB59">
        <f t="shared" si="5"/>
        <v>0</v>
      </c>
      <c r="AC59">
        <f t="shared" si="1"/>
        <v>0</v>
      </c>
      <c r="AD59" s="64"/>
      <c r="AE59">
        <f t="shared" si="6"/>
        <v>24</v>
      </c>
      <c r="AF59">
        <f t="shared" si="2"/>
        <v>0</v>
      </c>
      <c r="AG59">
        <f t="shared" si="11"/>
        <v>0</v>
      </c>
      <c r="AH59">
        <f t="shared" si="11"/>
        <v>0</v>
      </c>
      <c r="AI59">
        <f t="shared" si="11"/>
        <v>0</v>
      </c>
      <c r="AJ59">
        <f t="shared" si="11"/>
        <v>0</v>
      </c>
      <c r="AK59">
        <f t="shared" si="11"/>
        <v>0</v>
      </c>
      <c r="AL59">
        <f t="shared" si="11"/>
        <v>0</v>
      </c>
      <c r="AM59">
        <f t="shared" si="11"/>
        <v>0</v>
      </c>
      <c r="AN59">
        <f t="shared" si="11"/>
        <v>0</v>
      </c>
      <c r="AO59">
        <f t="shared" si="11"/>
        <v>0</v>
      </c>
      <c r="AP59">
        <f t="shared" si="11"/>
        <v>0</v>
      </c>
      <c r="AQ59">
        <f t="shared" si="11"/>
        <v>0</v>
      </c>
      <c r="AR59">
        <f t="shared" si="11"/>
        <v>0</v>
      </c>
      <c r="AS59">
        <f t="shared" si="11"/>
        <v>0</v>
      </c>
      <c r="AT59">
        <f t="shared" si="11"/>
        <v>0</v>
      </c>
      <c r="AU59">
        <f t="shared" si="11"/>
        <v>0</v>
      </c>
      <c r="AV59">
        <f t="shared" si="7"/>
        <v>0</v>
      </c>
      <c r="AW59">
        <f t="shared" si="7"/>
        <v>0</v>
      </c>
      <c r="AX59">
        <f t="shared" si="7"/>
        <v>0</v>
      </c>
      <c r="AY59">
        <f t="shared" si="7"/>
        <v>0</v>
      </c>
      <c r="AZ59">
        <f t="shared" si="10"/>
        <v>0</v>
      </c>
      <c r="BA59">
        <f t="shared" si="10"/>
        <v>0</v>
      </c>
      <c r="BB59">
        <f t="shared" si="10"/>
        <v>0</v>
      </c>
      <c r="BC59">
        <f t="shared" si="10"/>
        <v>0</v>
      </c>
    </row>
    <row r="60" spans="1:55" x14ac:dyDescent="0.2">
      <c r="A60" s="1">
        <v>42598</v>
      </c>
      <c r="B60">
        <f>'Pink hourly counts 2013'!B60*3</f>
        <v>24</v>
      </c>
      <c r="C60">
        <f>'Pink hourly counts 2013'!C60*3</f>
        <v>0</v>
      </c>
      <c r="D60">
        <f>'Pink hourly counts 2013'!D60*3</f>
        <v>3</v>
      </c>
      <c r="E60">
        <f>'Pink hourly counts 2013'!E60*3</f>
        <v>3</v>
      </c>
      <c r="F60">
        <f>'Pink hourly counts 2013'!F60*3</f>
        <v>0</v>
      </c>
      <c r="G60">
        <f>'Pink hourly counts 2013'!G60*3</f>
        <v>0</v>
      </c>
      <c r="H60">
        <f>'Pink hourly counts 2013'!H60*3</f>
        <v>0</v>
      </c>
      <c r="I60">
        <f>'Pink hourly counts 2013'!I60*3</f>
        <v>0</v>
      </c>
      <c r="J60">
        <f>'Pink hourly counts 2013'!J60*3</f>
        <v>0</v>
      </c>
      <c r="K60">
        <f>'Pink hourly counts 2013'!K60*3</f>
        <v>0</v>
      </c>
      <c r="L60">
        <f>'Pink hourly counts 2013'!L60*3</f>
        <v>0</v>
      </c>
      <c r="M60">
        <f>'Pink hourly counts 2013'!M60*3</f>
        <v>0</v>
      </c>
      <c r="N60">
        <f>'Pink hourly counts 2013'!N60*3</f>
        <v>0</v>
      </c>
      <c r="O60">
        <f>'Pink hourly counts 2013'!O60*3</f>
        <v>0</v>
      </c>
      <c r="P60">
        <f>'Pink hourly counts 2013'!P60*3</f>
        <v>0</v>
      </c>
      <c r="Q60">
        <f>'Pink hourly counts 2013'!Q60*3</f>
        <v>0</v>
      </c>
      <c r="R60">
        <f>'Pink hourly counts 2013'!R60*3</f>
        <v>0</v>
      </c>
      <c r="S60">
        <f>'Pink hourly counts 2013'!S60*3</f>
        <v>0</v>
      </c>
      <c r="T60">
        <f>'Pink hourly counts 2013'!T60*3</f>
        <v>0</v>
      </c>
      <c r="U60">
        <f>'Pink hourly counts 2013'!U60*3</f>
        <v>0</v>
      </c>
      <c r="V60">
        <f>'Pink hourly counts 2013'!V60*3</f>
        <v>0</v>
      </c>
      <c r="W60">
        <f>'Pink hourly counts 2013'!W60*3</f>
        <v>0</v>
      </c>
      <c r="X60">
        <f>'Pink hourly counts 2013'!X60*3</f>
        <v>0</v>
      </c>
      <c r="Y60">
        <f>'Pink hourly counts 2013'!Y60*3</f>
        <v>0</v>
      </c>
      <c r="Z60">
        <f t="shared" si="0"/>
        <v>30</v>
      </c>
      <c r="AB60">
        <f t="shared" si="5"/>
        <v>30</v>
      </c>
      <c r="AC60">
        <f t="shared" si="1"/>
        <v>206.60869565217394</v>
      </c>
      <c r="AD60" s="64"/>
      <c r="AE60">
        <f t="shared" si="6"/>
        <v>24</v>
      </c>
      <c r="AF60">
        <f t="shared" si="2"/>
        <v>1.4347826086956521</v>
      </c>
      <c r="AG60">
        <f t="shared" si="11"/>
        <v>64</v>
      </c>
      <c r="AH60">
        <f t="shared" si="11"/>
        <v>1</v>
      </c>
      <c r="AI60">
        <f t="shared" si="11"/>
        <v>0</v>
      </c>
      <c r="AJ60">
        <f t="shared" si="11"/>
        <v>1</v>
      </c>
      <c r="AK60">
        <f t="shared" si="11"/>
        <v>0</v>
      </c>
      <c r="AL60">
        <f t="shared" si="11"/>
        <v>0</v>
      </c>
      <c r="AM60">
        <f t="shared" si="11"/>
        <v>0</v>
      </c>
      <c r="AN60">
        <f t="shared" si="11"/>
        <v>0</v>
      </c>
      <c r="AO60">
        <f t="shared" si="11"/>
        <v>0</v>
      </c>
      <c r="AP60">
        <f t="shared" si="11"/>
        <v>0</v>
      </c>
      <c r="AQ60">
        <f t="shared" si="11"/>
        <v>0</v>
      </c>
      <c r="AR60">
        <f t="shared" si="11"/>
        <v>0</v>
      </c>
      <c r="AS60">
        <f t="shared" si="11"/>
        <v>0</v>
      </c>
      <c r="AT60">
        <f t="shared" si="11"/>
        <v>0</v>
      </c>
      <c r="AU60">
        <f t="shared" si="11"/>
        <v>0</v>
      </c>
      <c r="AV60">
        <f t="shared" si="7"/>
        <v>0</v>
      </c>
      <c r="AW60">
        <f t="shared" si="7"/>
        <v>0</v>
      </c>
      <c r="AX60">
        <f t="shared" si="7"/>
        <v>0</v>
      </c>
      <c r="AY60">
        <f t="shared" si="7"/>
        <v>0</v>
      </c>
      <c r="AZ60">
        <f t="shared" si="10"/>
        <v>0</v>
      </c>
      <c r="BA60">
        <f t="shared" si="10"/>
        <v>0</v>
      </c>
      <c r="BB60">
        <f t="shared" si="10"/>
        <v>0</v>
      </c>
      <c r="BC60">
        <f t="shared" si="10"/>
        <v>0</v>
      </c>
    </row>
    <row r="61" spans="1:55" x14ac:dyDescent="0.2">
      <c r="A61" s="1">
        <v>42599</v>
      </c>
      <c r="B61">
        <f>'Pink hourly counts 2013'!B61*3</f>
        <v>0</v>
      </c>
      <c r="C61">
        <f>'Pink hourly counts 2013'!C61*3</f>
        <v>3</v>
      </c>
      <c r="D61">
        <f>'Pink hourly counts 2013'!D61*3</f>
        <v>3</v>
      </c>
      <c r="E61">
        <f>'Pink hourly counts 2013'!E61*3</f>
        <v>0</v>
      </c>
      <c r="F61">
        <f>'Pink hourly counts 2013'!F61*3</f>
        <v>0</v>
      </c>
      <c r="G61">
        <f>'Pink hourly counts 2013'!G61*3</f>
        <v>0</v>
      </c>
      <c r="H61">
        <f>'Pink hourly counts 2013'!H61*3</f>
        <v>0</v>
      </c>
      <c r="I61">
        <f>'Pink hourly counts 2013'!I61*3</f>
        <v>0</v>
      </c>
      <c r="J61">
        <f>'Pink hourly counts 2013'!J61*3</f>
        <v>0</v>
      </c>
      <c r="K61">
        <f>'Pink hourly counts 2013'!K61*3</f>
        <v>0</v>
      </c>
      <c r="L61">
        <f>'Pink hourly counts 2013'!L61*3</f>
        <v>0</v>
      </c>
      <c r="M61">
        <f>'Pink hourly counts 2013'!M61*3</f>
        <v>0</v>
      </c>
      <c r="N61">
        <f>'Pink hourly counts 2013'!N61*3</f>
        <v>0</v>
      </c>
      <c r="O61">
        <f>'Pink hourly counts 2013'!O61*3</f>
        <v>0</v>
      </c>
      <c r="P61">
        <f>'Pink hourly counts 2013'!P61*3</f>
        <v>0</v>
      </c>
      <c r="Q61">
        <f>'Pink hourly counts 2013'!Q61*3</f>
        <v>0</v>
      </c>
      <c r="R61">
        <f>'Pink hourly counts 2013'!R61*3</f>
        <v>0</v>
      </c>
      <c r="S61">
        <f>'Pink hourly counts 2013'!S61*3</f>
        <v>0</v>
      </c>
      <c r="T61">
        <f>'Pink hourly counts 2013'!T61*3</f>
        <v>0</v>
      </c>
      <c r="U61">
        <f>'Pink hourly counts 2013'!U61*3</f>
        <v>0</v>
      </c>
      <c r="V61">
        <f>'Pink hourly counts 2013'!V61*3</f>
        <v>0</v>
      </c>
      <c r="W61">
        <f>'Pink hourly counts 2013'!W61*3</f>
        <v>0</v>
      </c>
      <c r="X61">
        <f>'Pink hourly counts 2013'!X61*3</f>
        <v>0</v>
      </c>
      <c r="Y61">
        <f>'Pink hourly counts 2013'!Y61*3</f>
        <v>0</v>
      </c>
      <c r="Z61">
        <f t="shared" si="0"/>
        <v>6</v>
      </c>
      <c r="AB61">
        <f t="shared" si="5"/>
        <v>6</v>
      </c>
      <c r="AC61">
        <f t="shared" si="1"/>
        <v>6.2608695652173925</v>
      </c>
      <c r="AD61" s="64"/>
      <c r="AE61">
        <f t="shared" si="6"/>
        <v>24</v>
      </c>
      <c r="AF61">
        <f t="shared" si="2"/>
        <v>4.3478260869565216E-2</v>
      </c>
      <c r="AG61">
        <f t="shared" si="11"/>
        <v>1</v>
      </c>
      <c r="AH61">
        <f t="shared" si="11"/>
        <v>0</v>
      </c>
      <c r="AI61">
        <f t="shared" si="11"/>
        <v>1</v>
      </c>
      <c r="AJ61">
        <f t="shared" si="11"/>
        <v>0</v>
      </c>
      <c r="AK61">
        <f t="shared" si="11"/>
        <v>0</v>
      </c>
      <c r="AL61">
        <f t="shared" si="11"/>
        <v>0</v>
      </c>
      <c r="AM61">
        <f t="shared" si="11"/>
        <v>0</v>
      </c>
      <c r="AN61">
        <f t="shared" si="11"/>
        <v>0</v>
      </c>
      <c r="AO61">
        <f t="shared" si="11"/>
        <v>0</v>
      </c>
      <c r="AP61">
        <f t="shared" si="11"/>
        <v>0</v>
      </c>
      <c r="AQ61">
        <f t="shared" si="11"/>
        <v>0</v>
      </c>
      <c r="AR61">
        <f t="shared" si="11"/>
        <v>0</v>
      </c>
      <c r="AS61">
        <f t="shared" si="11"/>
        <v>0</v>
      </c>
      <c r="AT61">
        <f t="shared" si="11"/>
        <v>0</v>
      </c>
      <c r="AU61">
        <f t="shared" si="11"/>
        <v>0</v>
      </c>
      <c r="AV61">
        <f t="shared" si="7"/>
        <v>0</v>
      </c>
      <c r="AW61">
        <f t="shared" si="7"/>
        <v>0</v>
      </c>
      <c r="AX61">
        <f t="shared" si="7"/>
        <v>0</v>
      </c>
      <c r="AY61">
        <f t="shared" si="7"/>
        <v>0</v>
      </c>
      <c r="AZ61">
        <f t="shared" si="10"/>
        <v>0</v>
      </c>
      <c r="BA61">
        <f t="shared" si="10"/>
        <v>0</v>
      </c>
      <c r="BB61">
        <f t="shared" si="10"/>
        <v>0</v>
      </c>
      <c r="BC61">
        <f t="shared" si="10"/>
        <v>0</v>
      </c>
    </row>
    <row r="62" spans="1:55" x14ac:dyDescent="0.2">
      <c r="A62" s="1">
        <v>42600</v>
      </c>
      <c r="B62">
        <f>'Pink hourly counts 2013'!B62*3</f>
        <v>6</v>
      </c>
      <c r="C62">
        <f>'Pink hourly counts 2013'!C62*3</f>
        <v>3</v>
      </c>
      <c r="D62">
        <f>'Pink hourly counts 2013'!D62*3</f>
        <v>0</v>
      </c>
      <c r="E62">
        <f>'Pink hourly counts 2013'!E62*3</f>
        <v>3</v>
      </c>
      <c r="F62">
        <f>'Pink hourly counts 2013'!F62*3</f>
        <v>0</v>
      </c>
      <c r="G62">
        <f>'Pink hourly counts 2013'!G62*3</f>
        <v>0</v>
      </c>
      <c r="H62">
        <f>'Pink hourly counts 2013'!H62*3</f>
        <v>6</v>
      </c>
      <c r="I62">
        <f>'Pink hourly counts 2013'!I62*3</f>
        <v>0</v>
      </c>
      <c r="J62">
        <f>'Pink hourly counts 2013'!J62*3</f>
        <v>6</v>
      </c>
      <c r="K62">
        <f>'Pink hourly counts 2013'!K62*3</f>
        <v>0</v>
      </c>
      <c r="L62">
        <f>'Pink hourly counts 2013'!L62*3</f>
        <v>0</v>
      </c>
      <c r="M62">
        <f>'Pink hourly counts 2013'!M62*3</f>
        <v>0</v>
      </c>
      <c r="N62">
        <f>'Pink hourly counts 2013'!N62*3</f>
        <v>0</v>
      </c>
      <c r="O62">
        <f>'Pink hourly counts 2013'!O62*3</f>
        <v>0</v>
      </c>
      <c r="P62">
        <f>'Pink hourly counts 2013'!P62*3</f>
        <v>0</v>
      </c>
      <c r="Q62">
        <f>'Pink hourly counts 2013'!Q62*3</f>
        <v>0</v>
      </c>
      <c r="R62">
        <f>'Pink hourly counts 2013'!R62*3</f>
        <v>0</v>
      </c>
      <c r="S62">
        <f>'Pink hourly counts 2013'!S62*3</f>
        <v>0</v>
      </c>
      <c r="T62">
        <f>'Pink hourly counts 2013'!T62*3</f>
        <v>0</v>
      </c>
      <c r="U62">
        <f>'Pink hourly counts 2013'!U62*3</f>
        <v>0</v>
      </c>
      <c r="V62">
        <f>'Pink hourly counts 2013'!V62*3</f>
        <v>0</v>
      </c>
      <c r="W62">
        <f>'Pink hourly counts 2013'!W62*3</f>
        <v>0</v>
      </c>
      <c r="X62">
        <f>'Pink hourly counts 2013'!X62*3</f>
        <v>0</v>
      </c>
      <c r="Y62">
        <f>'Pink hourly counts 2013'!Y62*3</f>
        <v>0</v>
      </c>
      <c r="Z62">
        <f t="shared" si="0"/>
        <v>24</v>
      </c>
      <c r="AB62">
        <f t="shared" si="5"/>
        <v>24</v>
      </c>
      <c r="AC62">
        <f t="shared" si="1"/>
        <v>62.608695652173921</v>
      </c>
      <c r="AD62" s="64"/>
      <c r="AE62">
        <f t="shared" si="6"/>
        <v>24</v>
      </c>
      <c r="AF62">
        <f t="shared" si="2"/>
        <v>0.43478260869565216</v>
      </c>
      <c r="AG62">
        <f t="shared" si="11"/>
        <v>1</v>
      </c>
      <c r="AH62">
        <f t="shared" si="11"/>
        <v>1</v>
      </c>
      <c r="AI62">
        <f t="shared" si="11"/>
        <v>1</v>
      </c>
      <c r="AJ62">
        <f t="shared" si="11"/>
        <v>1</v>
      </c>
      <c r="AK62">
        <f t="shared" si="11"/>
        <v>0</v>
      </c>
      <c r="AL62">
        <f t="shared" si="11"/>
        <v>4</v>
      </c>
      <c r="AM62">
        <f t="shared" si="11"/>
        <v>4</v>
      </c>
      <c r="AN62">
        <f t="shared" si="11"/>
        <v>4</v>
      </c>
      <c r="AO62">
        <f t="shared" si="11"/>
        <v>4</v>
      </c>
      <c r="AP62">
        <f t="shared" si="11"/>
        <v>0</v>
      </c>
      <c r="AQ62">
        <f t="shared" si="11"/>
        <v>0</v>
      </c>
      <c r="AR62">
        <f t="shared" si="11"/>
        <v>0</v>
      </c>
      <c r="AS62">
        <f t="shared" si="11"/>
        <v>0</v>
      </c>
      <c r="AT62">
        <f t="shared" si="11"/>
        <v>0</v>
      </c>
      <c r="AU62">
        <f t="shared" si="11"/>
        <v>0</v>
      </c>
      <c r="AV62">
        <f t="shared" si="7"/>
        <v>0</v>
      </c>
      <c r="AW62">
        <f t="shared" si="7"/>
        <v>0</v>
      </c>
      <c r="AX62">
        <f t="shared" si="7"/>
        <v>0</v>
      </c>
      <c r="AY62">
        <f t="shared" si="7"/>
        <v>0</v>
      </c>
      <c r="AZ62">
        <f t="shared" si="10"/>
        <v>0</v>
      </c>
      <c r="BA62">
        <f t="shared" si="10"/>
        <v>0</v>
      </c>
      <c r="BB62">
        <f t="shared" si="10"/>
        <v>0</v>
      </c>
      <c r="BC62">
        <f t="shared" si="10"/>
        <v>0</v>
      </c>
    </row>
    <row r="63" spans="1:55" x14ac:dyDescent="0.2">
      <c r="A63" s="1">
        <v>42601</v>
      </c>
      <c r="B63">
        <f>'Pink hourly counts 2013'!B63*3</f>
        <v>0</v>
      </c>
      <c r="C63">
        <f>'Pink hourly counts 2013'!C63*3</f>
        <v>3</v>
      </c>
      <c r="D63">
        <f>'Pink hourly counts 2013'!D63*3</f>
        <v>0</v>
      </c>
      <c r="E63">
        <f>'Pink hourly counts 2013'!E63*3</f>
        <v>0</v>
      </c>
      <c r="F63">
        <f>'Pink hourly counts 2013'!F63*3</f>
        <v>0</v>
      </c>
      <c r="G63">
        <f>'Pink hourly counts 2013'!G63*3</f>
        <v>3</v>
      </c>
      <c r="H63">
        <f>'Pink hourly counts 2013'!H63*3</f>
        <v>0</v>
      </c>
      <c r="I63">
        <f>'Pink hourly counts 2013'!I63*3</f>
        <v>0</v>
      </c>
      <c r="J63">
        <f>'Pink hourly counts 2013'!J63*3</f>
        <v>0</v>
      </c>
      <c r="K63">
        <f>'Pink hourly counts 2013'!K63*3</f>
        <v>6</v>
      </c>
      <c r="L63">
        <f>'Pink hourly counts 2013'!L63*3</f>
        <v>0</v>
      </c>
      <c r="M63">
        <f>'Pink hourly counts 2013'!M63*3</f>
        <v>0</v>
      </c>
      <c r="N63">
        <f>'Pink hourly counts 2013'!N63*3</f>
        <v>0</v>
      </c>
      <c r="O63">
        <f>'Pink hourly counts 2013'!O63*3</f>
        <v>0</v>
      </c>
      <c r="P63">
        <f>'Pink hourly counts 2013'!P63*3</f>
        <v>0</v>
      </c>
      <c r="Q63">
        <f>'Pink hourly counts 2013'!Q63*3</f>
        <v>0</v>
      </c>
      <c r="R63">
        <f>'Pink hourly counts 2013'!R63*3</f>
        <v>0</v>
      </c>
      <c r="S63">
        <f>'Pink hourly counts 2013'!S63*3</f>
        <v>0</v>
      </c>
      <c r="T63">
        <f>'Pink hourly counts 2013'!T63*3</f>
        <v>0</v>
      </c>
      <c r="U63">
        <f>'Pink hourly counts 2013'!U63*3</f>
        <v>0</v>
      </c>
      <c r="V63">
        <f>'Pink hourly counts 2013'!V63*3</f>
        <v>0</v>
      </c>
      <c r="W63">
        <f>'Pink hourly counts 2013'!W63*3</f>
        <v>0</v>
      </c>
      <c r="X63">
        <f>'Pink hourly counts 2013'!X63*3</f>
        <v>0</v>
      </c>
      <c r="Y63">
        <f>'Pink hourly counts 2013'!Y63*3</f>
        <v>0</v>
      </c>
      <c r="Z63">
        <f t="shared" si="0"/>
        <v>12</v>
      </c>
      <c r="AB63">
        <f t="shared" si="5"/>
        <v>12</v>
      </c>
      <c r="AC63">
        <f t="shared" si="1"/>
        <v>37.565217391304351</v>
      </c>
      <c r="AD63" s="64"/>
      <c r="AE63">
        <f t="shared" si="6"/>
        <v>24</v>
      </c>
      <c r="AF63">
        <f t="shared" si="2"/>
        <v>0.2608695652173913</v>
      </c>
      <c r="AG63">
        <f t="shared" si="11"/>
        <v>1</v>
      </c>
      <c r="AH63">
        <f t="shared" si="11"/>
        <v>1</v>
      </c>
      <c r="AI63">
        <f t="shared" si="11"/>
        <v>0</v>
      </c>
      <c r="AJ63">
        <f t="shared" si="11"/>
        <v>0</v>
      </c>
      <c r="AK63">
        <f t="shared" si="11"/>
        <v>1</v>
      </c>
      <c r="AL63">
        <f t="shared" si="11"/>
        <v>1</v>
      </c>
      <c r="AM63">
        <f t="shared" si="11"/>
        <v>0</v>
      </c>
      <c r="AN63">
        <f t="shared" si="11"/>
        <v>0</v>
      </c>
      <c r="AO63">
        <f t="shared" si="11"/>
        <v>4</v>
      </c>
      <c r="AP63">
        <f t="shared" si="11"/>
        <v>4</v>
      </c>
      <c r="AQ63">
        <f t="shared" si="11"/>
        <v>0</v>
      </c>
      <c r="AR63">
        <f t="shared" si="11"/>
        <v>0</v>
      </c>
      <c r="AS63">
        <f t="shared" si="11"/>
        <v>0</v>
      </c>
      <c r="AT63">
        <f t="shared" si="11"/>
        <v>0</v>
      </c>
      <c r="AU63">
        <f t="shared" si="11"/>
        <v>0</v>
      </c>
      <c r="AV63">
        <f t="shared" si="7"/>
        <v>0</v>
      </c>
      <c r="AW63">
        <f t="shared" si="7"/>
        <v>0</v>
      </c>
      <c r="AX63">
        <f t="shared" si="7"/>
        <v>0</v>
      </c>
      <c r="AY63">
        <f t="shared" si="7"/>
        <v>0</v>
      </c>
      <c r="AZ63">
        <f t="shared" si="10"/>
        <v>0</v>
      </c>
      <c r="BA63">
        <f t="shared" si="10"/>
        <v>0</v>
      </c>
      <c r="BB63">
        <f t="shared" si="10"/>
        <v>0</v>
      </c>
      <c r="BC63">
        <f t="shared" si="10"/>
        <v>0</v>
      </c>
    </row>
    <row r="64" spans="1:55" x14ac:dyDescent="0.2">
      <c r="A64" s="1">
        <v>42602</v>
      </c>
      <c r="B64">
        <f>'Pink hourly counts 2013'!B64*3</f>
        <v>0</v>
      </c>
      <c r="C64">
        <f>'Pink hourly counts 2013'!C64*3</f>
        <v>0</v>
      </c>
      <c r="D64">
        <f>'Pink hourly counts 2013'!D64*3</f>
        <v>0</v>
      </c>
      <c r="E64">
        <f>'Pink hourly counts 2013'!E64*3</f>
        <v>0</v>
      </c>
      <c r="F64">
        <f>'Pink hourly counts 2013'!F64*3</f>
        <v>0</v>
      </c>
      <c r="G64">
        <f>'Pink hourly counts 2013'!G64*3</f>
        <v>0</v>
      </c>
      <c r="H64">
        <f>'Pink hourly counts 2013'!H64*3</f>
        <v>0</v>
      </c>
      <c r="I64">
        <f>'Pink hourly counts 2013'!I64*3</f>
        <v>0</v>
      </c>
      <c r="J64">
        <f>'Pink hourly counts 2013'!J64*3</f>
        <v>0</v>
      </c>
      <c r="K64">
        <f>'Pink hourly counts 2013'!K64*3</f>
        <v>0</v>
      </c>
      <c r="L64">
        <f>'Pink hourly counts 2013'!L64*3</f>
        <v>0</v>
      </c>
      <c r="M64">
        <f>'Pink hourly counts 2013'!M64*3</f>
        <v>0</v>
      </c>
      <c r="N64">
        <f>'Pink hourly counts 2013'!N64*3</f>
        <v>0</v>
      </c>
      <c r="O64">
        <f>'Pink hourly counts 2013'!O64*3</f>
        <v>0</v>
      </c>
      <c r="P64">
        <f>'Pink hourly counts 2013'!P64*3</f>
        <v>0</v>
      </c>
      <c r="Q64">
        <f>'Pink hourly counts 2013'!Q64*3</f>
        <v>0</v>
      </c>
      <c r="R64">
        <f>'Pink hourly counts 2013'!R64*3</f>
        <v>0</v>
      </c>
      <c r="S64">
        <f>'Pink hourly counts 2013'!S64*3</f>
        <v>0</v>
      </c>
      <c r="T64">
        <f>'Pink hourly counts 2013'!T64*3</f>
        <v>0</v>
      </c>
      <c r="U64">
        <f>'Pink hourly counts 2013'!U64*3</f>
        <v>0</v>
      </c>
      <c r="V64">
        <f>'Pink hourly counts 2013'!V64*3</f>
        <v>0</v>
      </c>
      <c r="W64">
        <f>'Pink hourly counts 2013'!W64*3</f>
        <v>0</v>
      </c>
      <c r="X64">
        <f>'Pink hourly counts 2013'!X64*3</f>
        <v>0</v>
      </c>
      <c r="Y64">
        <f>'Pink hourly counts 2013'!Y64*3</f>
        <v>0</v>
      </c>
      <c r="Z64">
        <f t="shared" si="0"/>
        <v>0</v>
      </c>
      <c r="AB64">
        <f t="shared" si="5"/>
        <v>0</v>
      </c>
      <c r="AC64">
        <f t="shared" si="1"/>
        <v>0</v>
      </c>
      <c r="AD64" s="64"/>
      <c r="AE64">
        <f t="shared" si="6"/>
        <v>24</v>
      </c>
      <c r="AF64">
        <f t="shared" si="2"/>
        <v>0</v>
      </c>
      <c r="AG64">
        <f t="shared" si="11"/>
        <v>0</v>
      </c>
      <c r="AH64">
        <f t="shared" si="11"/>
        <v>0</v>
      </c>
      <c r="AI64">
        <f t="shared" si="11"/>
        <v>0</v>
      </c>
      <c r="AJ64">
        <f t="shared" si="11"/>
        <v>0</v>
      </c>
      <c r="AK64">
        <f t="shared" si="11"/>
        <v>0</v>
      </c>
      <c r="AL64">
        <f t="shared" si="11"/>
        <v>0</v>
      </c>
      <c r="AM64">
        <f t="shared" si="11"/>
        <v>0</v>
      </c>
      <c r="AN64">
        <f t="shared" si="11"/>
        <v>0</v>
      </c>
      <c r="AO64">
        <f t="shared" si="11"/>
        <v>0</v>
      </c>
      <c r="AP64">
        <f t="shared" si="11"/>
        <v>0</v>
      </c>
      <c r="AQ64">
        <f t="shared" si="11"/>
        <v>0</v>
      </c>
      <c r="AR64">
        <f t="shared" si="11"/>
        <v>0</v>
      </c>
      <c r="AS64">
        <f t="shared" si="11"/>
        <v>0</v>
      </c>
      <c r="AT64">
        <f t="shared" si="11"/>
        <v>0</v>
      </c>
      <c r="AU64">
        <f t="shared" si="11"/>
        <v>0</v>
      </c>
      <c r="AV64">
        <f t="shared" si="7"/>
        <v>0</v>
      </c>
      <c r="AW64">
        <f t="shared" si="7"/>
        <v>0</v>
      </c>
      <c r="AX64">
        <f t="shared" si="7"/>
        <v>0</v>
      </c>
      <c r="AY64">
        <f t="shared" si="7"/>
        <v>0</v>
      </c>
      <c r="AZ64">
        <f t="shared" si="10"/>
        <v>0</v>
      </c>
      <c r="BA64">
        <f t="shared" si="10"/>
        <v>0</v>
      </c>
      <c r="BB64">
        <f t="shared" si="10"/>
        <v>0</v>
      </c>
      <c r="BC64">
        <f t="shared" si="10"/>
        <v>0</v>
      </c>
    </row>
    <row r="65" spans="1:55" x14ac:dyDescent="0.2">
      <c r="A65" s="1">
        <v>42603</v>
      </c>
      <c r="B65">
        <f>'Pink hourly counts 2013'!B65*3</f>
        <v>3</v>
      </c>
      <c r="C65">
        <f>'Pink hourly counts 2013'!C65*3</f>
        <v>0</v>
      </c>
      <c r="D65">
        <f>'Pink hourly counts 2013'!D65*3</f>
        <v>0</v>
      </c>
      <c r="E65">
        <f>'Pink hourly counts 2013'!E65*3</f>
        <v>0</v>
      </c>
      <c r="F65">
        <f>'Pink hourly counts 2013'!F65*3</f>
        <v>0</v>
      </c>
      <c r="G65">
        <f>'Pink hourly counts 2013'!G65*3</f>
        <v>0</v>
      </c>
      <c r="H65">
        <f>'Pink hourly counts 2013'!H65*3</f>
        <v>0</v>
      </c>
      <c r="I65">
        <f>'Pink hourly counts 2013'!I65*3</f>
        <v>0</v>
      </c>
      <c r="J65">
        <f>'Pink hourly counts 2013'!J65*3</f>
        <v>0</v>
      </c>
      <c r="K65">
        <f>'Pink hourly counts 2013'!K65*3</f>
        <v>0</v>
      </c>
      <c r="L65">
        <f>'Pink hourly counts 2013'!L65*3</f>
        <v>0</v>
      </c>
      <c r="M65">
        <f>'Pink hourly counts 2013'!M65*3</f>
        <v>0</v>
      </c>
      <c r="N65">
        <f>'Pink hourly counts 2013'!N65*3</f>
        <v>0</v>
      </c>
      <c r="O65">
        <f>'Pink hourly counts 2013'!O65*3</f>
        <v>0</v>
      </c>
      <c r="P65">
        <f>'Pink hourly counts 2013'!P65*3</f>
        <v>0</v>
      </c>
      <c r="Q65">
        <f>'Pink hourly counts 2013'!Q65*3</f>
        <v>0</v>
      </c>
      <c r="R65">
        <f>'Pink hourly counts 2013'!R65*3</f>
        <v>0</v>
      </c>
      <c r="S65">
        <f>'Pink hourly counts 2013'!S65*3</f>
        <v>0</v>
      </c>
      <c r="T65">
        <f>'Pink hourly counts 2013'!T65*3</f>
        <v>0</v>
      </c>
      <c r="U65">
        <f>'Pink hourly counts 2013'!U65*3</f>
        <v>0</v>
      </c>
      <c r="V65">
        <f>'Pink hourly counts 2013'!V65*3</f>
        <v>0</v>
      </c>
      <c r="W65">
        <f>'Pink hourly counts 2013'!W65*3</f>
        <v>0</v>
      </c>
      <c r="X65">
        <f>'Pink hourly counts 2013'!X65*3</f>
        <v>0</v>
      </c>
      <c r="Y65">
        <f>'Pink hourly counts 2013'!Y65*3</f>
        <v>0</v>
      </c>
      <c r="Z65">
        <f t="shared" si="0"/>
        <v>3</v>
      </c>
      <c r="AB65">
        <f t="shared" si="5"/>
        <v>3</v>
      </c>
      <c r="AC65">
        <f t="shared" si="1"/>
        <v>3.1304347826086962</v>
      </c>
      <c r="AD65" s="64"/>
      <c r="AE65">
        <f t="shared" si="6"/>
        <v>24</v>
      </c>
      <c r="AF65">
        <f t="shared" si="2"/>
        <v>2.1739130434782608E-2</v>
      </c>
      <c r="AG65">
        <f t="shared" si="11"/>
        <v>1</v>
      </c>
      <c r="AH65">
        <f t="shared" si="11"/>
        <v>0</v>
      </c>
      <c r="AI65">
        <f t="shared" si="11"/>
        <v>0</v>
      </c>
      <c r="AJ65">
        <f t="shared" si="11"/>
        <v>0</v>
      </c>
      <c r="AK65">
        <f t="shared" si="11"/>
        <v>0</v>
      </c>
      <c r="AL65">
        <f t="shared" si="11"/>
        <v>0</v>
      </c>
      <c r="AM65">
        <f t="shared" si="11"/>
        <v>0</v>
      </c>
      <c r="AN65">
        <f t="shared" si="11"/>
        <v>0</v>
      </c>
      <c r="AO65">
        <f t="shared" si="11"/>
        <v>0</v>
      </c>
      <c r="AP65">
        <f t="shared" si="11"/>
        <v>0</v>
      </c>
      <c r="AQ65">
        <f t="shared" si="11"/>
        <v>0</v>
      </c>
      <c r="AR65">
        <f t="shared" si="11"/>
        <v>0</v>
      </c>
      <c r="AS65">
        <f t="shared" si="11"/>
        <v>0</v>
      </c>
      <c r="AT65">
        <f t="shared" si="11"/>
        <v>0</v>
      </c>
      <c r="AU65">
        <f t="shared" si="11"/>
        <v>0</v>
      </c>
      <c r="AV65">
        <f t="shared" si="7"/>
        <v>0</v>
      </c>
      <c r="AW65">
        <f t="shared" si="7"/>
        <v>0</v>
      </c>
      <c r="AX65">
        <f t="shared" si="7"/>
        <v>0</v>
      </c>
      <c r="AY65">
        <f t="shared" si="7"/>
        <v>0</v>
      </c>
      <c r="AZ65">
        <f t="shared" si="10"/>
        <v>0</v>
      </c>
      <c r="BA65">
        <f t="shared" si="10"/>
        <v>0</v>
      </c>
      <c r="BB65">
        <f t="shared" si="10"/>
        <v>0</v>
      </c>
      <c r="BC65">
        <f t="shared" si="10"/>
        <v>0</v>
      </c>
    </row>
    <row r="66" spans="1:55" x14ac:dyDescent="0.2">
      <c r="A66" s="1">
        <v>42604</v>
      </c>
      <c r="B66">
        <f>'Pink hourly counts 2013'!B66*3</f>
        <v>0</v>
      </c>
      <c r="C66">
        <f>'Pink hourly counts 2013'!C66*3</f>
        <v>0</v>
      </c>
      <c r="D66">
        <f>'Pink hourly counts 2013'!D66*3</f>
        <v>0</v>
      </c>
      <c r="E66">
        <f>'Pink hourly counts 2013'!E66*3</f>
        <v>0</v>
      </c>
      <c r="F66">
        <f>'Pink hourly counts 2013'!F66*3</f>
        <v>0</v>
      </c>
      <c r="G66">
        <f>'Pink hourly counts 2013'!G66*3</f>
        <v>0</v>
      </c>
      <c r="H66">
        <f>'Pink hourly counts 2013'!H66*3</f>
        <v>0</v>
      </c>
      <c r="I66">
        <f>'Pink hourly counts 2013'!I66*3</f>
        <v>0</v>
      </c>
      <c r="J66">
        <f>'Pink hourly counts 2013'!J66*3</f>
        <v>0</v>
      </c>
      <c r="K66">
        <f>'Pink hourly counts 2013'!K66*3</f>
        <v>0</v>
      </c>
      <c r="L66">
        <f>'Pink hourly counts 2013'!L66*3</f>
        <v>0</v>
      </c>
      <c r="M66">
        <f>'Pink hourly counts 2013'!M66*3</f>
        <v>0</v>
      </c>
      <c r="N66">
        <f>'Pink hourly counts 2013'!N66*3</f>
        <v>0</v>
      </c>
      <c r="O66">
        <f>'Pink hourly counts 2013'!O66*3</f>
        <v>0</v>
      </c>
      <c r="P66">
        <f>'Pink hourly counts 2013'!P66*3</f>
        <v>0</v>
      </c>
      <c r="Q66">
        <f>'Pink hourly counts 2013'!Q66*3</f>
        <v>0</v>
      </c>
      <c r="R66">
        <f>'Pink hourly counts 2013'!R66*3</f>
        <v>0</v>
      </c>
      <c r="S66">
        <f>'Pink hourly counts 2013'!S66*3</f>
        <v>3</v>
      </c>
      <c r="T66">
        <f>'Pink hourly counts 2013'!T66*3</f>
        <v>0</v>
      </c>
      <c r="U66">
        <f>'Pink hourly counts 2013'!U66*3</f>
        <v>0</v>
      </c>
      <c r="V66">
        <f>'Pink hourly counts 2013'!V66*3</f>
        <v>0</v>
      </c>
      <c r="W66">
        <f>'Pink hourly counts 2013'!W66*3</f>
        <v>0</v>
      </c>
      <c r="X66">
        <f>'Pink hourly counts 2013'!X66*3</f>
        <v>0</v>
      </c>
      <c r="Y66">
        <f>'Pink hourly counts 2013'!Y66*3</f>
        <v>0</v>
      </c>
      <c r="Z66">
        <f t="shared" si="0"/>
        <v>3</v>
      </c>
      <c r="AB66">
        <f t="shared" si="5"/>
        <v>3</v>
      </c>
      <c r="AC66">
        <f t="shared" si="1"/>
        <v>6.2608695652173925</v>
      </c>
      <c r="AD66" s="64"/>
      <c r="AE66">
        <f t="shared" si="6"/>
        <v>24</v>
      </c>
      <c r="AF66">
        <f t="shared" si="2"/>
        <v>4.3478260869565216E-2</v>
      </c>
      <c r="AG66">
        <f t="shared" si="11"/>
        <v>0</v>
      </c>
      <c r="AH66">
        <f t="shared" si="11"/>
        <v>0</v>
      </c>
      <c r="AI66">
        <f t="shared" si="11"/>
        <v>0</v>
      </c>
      <c r="AJ66">
        <f t="shared" si="11"/>
        <v>0</v>
      </c>
      <c r="AK66">
        <f t="shared" si="11"/>
        <v>0</v>
      </c>
      <c r="AL66">
        <f t="shared" si="11"/>
        <v>0</v>
      </c>
      <c r="AM66">
        <f t="shared" si="11"/>
        <v>0</v>
      </c>
      <c r="AN66">
        <f t="shared" si="11"/>
        <v>0</v>
      </c>
      <c r="AO66">
        <f t="shared" si="11"/>
        <v>0</v>
      </c>
      <c r="AP66">
        <f t="shared" si="11"/>
        <v>0</v>
      </c>
      <c r="AQ66">
        <f t="shared" si="11"/>
        <v>0</v>
      </c>
      <c r="AR66">
        <f t="shared" si="11"/>
        <v>0</v>
      </c>
      <c r="AS66">
        <f t="shared" si="11"/>
        <v>0</v>
      </c>
      <c r="AT66">
        <f t="shared" si="11"/>
        <v>0</v>
      </c>
      <c r="AU66">
        <f t="shared" si="11"/>
        <v>0</v>
      </c>
      <c r="AV66">
        <f t="shared" si="7"/>
        <v>0</v>
      </c>
      <c r="AW66">
        <f t="shared" si="7"/>
        <v>1</v>
      </c>
      <c r="AX66">
        <f t="shared" si="7"/>
        <v>1</v>
      </c>
      <c r="AY66">
        <f t="shared" si="7"/>
        <v>0</v>
      </c>
      <c r="AZ66">
        <f t="shared" si="10"/>
        <v>0</v>
      </c>
      <c r="BA66">
        <f t="shared" si="10"/>
        <v>0</v>
      </c>
      <c r="BB66">
        <f t="shared" si="10"/>
        <v>0</v>
      </c>
      <c r="BC66">
        <f t="shared" si="10"/>
        <v>0</v>
      </c>
    </row>
    <row r="67" spans="1:55" x14ac:dyDescent="0.2">
      <c r="A67" s="1">
        <v>42605</v>
      </c>
      <c r="B67">
        <f>'Pink hourly counts 2013'!B67*3</f>
        <v>0</v>
      </c>
      <c r="C67">
        <f>'Pink hourly counts 2013'!C67*3</f>
        <v>3</v>
      </c>
      <c r="D67">
        <f>'Pink hourly counts 2013'!D67*3</f>
        <v>0</v>
      </c>
      <c r="E67">
        <f>'Pink hourly counts 2013'!E67*3</f>
        <v>0</v>
      </c>
      <c r="F67">
        <f>'Pink hourly counts 2013'!F67*3</f>
        <v>0</v>
      </c>
      <c r="G67">
        <f>'Pink hourly counts 2013'!G67*3</f>
        <v>0</v>
      </c>
      <c r="H67">
        <f>'Pink hourly counts 2013'!H67*3</f>
        <v>0</v>
      </c>
      <c r="I67">
        <f>'Pink hourly counts 2013'!I67*3</f>
        <v>0</v>
      </c>
      <c r="J67">
        <f>'Pink hourly counts 2013'!J67*3</f>
        <v>0</v>
      </c>
      <c r="K67">
        <f>'Pink hourly counts 2013'!K67*3</f>
        <v>0</v>
      </c>
      <c r="L67">
        <f>'Pink hourly counts 2013'!L67*3</f>
        <v>0</v>
      </c>
      <c r="M67">
        <f>'Pink hourly counts 2013'!M67*3</f>
        <v>0</v>
      </c>
      <c r="N67">
        <f>'Pink hourly counts 2013'!N67*3</f>
        <v>0</v>
      </c>
      <c r="O67">
        <f>'Pink hourly counts 2013'!O67*3</f>
        <v>0</v>
      </c>
      <c r="P67">
        <f>'Pink hourly counts 2013'!P67*3</f>
        <v>0</v>
      </c>
      <c r="Q67">
        <f>'Pink hourly counts 2013'!Q67*3</f>
        <v>0</v>
      </c>
      <c r="R67">
        <f>'Pink hourly counts 2013'!R67*3</f>
        <v>0</v>
      </c>
      <c r="S67">
        <f>'Pink hourly counts 2013'!S67*3</f>
        <v>0</v>
      </c>
      <c r="T67">
        <f>'Pink hourly counts 2013'!T67*3</f>
        <v>0</v>
      </c>
      <c r="U67">
        <f>'Pink hourly counts 2013'!U67*3</f>
        <v>0</v>
      </c>
      <c r="V67">
        <f>'Pink hourly counts 2013'!V67*3</f>
        <v>0</v>
      </c>
      <c r="W67">
        <f>'Pink hourly counts 2013'!W67*3</f>
        <v>0</v>
      </c>
      <c r="X67">
        <f>'Pink hourly counts 2013'!X67*3</f>
        <v>0</v>
      </c>
      <c r="Y67">
        <f>'Pink hourly counts 2013'!Y67*3</f>
        <v>0</v>
      </c>
      <c r="Z67">
        <f t="shared" si="0"/>
        <v>3</v>
      </c>
      <c r="AB67">
        <f t="shared" si="5"/>
        <v>3</v>
      </c>
      <c r="AC67">
        <f t="shared" si="1"/>
        <v>6.2608695652173925</v>
      </c>
      <c r="AD67" s="64"/>
      <c r="AE67">
        <f t="shared" si="6"/>
        <v>24</v>
      </c>
      <c r="AF67">
        <f t="shared" si="2"/>
        <v>4.3478260869565216E-2</v>
      </c>
      <c r="AG67">
        <f t="shared" si="11"/>
        <v>1</v>
      </c>
      <c r="AH67">
        <f t="shared" si="11"/>
        <v>1</v>
      </c>
      <c r="AI67">
        <f t="shared" si="11"/>
        <v>0</v>
      </c>
      <c r="AJ67">
        <f t="shared" si="11"/>
        <v>0</v>
      </c>
      <c r="AK67">
        <f t="shared" si="11"/>
        <v>0</v>
      </c>
      <c r="AL67">
        <f t="shared" si="11"/>
        <v>0</v>
      </c>
      <c r="AM67">
        <f t="shared" si="11"/>
        <v>0</v>
      </c>
      <c r="AN67">
        <f t="shared" si="11"/>
        <v>0</v>
      </c>
      <c r="AO67">
        <f t="shared" si="11"/>
        <v>0</v>
      </c>
      <c r="AP67">
        <f t="shared" si="11"/>
        <v>0</v>
      </c>
      <c r="AQ67">
        <f t="shared" si="11"/>
        <v>0</v>
      </c>
      <c r="AR67">
        <f t="shared" si="11"/>
        <v>0</v>
      </c>
      <c r="AS67">
        <f t="shared" si="11"/>
        <v>0</v>
      </c>
      <c r="AT67">
        <f t="shared" si="11"/>
        <v>0</v>
      </c>
      <c r="AU67">
        <f t="shared" si="11"/>
        <v>0</v>
      </c>
      <c r="AV67">
        <f t="shared" si="7"/>
        <v>0</v>
      </c>
      <c r="AW67">
        <f t="shared" si="7"/>
        <v>0</v>
      </c>
      <c r="AX67">
        <f t="shared" si="7"/>
        <v>0</v>
      </c>
      <c r="AY67">
        <f t="shared" si="7"/>
        <v>0</v>
      </c>
      <c r="AZ67">
        <f t="shared" si="10"/>
        <v>0</v>
      </c>
      <c r="BA67">
        <f t="shared" si="10"/>
        <v>0</v>
      </c>
      <c r="BB67">
        <f t="shared" si="10"/>
        <v>0</v>
      </c>
      <c r="BC67">
        <f t="shared" si="10"/>
        <v>0</v>
      </c>
    </row>
    <row r="68" spans="1:55" x14ac:dyDescent="0.2">
      <c r="A68" s="1">
        <v>42606</v>
      </c>
      <c r="B68">
        <f>'Pink hourly counts 2013'!B68*3</f>
        <v>0</v>
      </c>
      <c r="C68">
        <f>'Pink hourly counts 2013'!C68*3</f>
        <v>0</v>
      </c>
      <c r="D68">
        <f>'Pink hourly counts 2013'!D68*3</f>
        <v>0</v>
      </c>
      <c r="E68">
        <f>'Pink hourly counts 2013'!E68*3</f>
        <v>0</v>
      </c>
      <c r="F68">
        <f>'Pink hourly counts 2013'!F68*3</f>
        <v>0</v>
      </c>
      <c r="G68">
        <f>'Pink hourly counts 2013'!G68*3</f>
        <v>0</v>
      </c>
      <c r="H68">
        <f>'Pink hourly counts 2013'!H68*3</f>
        <v>0</v>
      </c>
      <c r="I68">
        <f>'Pink hourly counts 2013'!I68*3</f>
        <v>0</v>
      </c>
      <c r="J68">
        <f>'Pink hourly counts 2013'!J68*3</f>
        <v>0</v>
      </c>
      <c r="K68">
        <f>'Pink hourly counts 2013'!K68*3</f>
        <v>0</v>
      </c>
      <c r="L68">
        <f>'Pink hourly counts 2013'!L68*3</f>
        <v>0</v>
      </c>
      <c r="M68">
        <f>'Pink hourly counts 2013'!M68*3</f>
        <v>0</v>
      </c>
      <c r="N68">
        <f>'Pink hourly counts 2013'!N68*3</f>
        <v>0</v>
      </c>
      <c r="O68">
        <f>'Pink hourly counts 2013'!O68*3</f>
        <v>0</v>
      </c>
      <c r="P68">
        <f>'Pink hourly counts 2013'!P68*3</f>
        <v>0</v>
      </c>
      <c r="Q68">
        <f>'Pink hourly counts 2013'!Q68*3</f>
        <v>0</v>
      </c>
      <c r="R68">
        <f>'Pink hourly counts 2013'!R68*3</f>
        <v>0</v>
      </c>
      <c r="S68">
        <f>'Pink hourly counts 2013'!S68*3</f>
        <v>0</v>
      </c>
      <c r="T68">
        <f>'Pink hourly counts 2013'!T68*3</f>
        <v>0</v>
      </c>
      <c r="U68">
        <f>'Pink hourly counts 2013'!U68*3</f>
        <v>0</v>
      </c>
      <c r="V68">
        <f>'Pink hourly counts 2013'!V68*3</f>
        <v>0</v>
      </c>
      <c r="W68">
        <f>'Pink hourly counts 2013'!W68*3</f>
        <v>0</v>
      </c>
      <c r="X68">
        <f>'Pink hourly counts 2013'!X68*3</f>
        <v>0</v>
      </c>
      <c r="Y68">
        <f>'Pink hourly counts 2013'!Y68*3</f>
        <v>0</v>
      </c>
      <c r="Z68">
        <f t="shared" si="0"/>
        <v>0</v>
      </c>
      <c r="AB68">
        <f t="shared" si="5"/>
        <v>0</v>
      </c>
      <c r="AC68">
        <f t="shared" si="1"/>
        <v>0</v>
      </c>
      <c r="AD68" s="64"/>
      <c r="AE68">
        <f t="shared" si="6"/>
        <v>24</v>
      </c>
      <c r="AF68">
        <f t="shared" si="2"/>
        <v>0</v>
      </c>
      <c r="AG68">
        <f t="shared" si="11"/>
        <v>0</v>
      </c>
      <c r="AH68">
        <f t="shared" si="11"/>
        <v>0</v>
      </c>
      <c r="AI68">
        <f t="shared" si="11"/>
        <v>0</v>
      </c>
      <c r="AJ68">
        <f t="shared" si="11"/>
        <v>0</v>
      </c>
      <c r="AK68">
        <f t="shared" si="11"/>
        <v>0</v>
      </c>
      <c r="AL68">
        <f t="shared" si="11"/>
        <v>0</v>
      </c>
      <c r="AM68">
        <f t="shared" si="11"/>
        <v>0</v>
      </c>
      <c r="AN68">
        <f t="shared" si="11"/>
        <v>0</v>
      </c>
      <c r="AO68">
        <f t="shared" si="11"/>
        <v>0</v>
      </c>
      <c r="AP68">
        <f t="shared" si="11"/>
        <v>0</v>
      </c>
      <c r="AQ68">
        <f t="shared" si="11"/>
        <v>0</v>
      </c>
      <c r="AR68">
        <f t="shared" si="11"/>
        <v>0</v>
      </c>
      <c r="AS68">
        <f t="shared" si="11"/>
        <v>0</v>
      </c>
      <c r="AT68">
        <f t="shared" si="11"/>
        <v>0</v>
      </c>
      <c r="AU68">
        <f t="shared" si="11"/>
        <v>0</v>
      </c>
      <c r="AV68">
        <f t="shared" si="7"/>
        <v>0</v>
      </c>
      <c r="AW68">
        <f t="shared" si="7"/>
        <v>0</v>
      </c>
      <c r="AX68">
        <f t="shared" si="7"/>
        <v>0</v>
      </c>
      <c r="AY68">
        <f t="shared" si="7"/>
        <v>0</v>
      </c>
      <c r="AZ68">
        <f t="shared" si="10"/>
        <v>0</v>
      </c>
      <c r="BA68">
        <f t="shared" si="10"/>
        <v>0</v>
      </c>
      <c r="BB68">
        <f t="shared" si="10"/>
        <v>0</v>
      </c>
      <c r="BC68">
        <f t="shared" si="10"/>
        <v>0</v>
      </c>
    </row>
    <row r="69" spans="1:55" x14ac:dyDescent="0.2">
      <c r="A69" s="1">
        <v>42607</v>
      </c>
      <c r="B69">
        <f>'Pink hourly counts 2013'!B69*3</f>
        <v>0</v>
      </c>
      <c r="C69">
        <f>'Pink hourly counts 2013'!C69*3</f>
        <v>0</v>
      </c>
      <c r="D69">
        <f>'Pink hourly counts 2013'!D69*3</f>
        <v>0</v>
      </c>
      <c r="E69">
        <f>'Pink hourly counts 2013'!E69*3</f>
        <v>0</v>
      </c>
      <c r="F69">
        <f>'Pink hourly counts 2013'!F69*3</f>
        <v>0</v>
      </c>
      <c r="G69">
        <f>'Pink hourly counts 2013'!G69*3</f>
        <v>0</v>
      </c>
      <c r="H69">
        <f>'Pink hourly counts 2013'!H69*3</f>
        <v>0</v>
      </c>
      <c r="I69">
        <f>'Pink hourly counts 2013'!I69*3</f>
        <v>0</v>
      </c>
      <c r="J69">
        <f>'Pink hourly counts 2013'!J69*3</f>
        <v>3</v>
      </c>
      <c r="K69">
        <f>'Pink hourly counts 2013'!K69*3</f>
        <v>0</v>
      </c>
      <c r="L69">
        <f>'Pink hourly counts 2013'!L69*3</f>
        <v>0</v>
      </c>
      <c r="M69">
        <f>'Pink hourly counts 2013'!M69*3</f>
        <v>0</v>
      </c>
      <c r="N69">
        <f>'Pink hourly counts 2013'!N69*3</f>
        <v>0</v>
      </c>
      <c r="O69">
        <f>'Pink hourly counts 2013'!O69*3</f>
        <v>0</v>
      </c>
      <c r="P69">
        <f>'Pink hourly counts 2013'!P69*3</f>
        <v>3</v>
      </c>
      <c r="Q69">
        <f>'Pink hourly counts 2013'!Q69*3</f>
        <v>0</v>
      </c>
      <c r="R69">
        <f>'Pink hourly counts 2013'!R69*3</f>
        <v>0</v>
      </c>
      <c r="S69">
        <f>'Pink hourly counts 2013'!S69*3</f>
        <v>0</v>
      </c>
      <c r="T69">
        <f>'Pink hourly counts 2013'!T69*3</f>
        <v>0</v>
      </c>
      <c r="U69">
        <f>'Pink hourly counts 2013'!U69*3</f>
        <v>0</v>
      </c>
      <c r="V69">
        <f>'Pink hourly counts 2013'!V69*3</f>
        <v>0</v>
      </c>
      <c r="W69">
        <f>'Pink hourly counts 2013'!W69*3</f>
        <v>0</v>
      </c>
      <c r="X69">
        <f>'Pink hourly counts 2013'!X69*3</f>
        <v>0</v>
      </c>
      <c r="Y69">
        <f>'Pink hourly counts 2013'!Y69*3</f>
        <v>0</v>
      </c>
      <c r="Z69">
        <f t="shared" si="0"/>
        <v>6</v>
      </c>
      <c r="AB69">
        <f t="shared" si="5"/>
        <v>6</v>
      </c>
      <c r="AC69">
        <f t="shared" si="1"/>
        <v>12.521739130434785</v>
      </c>
      <c r="AD69" s="64"/>
      <c r="AE69">
        <f t="shared" si="6"/>
        <v>24</v>
      </c>
      <c r="AF69">
        <f t="shared" si="2"/>
        <v>8.6956521739130432E-2</v>
      </c>
      <c r="AG69">
        <f t="shared" si="11"/>
        <v>0</v>
      </c>
      <c r="AH69">
        <f t="shared" si="11"/>
        <v>0</v>
      </c>
      <c r="AI69">
        <f t="shared" si="11"/>
        <v>0</v>
      </c>
      <c r="AJ69">
        <f t="shared" si="11"/>
        <v>0</v>
      </c>
      <c r="AK69">
        <f t="shared" si="11"/>
        <v>0</v>
      </c>
      <c r="AL69">
        <f t="shared" si="11"/>
        <v>0</v>
      </c>
      <c r="AM69">
        <f t="shared" si="11"/>
        <v>0</v>
      </c>
      <c r="AN69">
        <f t="shared" si="11"/>
        <v>1</v>
      </c>
      <c r="AO69">
        <f t="shared" si="11"/>
        <v>1</v>
      </c>
      <c r="AP69">
        <f t="shared" si="11"/>
        <v>0</v>
      </c>
      <c r="AQ69">
        <f t="shared" si="11"/>
        <v>0</v>
      </c>
      <c r="AR69">
        <f t="shared" si="11"/>
        <v>0</v>
      </c>
      <c r="AS69">
        <f t="shared" si="11"/>
        <v>0</v>
      </c>
      <c r="AT69">
        <f t="shared" si="11"/>
        <v>1</v>
      </c>
      <c r="AU69">
        <f t="shared" si="11"/>
        <v>1</v>
      </c>
      <c r="AV69">
        <f t="shared" si="7"/>
        <v>0</v>
      </c>
      <c r="AW69">
        <f t="shared" si="7"/>
        <v>0</v>
      </c>
      <c r="AX69">
        <f t="shared" si="7"/>
        <v>0</v>
      </c>
      <c r="AY69">
        <f t="shared" si="7"/>
        <v>0</v>
      </c>
      <c r="AZ69">
        <f t="shared" si="10"/>
        <v>0</v>
      </c>
      <c r="BA69">
        <f t="shared" si="10"/>
        <v>0</v>
      </c>
      <c r="BB69">
        <f t="shared" si="10"/>
        <v>0</v>
      </c>
      <c r="BC69">
        <f t="shared" si="10"/>
        <v>0</v>
      </c>
    </row>
    <row r="70" spans="1:55" x14ac:dyDescent="0.2">
      <c r="A70" s="1">
        <v>42608</v>
      </c>
      <c r="B70">
        <f>'Pink hourly counts 2013'!B70*3</f>
        <v>0</v>
      </c>
      <c r="C70">
        <f>'Pink hourly counts 2013'!C70*3</f>
        <v>3</v>
      </c>
      <c r="D70">
        <f>'Pink hourly counts 2013'!D70*3</f>
        <v>3</v>
      </c>
      <c r="E70">
        <f>'Pink hourly counts 2013'!E70*3</f>
        <v>0</v>
      </c>
      <c r="F70">
        <f>'Pink hourly counts 2013'!F70*3</f>
        <v>0</v>
      </c>
      <c r="G70">
        <f>'Pink hourly counts 2013'!G70*3</f>
        <v>3</v>
      </c>
      <c r="H70">
        <f>'Pink hourly counts 2013'!H70*3</f>
        <v>0</v>
      </c>
      <c r="I70">
        <f>'Pink hourly counts 2013'!I70*3</f>
        <v>0</v>
      </c>
      <c r="J70">
        <f>'Pink hourly counts 2013'!J70*3</f>
        <v>0</v>
      </c>
      <c r="K70">
        <f>'Pink hourly counts 2013'!K70*3</f>
        <v>0</v>
      </c>
      <c r="L70">
        <f>'Pink hourly counts 2013'!L70*3</f>
        <v>0</v>
      </c>
      <c r="M70">
        <f>'Pink hourly counts 2013'!M70*3</f>
        <v>0</v>
      </c>
      <c r="N70">
        <f>'Pink hourly counts 2013'!N70*3</f>
        <v>0</v>
      </c>
      <c r="O70">
        <f>'Pink hourly counts 2013'!O70*3</f>
        <v>0</v>
      </c>
      <c r="P70">
        <f>'Pink hourly counts 2013'!P70*3</f>
        <v>0</v>
      </c>
      <c r="Q70">
        <f>'Pink hourly counts 2013'!Q70*3</f>
        <v>0</v>
      </c>
      <c r="R70">
        <f>'Pink hourly counts 2013'!R70*3</f>
        <v>0</v>
      </c>
      <c r="S70">
        <f>'Pink hourly counts 2013'!S70*3</f>
        <v>0</v>
      </c>
      <c r="T70">
        <f>'Pink hourly counts 2013'!T70*3</f>
        <v>0</v>
      </c>
      <c r="U70">
        <f>'Pink hourly counts 2013'!U70*3</f>
        <v>0</v>
      </c>
      <c r="V70">
        <f>'Pink hourly counts 2013'!V70*3</f>
        <v>0</v>
      </c>
      <c r="W70">
        <f>'Pink hourly counts 2013'!W70*3</f>
        <v>0</v>
      </c>
      <c r="X70">
        <f>'Pink hourly counts 2013'!X70*3</f>
        <v>0</v>
      </c>
      <c r="Y70">
        <f>'Pink hourly counts 2013'!Y70*3</f>
        <v>0</v>
      </c>
      <c r="Z70">
        <f t="shared" si="0"/>
        <v>9</v>
      </c>
      <c r="AB70">
        <f t="shared" si="5"/>
        <v>9</v>
      </c>
      <c r="AC70">
        <f t="shared" si="1"/>
        <v>12.521739130434785</v>
      </c>
      <c r="AD70" s="64"/>
      <c r="AE70">
        <f t="shared" si="6"/>
        <v>24</v>
      </c>
      <c r="AF70">
        <f t="shared" si="2"/>
        <v>8.6956521739130432E-2</v>
      </c>
      <c r="AG70">
        <f t="shared" si="11"/>
        <v>1</v>
      </c>
      <c r="AH70">
        <f t="shared" si="11"/>
        <v>0</v>
      </c>
      <c r="AI70">
        <f t="shared" si="11"/>
        <v>1</v>
      </c>
      <c r="AJ70">
        <f t="shared" si="11"/>
        <v>0</v>
      </c>
      <c r="AK70">
        <f t="shared" si="11"/>
        <v>1</v>
      </c>
      <c r="AL70">
        <f t="shared" si="11"/>
        <v>1</v>
      </c>
      <c r="AM70">
        <f t="shared" si="11"/>
        <v>0</v>
      </c>
      <c r="AN70">
        <f t="shared" si="11"/>
        <v>0</v>
      </c>
      <c r="AO70">
        <f t="shared" si="11"/>
        <v>0</v>
      </c>
      <c r="AP70">
        <f t="shared" si="11"/>
        <v>0</v>
      </c>
      <c r="AQ70">
        <f t="shared" si="11"/>
        <v>0</v>
      </c>
      <c r="AR70">
        <f t="shared" si="11"/>
        <v>0</v>
      </c>
      <c r="AS70">
        <f t="shared" si="11"/>
        <v>0</v>
      </c>
      <c r="AT70">
        <f t="shared" si="11"/>
        <v>0</v>
      </c>
      <c r="AU70">
        <f t="shared" si="11"/>
        <v>0</v>
      </c>
      <c r="AV70">
        <f t="shared" si="7"/>
        <v>0</v>
      </c>
      <c r="AW70">
        <f t="shared" si="7"/>
        <v>0</v>
      </c>
      <c r="AX70">
        <f t="shared" si="7"/>
        <v>0</v>
      </c>
      <c r="AY70">
        <f t="shared" si="7"/>
        <v>0</v>
      </c>
      <c r="AZ70">
        <f t="shared" si="10"/>
        <v>0</v>
      </c>
      <c r="BA70">
        <f t="shared" si="10"/>
        <v>0</v>
      </c>
      <c r="BB70">
        <f t="shared" si="10"/>
        <v>0</v>
      </c>
      <c r="BC70">
        <f t="shared" si="10"/>
        <v>0</v>
      </c>
    </row>
    <row r="71" spans="1:55" x14ac:dyDescent="0.2">
      <c r="A71" s="1">
        <v>42609</v>
      </c>
      <c r="B71">
        <f>'Pink hourly counts 2013'!B71*3</f>
        <v>0</v>
      </c>
      <c r="C71">
        <f>'Pink hourly counts 2013'!C71*3</f>
        <v>0</v>
      </c>
      <c r="D71">
        <f>'Pink hourly counts 2013'!D71*3</f>
        <v>3</v>
      </c>
      <c r="E71">
        <f>'Pink hourly counts 2013'!E71*3</f>
        <v>0</v>
      </c>
      <c r="F71">
        <f>'Pink hourly counts 2013'!F71*3</f>
        <v>0</v>
      </c>
      <c r="G71">
        <f>'Pink hourly counts 2013'!G71*3</f>
        <v>0</v>
      </c>
      <c r="H71">
        <f>'Pink hourly counts 2013'!H71*3</f>
        <v>0</v>
      </c>
      <c r="I71">
        <f>'Pink hourly counts 2013'!I71*3</f>
        <v>0</v>
      </c>
      <c r="J71">
        <f>'Pink hourly counts 2013'!J71*3</f>
        <v>0</v>
      </c>
      <c r="K71">
        <f>'Pink hourly counts 2013'!K71*3</f>
        <v>0</v>
      </c>
      <c r="L71">
        <f>'Pink hourly counts 2013'!L71*3</f>
        <v>0</v>
      </c>
      <c r="M71">
        <f>'Pink hourly counts 2013'!M71*3</f>
        <v>0</v>
      </c>
      <c r="N71">
        <f>'Pink hourly counts 2013'!N71*3</f>
        <v>0</v>
      </c>
      <c r="O71">
        <f>'Pink hourly counts 2013'!O71*3</f>
        <v>0</v>
      </c>
      <c r="P71">
        <f>'Pink hourly counts 2013'!P71*3</f>
        <v>0</v>
      </c>
      <c r="Q71">
        <f>'Pink hourly counts 2013'!Q71*3</f>
        <v>0</v>
      </c>
      <c r="R71">
        <f>'Pink hourly counts 2013'!R71*3</f>
        <v>0</v>
      </c>
      <c r="S71">
        <f>'Pink hourly counts 2013'!S71*3</f>
        <v>0</v>
      </c>
      <c r="T71">
        <f>'Pink hourly counts 2013'!T71*3</f>
        <v>0</v>
      </c>
      <c r="U71">
        <f>'Pink hourly counts 2013'!U71*3</f>
        <v>0</v>
      </c>
      <c r="V71">
        <f>'Pink hourly counts 2013'!V71*3</f>
        <v>0</v>
      </c>
      <c r="W71">
        <f>'Pink hourly counts 2013'!W71*3</f>
        <v>0</v>
      </c>
      <c r="X71">
        <f>'Pink hourly counts 2013'!X71*3</f>
        <v>0</v>
      </c>
      <c r="Y71">
        <f>'Pink hourly counts 2013'!Y71*3</f>
        <v>0</v>
      </c>
      <c r="Z71">
        <f t="shared" ref="Z71:Z86" si="12">SUM(B71:Y71)</f>
        <v>3</v>
      </c>
      <c r="AB71">
        <f t="shared" si="5"/>
        <v>3</v>
      </c>
      <c r="AC71">
        <f t="shared" ref="AC71:AC86" si="13">(1-AE71/72)*72^2*(AF71/AE71)</f>
        <v>6.2608695652173925</v>
      </c>
      <c r="AD71" s="64"/>
      <c r="AE71">
        <f t="shared" ref="AE71:AE86" si="14">$AE$1</f>
        <v>24</v>
      </c>
      <c r="AF71">
        <f t="shared" ref="AF71:AF86" si="15">SUM(AG71:BC71)/(2*(AE71-1))</f>
        <v>4.3478260869565216E-2</v>
      </c>
      <c r="AG71">
        <f t="shared" si="11"/>
        <v>0</v>
      </c>
      <c r="AH71">
        <f t="shared" si="11"/>
        <v>1</v>
      </c>
      <c r="AI71">
        <f t="shared" si="11"/>
        <v>1</v>
      </c>
      <c r="AJ71">
        <f t="shared" si="11"/>
        <v>0</v>
      </c>
      <c r="AK71">
        <f t="shared" si="11"/>
        <v>0</v>
      </c>
      <c r="AL71">
        <f t="shared" si="11"/>
        <v>0</v>
      </c>
      <c r="AM71">
        <f t="shared" si="11"/>
        <v>0</v>
      </c>
      <c r="AN71">
        <f t="shared" si="11"/>
        <v>0</v>
      </c>
      <c r="AO71">
        <f t="shared" si="11"/>
        <v>0</v>
      </c>
      <c r="AP71">
        <f t="shared" si="11"/>
        <v>0</v>
      </c>
      <c r="AQ71">
        <f t="shared" si="11"/>
        <v>0</v>
      </c>
      <c r="AR71">
        <f t="shared" si="11"/>
        <v>0</v>
      </c>
      <c r="AS71">
        <f t="shared" si="11"/>
        <v>0</v>
      </c>
      <c r="AT71">
        <f t="shared" si="11"/>
        <v>0</v>
      </c>
      <c r="AU71">
        <f t="shared" si="11"/>
        <v>0</v>
      </c>
      <c r="AV71">
        <f t="shared" si="7"/>
        <v>0</v>
      </c>
      <c r="AW71">
        <f t="shared" si="7"/>
        <v>0</v>
      </c>
      <c r="AX71">
        <f t="shared" si="7"/>
        <v>0</v>
      </c>
      <c r="AY71">
        <f t="shared" si="7"/>
        <v>0</v>
      </c>
      <c r="AZ71">
        <f t="shared" si="10"/>
        <v>0</v>
      </c>
      <c r="BA71">
        <f t="shared" si="10"/>
        <v>0</v>
      </c>
      <c r="BB71">
        <f t="shared" si="10"/>
        <v>0</v>
      </c>
      <c r="BC71">
        <f t="shared" si="10"/>
        <v>0</v>
      </c>
    </row>
    <row r="72" spans="1:55" x14ac:dyDescent="0.2">
      <c r="A72" s="1">
        <v>42610</v>
      </c>
      <c r="B72">
        <f>'Pink hourly counts 2013'!B72*3</f>
        <v>0</v>
      </c>
      <c r="C72">
        <f>'Pink hourly counts 2013'!C72*3</f>
        <v>0</v>
      </c>
      <c r="D72">
        <f>'Pink hourly counts 2013'!D72*3</f>
        <v>6</v>
      </c>
      <c r="E72">
        <f>'Pink hourly counts 2013'!E72*3</f>
        <v>0</v>
      </c>
      <c r="F72">
        <f>'Pink hourly counts 2013'!F72*3</f>
        <v>0</v>
      </c>
      <c r="G72">
        <f>'Pink hourly counts 2013'!G72*3</f>
        <v>0</v>
      </c>
      <c r="H72">
        <f>'Pink hourly counts 2013'!H72*3</f>
        <v>0</v>
      </c>
      <c r="I72">
        <f>'Pink hourly counts 2013'!I72*3</f>
        <v>0</v>
      </c>
      <c r="J72">
        <f>'Pink hourly counts 2013'!J72*3</f>
        <v>0</v>
      </c>
      <c r="K72">
        <f>'Pink hourly counts 2013'!K72*3</f>
        <v>0</v>
      </c>
      <c r="L72">
        <f>'Pink hourly counts 2013'!L72*3</f>
        <v>0</v>
      </c>
      <c r="M72">
        <f>'Pink hourly counts 2013'!M72*3</f>
        <v>0</v>
      </c>
      <c r="N72">
        <f>'Pink hourly counts 2013'!N72*3</f>
        <v>0</v>
      </c>
      <c r="O72">
        <f>'Pink hourly counts 2013'!O72*3</f>
        <v>0</v>
      </c>
      <c r="P72">
        <f>'Pink hourly counts 2013'!P72*3</f>
        <v>0</v>
      </c>
      <c r="Q72">
        <f>'Pink hourly counts 2013'!Q72*3</f>
        <v>0</v>
      </c>
      <c r="R72">
        <f>'Pink hourly counts 2013'!R72*3</f>
        <v>0</v>
      </c>
      <c r="S72">
        <f>'Pink hourly counts 2013'!S72*3</f>
        <v>0</v>
      </c>
      <c r="T72">
        <f>'Pink hourly counts 2013'!T72*3</f>
        <v>0</v>
      </c>
      <c r="U72">
        <f>'Pink hourly counts 2013'!U72*3</f>
        <v>0</v>
      </c>
      <c r="V72">
        <f>'Pink hourly counts 2013'!V72*3</f>
        <v>0</v>
      </c>
      <c r="W72">
        <f>'Pink hourly counts 2013'!W72*3</f>
        <v>0</v>
      </c>
      <c r="X72">
        <f>'Pink hourly counts 2013'!X72*3</f>
        <v>0</v>
      </c>
      <c r="Y72">
        <f>'Pink hourly counts 2013'!Y72*3</f>
        <v>0</v>
      </c>
      <c r="Z72">
        <f t="shared" si="12"/>
        <v>6</v>
      </c>
      <c r="AB72">
        <f t="shared" ref="AB72:AB86" si="16">ROUND(SUM(B72:Y72),0)</f>
        <v>6</v>
      </c>
      <c r="AC72">
        <f t="shared" si="13"/>
        <v>25.04347826086957</v>
      </c>
      <c r="AD72" s="64"/>
      <c r="AE72">
        <f t="shared" si="14"/>
        <v>24</v>
      </c>
      <c r="AF72">
        <f t="shared" si="15"/>
        <v>0.17391304347826086</v>
      </c>
      <c r="AG72">
        <f t="shared" si="11"/>
        <v>0</v>
      </c>
      <c r="AH72">
        <f t="shared" si="11"/>
        <v>4</v>
      </c>
      <c r="AI72">
        <f t="shared" si="11"/>
        <v>4</v>
      </c>
      <c r="AJ72">
        <f t="shared" si="11"/>
        <v>0</v>
      </c>
      <c r="AK72">
        <f t="shared" si="11"/>
        <v>0</v>
      </c>
      <c r="AL72">
        <f t="shared" si="11"/>
        <v>0</v>
      </c>
      <c r="AM72">
        <f t="shared" si="11"/>
        <v>0</v>
      </c>
      <c r="AN72">
        <f t="shared" si="11"/>
        <v>0</v>
      </c>
      <c r="AO72">
        <f t="shared" si="11"/>
        <v>0</v>
      </c>
      <c r="AP72">
        <f t="shared" si="11"/>
        <v>0</v>
      </c>
      <c r="AQ72">
        <f t="shared" si="11"/>
        <v>0</v>
      </c>
      <c r="AR72">
        <f t="shared" si="11"/>
        <v>0</v>
      </c>
      <c r="AS72">
        <f t="shared" si="11"/>
        <v>0</v>
      </c>
      <c r="AT72">
        <f t="shared" si="11"/>
        <v>0</v>
      </c>
      <c r="AU72">
        <f t="shared" si="11"/>
        <v>0</v>
      </c>
      <c r="AV72">
        <f t="shared" si="7"/>
        <v>0</v>
      </c>
      <c r="AW72">
        <f t="shared" si="7"/>
        <v>0</v>
      </c>
      <c r="AX72">
        <f t="shared" si="7"/>
        <v>0</v>
      </c>
      <c r="AY72">
        <f t="shared" si="7"/>
        <v>0</v>
      </c>
      <c r="AZ72">
        <f t="shared" si="10"/>
        <v>0</v>
      </c>
      <c r="BA72">
        <f t="shared" si="10"/>
        <v>0</v>
      </c>
      <c r="BB72">
        <f t="shared" si="10"/>
        <v>0</v>
      </c>
      <c r="BC72">
        <f t="shared" si="10"/>
        <v>0</v>
      </c>
    </row>
    <row r="73" spans="1:55" x14ac:dyDescent="0.2">
      <c r="A73" s="1">
        <v>42611</v>
      </c>
      <c r="B73">
        <f>'Pink hourly counts 2013'!B73*3</f>
        <v>0</v>
      </c>
      <c r="C73">
        <f>'Pink hourly counts 2013'!C73*3</f>
        <v>0</v>
      </c>
      <c r="D73">
        <f>'Pink hourly counts 2013'!D73*3</f>
        <v>0</v>
      </c>
      <c r="E73">
        <f>'Pink hourly counts 2013'!E73*3</f>
        <v>0</v>
      </c>
      <c r="F73">
        <f>'Pink hourly counts 2013'!F73*3</f>
        <v>0</v>
      </c>
      <c r="G73">
        <f>'Pink hourly counts 2013'!G73*3</f>
        <v>0</v>
      </c>
      <c r="H73">
        <f>'Pink hourly counts 2013'!H73*3</f>
        <v>0</v>
      </c>
      <c r="I73">
        <f>'Pink hourly counts 2013'!I73*3</f>
        <v>0</v>
      </c>
      <c r="J73">
        <f>'Pink hourly counts 2013'!J73*3</f>
        <v>0</v>
      </c>
      <c r="K73">
        <f>'Pink hourly counts 2013'!K73*3</f>
        <v>0</v>
      </c>
      <c r="L73">
        <f>'Pink hourly counts 2013'!L73*3</f>
        <v>0</v>
      </c>
      <c r="M73">
        <f>'Pink hourly counts 2013'!M73*3</f>
        <v>0</v>
      </c>
      <c r="N73">
        <f>'Pink hourly counts 2013'!N73*3</f>
        <v>0</v>
      </c>
      <c r="O73">
        <f>'Pink hourly counts 2013'!O73*3</f>
        <v>0</v>
      </c>
      <c r="P73">
        <f>'Pink hourly counts 2013'!P73*3</f>
        <v>0</v>
      </c>
      <c r="Q73">
        <f>'Pink hourly counts 2013'!Q73*3</f>
        <v>0</v>
      </c>
      <c r="R73">
        <f>'Pink hourly counts 2013'!R73*3</f>
        <v>0</v>
      </c>
      <c r="S73">
        <f>'Pink hourly counts 2013'!S73*3</f>
        <v>0</v>
      </c>
      <c r="T73">
        <f>'Pink hourly counts 2013'!T73*3</f>
        <v>0</v>
      </c>
      <c r="U73">
        <f>'Pink hourly counts 2013'!U73*3</f>
        <v>0</v>
      </c>
      <c r="V73">
        <f>'Pink hourly counts 2013'!V73*3</f>
        <v>0</v>
      </c>
      <c r="W73">
        <f>'Pink hourly counts 2013'!W73*3</f>
        <v>0</v>
      </c>
      <c r="X73">
        <f>'Pink hourly counts 2013'!X73*3</f>
        <v>0</v>
      </c>
      <c r="Y73">
        <f>'Pink hourly counts 2013'!Y73*3</f>
        <v>0</v>
      </c>
      <c r="Z73">
        <f t="shared" si="12"/>
        <v>0</v>
      </c>
      <c r="AB73">
        <f t="shared" si="16"/>
        <v>0</v>
      </c>
      <c r="AC73">
        <f t="shared" si="13"/>
        <v>0</v>
      </c>
      <c r="AD73" s="64"/>
      <c r="AE73">
        <f t="shared" si="14"/>
        <v>24</v>
      </c>
      <c r="AF73">
        <f t="shared" si="15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0</v>
      </c>
      <c r="AT73">
        <f t="shared" si="11"/>
        <v>0</v>
      </c>
      <c r="AU73">
        <f t="shared" si="11"/>
        <v>0</v>
      </c>
      <c r="AV73">
        <f t="shared" si="7"/>
        <v>0</v>
      </c>
      <c r="AW73">
        <f t="shared" si="7"/>
        <v>0</v>
      </c>
      <c r="AX73">
        <f t="shared" si="7"/>
        <v>0</v>
      </c>
      <c r="AY73">
        <f t="shared" si="7"/>
        <v>0</v>
      </c>
      <c r="AZ73">
        <f t="shared" si="10"/>
        <v>0</v>
      </c>
      <c r="BA73">
        <f t="shared" si="10"/>
        <v>0</v>
      </c>
      <c r="BB73">
        <f t="shared" si="10"/>
        <v>0</v>
      </c>
      <c r="BC73">
        <f t="shared" si="10"/>
        <v>0</v>
      </c>
    </row>
    <row r="74" spans="1:55" x14ac:dyDescent="0.2">
      <c r="A74" s="1">
        <v>42612</v>
      </c>
      <c r="B74">
        <f>'Pink hourly counts 2013'!B74*3</f>
        <v>0</v>
      </c>
      <c r="C74">
        <f>'Pink hourly counts 2013'!C74*3</f>
        <v>0</v>
      </c>
      <c r="D74">
        <f>'Pink hourly counts 2013'!D74*3</f>
        <v>0</v>
      </c>
      <c r="E74">
        <f>'Pink hourly counts 2013'!E74*3</f>
        <v>0</v>
      </c>
      <c r="F74">
        <f>'Pink hourly counts 2013'!F74*3</f>
        <v>0</v>
      </c>
      <c r="G74">
        <f>'Pink hourly counts 2013'!G74*3</f>
        <v>0</v>
      </c>
      <c r="H74">
        <f>'Pink hourly counts 2013'!H74*3</f>
        <v>0</v>
      </c>
      <c r="I74">
        <f>'Pink hourly counts 2013'!I74*3</f>
        <v>0</v>
      </c>
      <c r="J74">
        <f>'Pink hourly counts 2013'!J74*3</f>
        <v>0</v>
      </c>
      <c r="K74">
        <f>'Pink hourly counts 2013'!K74*3</f>
        <v>0</v>
      </c>
      <c r="L74">
        <f>'Pink hourly counts 2013'!L74*3</f>
        <v>0</v>
      </c>
      <c r="M74">
        <f>'Pink hourly counts 2013'!M74*3</f>
        <v>0</v>
      </c>
      <c r="N74">
        <f>'Pink hourly counts 2013'!N74*3</f>
        <v>0</v>
      </c>
      <c r="O74">
        <f>'Pink hourly counts 2013'!O74*3</f>
        <v>0</v>
      </c>
      <c r="P74">
        <f>'Pink hourly counts 2013'!P74*3</f>
        <v>0</v>
      </c>
      <c r="Q74">
        <f>'Pink hourly counts 2013'!Q74*3</f>
        <v>0</v>
      </c>
      <c r="R74">
        <f>'Pink hourly counts 2013'!R74*3</f>
        <v>0</v>
      </c>
      <c r="S74">
        <f>'Pink hourly counts 2013'!S74*3</f>
        <v>0</v>
      </c>
      <c r="T74">
        <f>'Pink hourly counts 2013'!T74*3</f>
        <v>0</v>
      </c>
      <c r="U74">
        <f>'Pink hourly counts 2013'!U74*3</f>
        <v>0</v>
      </c>
      <c r="V74">
        <f>'Pink hourly counts 2013'!V74*3</f>
        <v>0</v>
      </c>
      <c r="W74">
        <f>'Pink hourly counts 2013'!W74*3</f>
        <v>0</v>
      </c>
      <c r="X74">
        <f>'Pink hourly counts 2013'!X74*3</f>
        <v>0</v>
      </c>
      <c r="Y74">
        <f>'Pink hourly counts 2013'!Y74*3</f>
        <v>0</v>
      </c>
      <c r="Z74">
        <f t="shared" si="12"/>
        <v>0</v>
      </c>
      <c r="AB74">
        <f t="shared" si="16"/>
        <v>0</v>
      </c>
      <c r="AC74">
        <f t="shared" si="13"/>
        <v>0</v>
      </c>
      <c r="AD74" s="64"/>
      <c r="AE74">
        <f t="shared" si="14"/>
        <v>24</v>
      </c>
      <c r="AF74">
        <f t="shared" si="15"/>
        <v>0</v>
      </c>
      <c r="AG74">
        <f t="shared" ref="AG74:AV86" si="17">(B74/3-C74/3)^2</f>
        <v>0</v>
      </c>
      <c r="AH74">
        <f t="shared" si="17"/>
        <v>0</v>
      </c>
      <c r="AI74">
        <f t="shared" si="17"/>
        <v>0</v>
      </c>
      <c r="AJ74">
        <f t="shared" si="17"/>
        <v>0</v>
      </c>
      <c r="AK74">
        <f t="shared" si="17"/>
        <v>0</v>
      </c>
      <c r="AL74">
        <f t="shared" si="17"/>
        <v>0</v>
      </c>
      <c r="AM74">
        <f t="shared" si="17"/>
        <v>0</v>
      </c>
      <c r="AN74">
        <f t="shared" si="17"/>
        <v>0</v>
      </c>
      <c r="AO74">
        <f t="shared" si="17"/>
        <v>0</v>
      </c>
      <c r="AP74">
        <f t="shared" si="17"/>
        <v>0</v>
      </c>
      <c r="AQ74">
        <f t="shared" si="17"/>
        <v>0</v>
      </c>
      <c r="AR74">
        <f t="shared" si="17"/>
        <v>0</v>
      </c>
      <c r="AS74">
        <f t="shared" si="17"/>
        <v>0</v>
      </c>
      <c r="AT74">
        <f t="shared" si="17"/>
        <v>0</v>
      </c>
      <c r="AU74">
        <f t="shared" si="17"/>
        <v>0</v>
      </c>
      <c r="AV74">
        <f t="shared" si="7"/>
        <v>0</v>
      </c>
      <c r="AW74">
        <f t="shared" si="7"/>
        <v>0</v>
      </c>
      <c r="AX74">
        <f t="shared" si="7"/>
        <v>0</v>
      </c>
      <c r="AY74">
        <f t="shared" si="7"/>
        <v>0</v>
      </c>
      <c r="AZ74">
        <f t="shared" si="10"/>
        <v>0</v>
      </c>
      <c r="BA74">
        <f t="shared" si="10"/>
        <v>0</v>
      </c>
      <c r="BB74">
        <f t="shared" si="10"/>
        <v>0</v>
      </c>
      <c r="BC74">
        <f t="shared" si="10"/>
        <v>0</v>
      </c>
    </row>
    <row r="75" spans="1:55" x14ac:dyDescent="0.2">
      <c r="A75" s="1">
        <v>42613</v>
      </c>
      <c r="B75">
        <f>'Pink hourly counts 2013'!B75*3</f>
        <v>0</v>
      </c>
      <c r="C75">
        <f>'Pink hourly counts 2013'!C75*3</f>
        <v>0</v>
      </c>
      <c r="D75">
        <f>'Pink hourly counts 2013'!D75*3</f>
        <v>0</v>
      </c>
      <c r="E75">
        <f>'Pink hourly counts 2013'!E75*3</f>
        <v>0</v>
      </c>
      <c r="F75">
        <f>'Pink hourly counts 2013'!F75*3</f>
        <v>0</v>
      </c>
      <c r="G75">
        <f>'Pink hourly counts 2013'!G75*3</f>
        <v>0</v>
      </c>
      <c r="H75">
        <f>'Pink hourly counts 2013'!H75*3</f>
        <v>0</v>
      </c>
      <c r="I75">
        <f>'Pink hourly counts 2013'!I75*3</f>
        <v>0</v>
      </c>
      <c r="J75">
        <f>'Pink hourly counts 2013'!J75*3</f>
        <v>0</v>
      </c>
      <c r="K75">
        <f>'Pink hourly counts 2013'!K75*3</f>
        <v>0</v>
      </c>
      <c r="L75">
        <f>'Pink hourly counts 2013'!L75*3</f>
        <v>0</v>
      </c>
      <c r="M75">
        <f>'Pink hourly counts 2013'!M75*3</f>
        <v>0</v>
      </c>
      <c r="N75">
        <f>'Pink hourly counts 2013'!N75*3</f>
        <v>0</v>
      </c>
      <c r="O75">
        <f>'Pink hourly counts 2013'!O75*3</f>
        <v>0</v>
      </c>
      <c r="P75">
        <f>'Pink hourly counts 2013'!P75*3</f>
        <v>0</v>
      </c>
      <c r="Q75">
        <f>'Pink hourly counts 2013'!Q75*3</f>
        <v>0</v>
      </c>
      <c r="R75">
        <f>'Pink hourly counts 2013'!R75*3</f>
        <v>0</v>
      </c>
      <c r="S75">
        <f>'Pink hourly counts 2013'!S75*3</f>
        <v>0</v>
      </c>
      <c r="T75">
        <f>'Pink hourly counts 2013'!T75*3</f>
        <v>0</v>
      </c>
      <c r="U75">
        <f>'Pink hourly counts 2013'!U75*3</f>
        <v>0</v>
      </c>
      <c r="V75">
        <f>'Pink hourly counts 2013'!V75*3</f>
        <v>0</v>
      </c>
      <c r="W75">
        <f>'Pink hourly counts 2013'!W75*3</f>
        <v>0</v>
      </c>
      <c r="X75">
        <f>'Pink hourly counts 2013'!X75*3</f>
        <v>0</v>
      </c>
      <c r="Y75">
        <f>'Pink hourly counts 2013'!Y75*3</f>
        <v>0</v>
      </c>
      <c r="Z75">
        <f t="shared" si="12"/>
        <v>0</v>
      </c>
      <c r="AB75">
        <f t="shared" si="16"/>
        <v>0</v>
      </c>
      <c r="AC75">
        <f t="shared" si="13"/>
        <v>0</v>
      </c>
      <c r="AD75" s="64"/>
      <c r="AE75">
        <f t="shared" si="14"/>
        <v>24</v>
      </c>
      <c r="AF75">
        <f t="shared" si="15"/>
        <v>0</v>
      </c>
      <c r="AG75">
        <f t="shared" si="17"/>
        <v>0</v>
      </c>
      <c r="AH75">
        <f t="shared" si="17"/>
        <v>0</v>
      </c>
      <c r="AI75">
        <f t="shared" si="17"/>
        <v>0</v>
      </c>
      <c r="AJ75">
        <f t="shared" si="17"/>
        <v>0</v>
      </c>
      <c r="AK75">
        <f t="shared" si="17"/>
        <v>0</v>
      </c>
      <c r="AL75">
        <f t="shared" si="17"/>
        <v>0</v>
      </c>
      <c r="AM75">
        <f t="shared" si="17"/>
        <v>0</v>
      </c>
      <c r="AN75">
        <f t="shared" si="17"/>
        <v>0</v>
      </c>
      <c r="AO75">
        <f t="shared" si="17"/>
        <v>0</v>
      </c>
      <c r="AP75">
        <f t="shared" si="17"/>
        <v>0</v>
      </c>
      <c r="AQ75">
        <f t="shared" si="17"/>
        <v>0</v>
      </c>
      <c r="AR75">
        <f t="shared" si="17"/>
        <v>0</v>
      </c>
      <c r="AS75">
        <f t="shared" si="17"/>
        <v>0</v>
      </c>
      <c r="AT75">
        <f t="shared" si="17"/>
        <v>0</v>
      </c>
      <c r="AU75">
        <f t="shared" si="17"/>
        <v>0</v>
      </c>
      <c r="AV75">
        <f t="shared" si="7"/>
        <v>0</v>
      </c>
      <c r="AW75">
        <f t="shared" si="7"/>
        <v>0</v>
      </c>
      <c r="AX75">
        <f t="shared" si="7"/>
        <v>0</v>
      </c>
      <c r="AY75">
        <f t="shared" si="7"/>
        <v>0</v>
      </c>
      <c r="AZ75">
        <f t="shared" si="10"/>
        <v>0</v>
      </c>
      <c r="BA75">
        <f t="shared" si="10"/>
        <v>0</v>
      </c>
      <c r="BB75">
        <f t="shared" si="10"/>
        <v>0</v>
      </c>
      <c r="BC75">
        <f t="shared" si="10"/>
        <v>0</v>
      </c>
    </row>
    <row r="76" spans="1:55" x14ac:dyDescent="0.2">
      <c r="A76" s="1">
        <v>42614</v>
      </c>
      <c r="B76">
        <f>'Pink hourly counts 2013'!B76*3</f>
        <v>0</v>
      </c>
      <c r="C76">
        <f>'Pink hourly counts 2013'!C76*3</f>
        <v>0</v>
      </c>
      <c r="D76">
        <f>'Pink hourly counts 2013'!D76*3</f>
        <v>0</v>
      </c>
      <c r="E76">
        <f>'Pink hourly counts 2013'!E76*3</f>
        <v>0</v>
      </c>
      <c r="F76">
        <f>'Pink hourly counts 2013'!F76*3</f>
        <v>0</v>
      </c>
      <c r="G76">
        <f>'Pink hourly counts 2013'!G76*3</f>
        <v>0</v>
      </c>
      <c r="H76">
        <f>'Pink hourly counts 2013'!H76*3</f>
        <v>0</v>
      </c>
      <c r="I76">
        <f>'Pink hourly counts 2013'!I76*3</f>
        <v>0</v>
      </c>
      <c r="J76">
        <f>'Pink hourly counts 2013'!J76*3</f>
        <v>0</v>
      </c>
      <c r="K76">
        <f>'Pink hourly counts 2013'!K76*3</f>
        <v>0</v>
      </c>
      <c r="L76">
        <f>'Pink hourly counts 2013'!L76*3</f>
        <v>0</v>
      </c>
      <c r="M76">
        <f>'Pink hourly counts 2013'!M76*3</f>
        <v>0</v>
      </c>
      <c r="N76">
        <f>'Pink hourly counts 2013'!N76*3</f>
        <v>0</v>
      </c>
      <c r="O76">
        <f>'Pink hourly counts 2013'!O76*3</f>
        <v>0</v>
      </c>
      <c r="P76">
        <f>'Pink hourly counts 2013'!P76*3</f>
        <v>0</v>
      </c>
      <c r="Q76">
        <f>'Pink hourly counts 2013'!Q76*3</f>
        <v>0</v>
      </c>
      <c r="R76">
        <f>'Pink hourly counts 2013'!R76*3</f>
        <v>0</v>
      </c>
      <c r="S76">
        <f>'Pink hourly counts 2013'!S76*3</f>
        <v>0</v>
      </c>
      <c r="T76">
        <f>'Pink hourly counts 2013'!T76*3</f>
        <v>0</v>
      </c>
      <c r="U76">
        <f>'Pink hourly counts 2013'!U76*3</f>
        <v>0</v>
      </c>
      <c r="V76">
        <f>'Pink hourly counts 2013'!V76*3</f>
        <v>0</v>
      </c>
      <c r="W76">
        <f>'Pink hourly counts 2013'!W76*3</f>
        <v>0</v>
      </c>
      <c r="X76">
        <f>'Pink hourly counts 2013'!X76*3</f>
        <v>0</v>
      </c>
      <c r="Y76">
        <f>'Pink hourly counts 2013'!Y76*3</f>
        <v>0</v>
      </c>
      <c r="Z76">
        <f t="shared" si="12"/>
        <v>0</v>
      </c>
      <c r="AB76">
        <f t="shared" si="16"/>
        <v>0</v>
      </c>
      <c r="AC76">
        <f t="shared" si="13"/>
        <v>0</v>
      </c>
      <c r="AD76" s="64"/>
      <c r="AE76">
        <f t="shared" si="14"/>
        <v>24</v>
      </c>
      <c r="AF76">
        <f t="shared" si="15"/>
        <v>0</v>
      </c>
      <c r="AG76">
        <f t="shared" si="17"/>
        <v>0</v>
      </c>
      <c r="AH76">
        <f t="shared" si="17"/>
        <v>0</v>
      </c>
      <c r="AI76">
        <f t="shared" si="17"/>
        <v>0</v>
      </c>
      <c r="AJ76">
        <f t="shared" si="17"/>
        <v>0</v>
      </c>
      <c r="AK76">
        <f t="shared" si="17"/>
        <v>0</v>
      </c>
      <c r="AL76">
        <f t="shared" si="17"/>
        <v>0</v>
      </c>
      <c r="AM76">
        <f t="shared" si="17"/>
        <v>0</v>
      </c>
      <c r="AN76">
        <f t="shared" si="17"/>
        <v>0</v>
      </c>
      <c r="AO76">
        <f t="shared" si="17"/>
        <v>0</v>
      </c>
      <c r="AP76">
        <f t="shared" si="17"/>
        <v>0</v>
      </c>
      <c r="AQ76">
        <f t="shared" si="17"/>
        <v>0</v>
      </c>
      <c r="AR76">
        <f t="shared" si="17"/>
        <v>0</v>
      </c>
      <c r="AS76">
        <f t="shared" si="17"/>
        <v>0</v>
      </c>
      <c r="AT76">
        <f t="shared" si="17"/>
        <v>0</v>
      </c>
      <c r="AU76">
        <f t="shared" si="17"/>
        <v>0</v>
      </c>
      <c r="AV76">
        <f t="shared" si="17"/>
        <v>0</v>
      </c>
      <c r="AW76">
        <f t="shared" ref="AW76:AY86" si="18">(R76/3-S76/3)^2</f>
        <v>0</v>
      </c>
      <c r="AX76">
        <f t="shared" si="18"/>
        <v>0</v>
      </c>
      <c r="AY76">
        <f t="shared" si="18"/>
        <v>0</v>
      </c>
      <c r="AZ76">
        <f t="shared" si="10"/>
        <v>0</v>
      </c>
      <c r="BA76">
        <f t="shared" si="10"/>
        <v>0</v>
      </c>
      <c r="BB76">
        <f t="shared" si="10"/>
        <v>0</v>
      </c>
      <c r="BC76">
        <f t="shared" si="10"/>
        <v>0</v>
      </c>
    </row>
    <row r="77" spans="1:55" x14ac:dyDescent="0.2">
      <c r="A77" s="1">
        <v>42615</v>
      </c>
      <c r="B77">
        <f>'Pink hourly counts 2013'!B77*3</f>
        <v>0</v>
      </c>
      <c r="C77">
        <f>'Pink hourly counts 2013'!C77*3</f>
        <v>0</v>
      </c>
      <c r="D77">
        <f>'Pink hourly counts 2013'!D77*3</f>
        <v>0</v>
      </c>
      <c r="E77">
        <f>'Pink hourly counts 2013'!E77*3</f>
        <v>0</v>
      </c>
      <c r="F77">
        <f>'Pink hourly counts 2013'!F77*3</f>
        <v>0</v>
      </c>
      <c r="G77">
        <f>'Pink hourly counts 2013'!G77*3</f>
        <v>0</v>
      </c>
      <c r="H77">
        <f>'Pink hourly counts 2013'!H77*3</f>
        <v>0</v>
      </c>
      <c r="I77">
        <f>'Pink hourly counts 2013'!I77*3</f>
        <v>0</v>
      </c>
      <c r="J77">
        <f>'Pink hourly counts 2013'!J77*3</f>
        <v>0</v>
      </c>
      <c r="K77">
        <f>'Pink hourly counts 2013'!K77*3</f>
        <v>0</v>
      </c>
      <c r="L77">
        <f>'Pink hourly counts 2013'!L77*3</f>
        <v>0</v>
      </c>
      <c r="M77">
        <f>'Pink hourly counts 2013'!M77*3</f>
        <v>0</v>
      </c>
      <c r="N77">
        <f>'Pink hourly counts 2013'!N77*3</f>
        <v>0</v>
      </c>
      <c r="O77">
        <f>'Pink hourly counts 2013'!O77*3</f>
        <v>0</v>
      </c>
      <c r="P77">
        <f>'Pink hourly counts 2013'!P77*3</f>
        <v>0</v>
      </c>
      <c r="Q77">
        <f>'Pink hourly counts 2013'!Q77*3</f>
        <v>0</v>
      </c>
      <c r="R77">
        <f>'Pink hourly counts 2013'!R77*3</f>
        <v>0</v>
      </c>
      <c r="S77">
        <f>'Pink hourly counts 2013'!S77*3</f>
        <v>0</v>
      </c>
      <c r="T77">
        <f>'Pink hourly counts 2013'!T77*3</f>
        <v>0</v>
      </c>
      <c r="U77">
        <f>'Pink hourly counts 2013'!U77*3</f>
        <v>0</v>
      </c>
      <c r="V77">
        <f>'Pink hourly counts 2013'!V77*3</f>
        <v>0</v>
      </c>
      <c r="W77">
        <f>'Pink hourly counts 2013'!W77*3</f>
        <v>0</v>
      </c>
      <c r="X77">
        <f>'Pink hourly counts 2013'!X77*3</f>
        <v>0</v>
      </c>
      <c r="Y77">
        <f>'Pink hourly counts 2013'!Y77*3</f>
        <v>0</v>
      </c>
      <c r="Z77">
        <f t="shared" si="12"/>
        <v>0</v>
      </c>
      <c r="AB77">
        <f t="shared" si="16"/>
        <v>0</v>
      </c>
      <c r="AC77">
        <f t="shared" si="13"/>
        <v>0</v>
      </c>
      <c r="AD77" s="64"/>
      <c r="AE77">
        <f t="shared" si="14"/>
        <v>24</v>
      </c>
      <c r="AF77">
        <f t="shared" si="15"/>
        <v>0</v>
      </c>
      <c r="AG77">
        <f t="shared" si="17"/>
        <v>0</v>
      </c>
      <c r="AH77">
        <f t="shared" si="17"/>
        <v>0</v>
      </c>
      <c r="AI77">
        <f t="shared" si="17"/>
        <v>0</v>
      </c>
      <c r="AJ77">
        <f t="shared" si="17"/>
        <v>0</v>
      </c>
      <c r="AK77">
        <f t="shared" si="17"/>
        <v>0</v>
      </c>
      <c r="AL77">
        <f t="shared" si="17"/>
        <v>0</v>
      </c>
      <c r="AM77">
        <f t="shared" si="17"/>
        <v>0</v>
      </c>
      <c r="AN77">
        <f t="shared" si="17"/>
        <v>0</v>
      </c>
      <c r="AO77">
        <f t="shared" si="17"/>
        <v>0</v>
      </c>
      <c r="AP77">
        <f t="shared" si="17"/>
        <v>0</v>
      </c>
      <c r="AQ77">
        <f t="shared" si="17"/>
        <v>0</v>
      </c>
      <c r="AR77">
        <f t="shared" si="17"/>
        <v>0</v>
      </c>
      <c r="AS77">
        <f t="shared" si="17"/>
        <v>0</v>
      </c>
      <c r="AT77">
        <f t="shared" si="17"/>
        <v>0</v>
      </c>
      <c r="AU77">
        <f t="shared" si="17"/>
        <v>0</v>
      </c>
      <c r="AV77">
        <f t="shared" si="17"/>
        <v>0</v>
      </c>
      <c r="AW77">
        <f t="shared" si="18"/>
        <v>0</v>
      </c>
      <c r="AX77">
        <f t="shared" si="18"/>
        <v>0</v>
      </c>
      <c r="AY77">
        <f t="shared" si="18"/>
        <v>0</v>
      </c>
      <c r="AZ77">
        <f t="shared" si="10"/>
        <v>0</v>
      </c>
      <c r="BA77">
        <f t="shared" si="10"/>
        <v>0</v>
      </c>
      <c r="BB77">
        <f t="shared" si="10"/>
        <v>0</v>
      </c>
      <c r="BC77">
        <f t="shared" si="10"/>
        <v>0</v>
      </c>
    </row>
    <row r="78" spans="1:55" x14ac:dyDescent="0.2">
      <c r="A78" s="1">
        <v>42616</v>
      </c>
      <c r="B78">
        <f>'Pink hourly counts 2013'!B78*3</f>
        <v>0</v>
      </c>
      <c r="C78">
        <f>'Pink hourly counts 2013'!C78*3</f>
        <v>0</v>
      </c>
      <c r="D78">
        <f>'Pink hourly counts 2013'!D78*3</f>
        <v>0</v>
      </c>
      <c r="E78">
        <f>'Pink hourly counts 2013'!E78*3</f>
        <v>0</v>
      </c>
      <c r="F78">
        <f>'Pink hourly counts 2013'!F78*3</f>
        <v>0</v>
      </c>
      <c r="G78">
        <f>'Pink hourly counts 2013'!G78*3</f>
        <v>0</v>
      </c>
      <c r="H78">
        <f>'Pink hourly counts 2013'!H78*3</f>
        <v>0</v>
      </c>
      <c r="I78">
        <f>'Pink hourly counts 2013'!I78*3</f>
        <v>0</v>
      </c>
      <c r="J78">
        <f>'Pink hourly counts 2013'!J78*3</f>
        <v>0</v>
      </c>
      <c r="K78">
        <f>'Pink hourly counts 2013'!K78*3</f>
        <v>0</v>
      </c>
      <c r="L78">
        <f>'Pink hourly counts 2013'!L78*3</f>
        <v>0</v>
      </c>
      <c r="M78">
        <f>'Pink hourly counts 2013'!M78*3</f>
        <v>0</v>
      </c>
      <c r="N78">
        <f>'Pink hourly counts 2013'!N78*3</f>
        <v>0</v>
      </c>
      <c r="O78">
        <f>'Pink hourly counts 2013'!O78*3</f>
        <v>0</v>
      </c>
      <c r="P78">
        <f>'Pink hourly counts 2013'!P78*3</f>
        <v>0</v>
      </c>
      <c r="Q78">
        <f>'Pink hourly counts 2013'!Q78*3</f>
        <v>0</v>
      </c>
      <c r="R78">
        <f>'Pink hourly counts 2013'!R78*3</f>
        <v>0</v>
      </c>
      <c r="S78">
        <f>'Pink hourly counts 2013'!S78*3</f>
        <v>0</v>
      </c>
      <c r="T78">
        <f>'Pink hourly counts 2013'!T78*3</f>
        <v>0</v>
      </c>
      <c r="U78">
        <f>'Pink hourly counts 2013'!U78*3</f>
        <v>0</v>
      </c>
      <c r="V78">
        <f>'Pink hourly counts 2013'!V78*3</f>
        <v>0</v>
      </c>
      <c r="W78">
        <f>'Pink hourly counts 2013'!W78*3</f>
        <v>0</v>
      </c>
      <c r="X78">
        <f>'Pink hourly counts 2013'!X78*3</f>
        <v>0</v>
      </c>
      <c r="Y78">
        <f>'Pink hourly counts 2013'!Y78*3</f>
        <v>0</v>
      </c>
      <c r="Z78">
        <f t="shared" si="12"/>
        <v>0</v>
      </c>
      <c r="AB78">
        <f t="shared" si="16"/>
        <v>0</v>
      </c>
      <c r="AC78">
        <f t="shared" si="13"/>
        <v>0</v>
      </c>
      <c r="AD78" s="64"/>
      <c r="AE78">
        <f t="shared" si="14"/>
        <v>24</v>
      </c>
      <c r="AF78">
        <f t="shared" si="15"/>
        <v>0</v>
      </c>
      <c r="AG78">
        <f t="shared" si="17"/>
        <v>0</v>
      </c>
      <c r="AH78">
        <f t="shared" si="17"/>
        <v>0</v>
      </c>
      <c r="AI78">
        <f t="shared" si="17"/>
        <v>0</v>
      </c>
      <c r="AJ78">
        <f t="shared" si="17"/>
        <v>0</v>
      </c>
      <c r="AK78">
        <f t="shared" si="17"/>
        <v>0</v>
      </c>
      <c r="AL78">
        <f t="shared" si="17"/>
        <v>0</v>
      </c>
      <c r="AM78">
        <f t="shared" si="17"/>
        <v>0</v>
      </c>
      <c r="AN78">
        <f t="shared" si="17"/>
        <v>0</v>
      </c>
      <c r="AO78">
        <f t="shared" si="17"/>
        <v>0</v>
      </c>
      <c r="AP78">
        <f t="shared" si="17"/>
        <v>0</v>
      </c>
      <c r="AQ78">
        <f t="shared" si="17"/>
        <v>0</v>
      </c>
      <c r="AR78">
        <f t="shared" si="17"/>
        <v>0</v>
      </c>
      <c r="AS78">
        <f t="shared" si="17"/>
        <v>0</v>
      </c>
      <c r="AT78">
        <f t="shared" si="17"/>
        <v>0</v>
      </c>
      <c r="AU78">
        <f t="shared" si="17"/>
        <v>0</v>
      </c>
      <c r="AV78">
        <f t="shared" si="17"/>
        <v>0</v>
      </c>
      <c r="AW78">
        <f t="shared" si="18"/>
        <v>0</v>
      </c>
      <c r="AX78">
        <f t="shared" si="18"/>
        <v>0</v>
      </c>
      <c r="AY78">
        <f t="shared" si="18"/>
        <v>0</v>
      </c>
      <c r="AZ78">
        <f t="shared" si="10"/>
        <v>0</v>
      </c>
      <c r="BA78">
        <f t="shared" si="10"/>
        <v>0</v>
      </c>
      <c r="BB78">
        <f t="shared" si="10"/>
        <v>0</v>
      </c>
      <c r="BC78">
        <f t="shared" si="10"/>
        <v>0</v>
      </c>
    </row>
    <row r="79" spans="1:55" x14ac:dyDescent="0.2">
      <c r="A79" s="1">
        <v>42617</v>
      </c>
      <c r="B79">
        <f>'Pink hourly counts 2013'!B79*3</f>
        <v>0</v>
      </c>
      <c r="C79">
        <f>'Pink hourly counts 2013'!C79*3</f>
        <v>0</v>
      </c>
      <c r="D79">
        <f>'Pink hourly counts 2013'!D79*3</f>
        <v>0</v>
      </c>
      <c r="E79">
        <f>'Pink hourly counts 2013'!E79*3</f>
        <v>0</v>
      </c>
      <c r="F79">
        <f>'Pink hourly counts 2013'!F79*3</f>
        <v>0</v>
      </c>
      <c r="G79">
        <f>'Pink hourly counts 2013'!G79*3</f>
        <v>0</v>
      </c>
      <c r="H79">
        <f>'Pink hourly counts 2013'!H79*3</f>
        <v>0</v>
      </c>
      <c r="I79">
        <f>'Pink hourly counts 2013'!I79*3</f>
        <v>0</v>
      </c>
      <c r="J79">
        <f>'Pink hourly counts 2013'!J79*3</f>
        <v>0</v>
      </c>
      <c r="K79">
        <f>'Pink hourly counts 2013'!K79*3</f>
        <v>0</v>
      </c>
      <c r="L79">
        <f>'Pink hourly counts 2013'!L79*3</f>
        <v>0</v>
      </c>
      <c r="M79">
        <f>'Pink hourly counts 2013'!M79*3</f>
        <v>0</v>
      </c>
      <c r="N79">
        <f>'Pink hourly counts 2013'!N79*3</f>
        <v>0</v>
      </c>
      <c r="O79">
        <f>'Pink hourly counts 2013'!O79*3</f>
        <v>0</v>
      </c>
      <c r="P79">
        <f>'Pink hourly counts 2013'!P79*3</f>
        <v>0</v>
      </c>
      <c r="Q79">
        <f>'Pink hourly counts 2013'!Q79*3</f>
        <v>0</v>
      </c>
      <c r="R79">
        <f>'Pink hourly counts 2013'!R79*3</f>
        <v>0</v>
      </c>
      <c r="S79">
        <f>'Pink hourly counts 2013'!S79*3</f>
        <v>0</v>
      </c>
      <c r="T79">
        <f>'Pink hourly counts 2013'!T79*3</f>
        <v>0</v>
      </c>
      <c r="U79">
        <f>'Pink hourly counts 2013'!U79*3</f>
        <v>0</v>
      </c>
      <c r="V79">
        <f>'Pink hourly counts 2013'!V79*3</f>
        <v>0</v>
      </c>
      <c r="W79">
        <f>'Pink hourly counts 2013'!W79*3</f>
        <v>0</v>
      </c>
      <c r="X79">
        <f>'Pink hourly counts 2013'!X79*3</f>
        <v>0</v>
      </c>
      <c r="Y79">
        <f>'Pink hourly counts 2013'!Y79*3</f>
        <v>0</v>
      </c>
      <c r="Z79">
        <f t="shared" si="12"/>
        <v>0</v>
      </c>
      <c r="AB79">
        <f t="shared" si="16"/>
        <v>0</v>
      </c>
      <c r="AC79">
        <f t="shared" si="13"/>
        <v>0</v>
      </c>
      <c r="AD79" s="64"/>
      <c r="AE79">
        <f t="shared" si="14"/>
        <v>24</v>
      </c>
      <c r="AF79">
        <f t="shared" si="15"/>
        <v>0</v>
      </c>
      <c r="AG79">
        <f t="shared" si="17"/>
        <v>0</v>
      </c>
      <c r="AH79">
        <f t="shared" si="17"/>
        <v>0</v>
      </c>
      <c r="AI79">
        <f t="shared" si="17"/>
        <v>0</v>
      </c>
      <c r="AJ79">
        <f t="shared" si="17"/>
        <v>0</v>
      </c>
      <c r="AK79">
        <f t="shared" si="17"/>
        <v>0</v>
      </c>
      <c r="AL79">
        <f t="shared" si="17"/>
        <v>0</v>
      </c>
      <c r="AM79">
        <f t="shared" si="17"/>
        <v>0</v>
      </c>
      <c r="AN79">
        <f t="shared" si="17"/>
        <v>0</v>
      </c>
      <c r="AO79">
        <f t="shared" si="17"/>
        <v>0</v>
      </c>
      <c r="AP79">
        <f t="shared" si="17"/>
        <v>0</v>
      </c>
      <c r="AQ79">
        <f t="shared" si="17"/>
        <v>0</v>
      </c>
      <c r="AR79">
        <f t="shared" si="17"/>
        <v>0</v>
      </c>
      <c r="AS79">
        <f t="shared" si="17"/>
        <v>0</v>
      </c>
      <c r="AT79">
        <f t="shared" si="17"/>
        <v>0</v>
      </c>
      <c r="AU79">
        <f t="shared" si="17"/>
        <v>0</v>
      </c>
      <c r="AV79">
        <f t="shared" si="17"/>
        <v>0</v>
      </c>
      <c r="AW79">
        <f t="shared" si="18"/>
        <v>0</v>
      </c>
      <c r="AX79">
        <f t="shared" si="18"/>
        <v>0</v>
      </c>
      <c r="AY79">
        <f t="shared" si="18"/>
        <v>0</v>
      </c>
      <c r="AZ79">
        <f t="shared" si="10"/>
        <v>0</v>
      </c>
      <c r="BA79">
        <f t="shared" si="10"/>
        <v>0</v>
      </c>
      <c r="BB79">
        <f t="shared" si="10"/>
        <v>0</v>
      </c>
      <c r="BC79">
        <f t="shared" si="10"/>
        <v>0</v>
      </c>
    </row>
    <row r="80" spans="1:55" x14ac:dyDescent="0.2">
      <c r="A80" s="1">
        <v>42618</v>
      </c>
      <c r="B80">
        <f>'Pink hourly counts 2013'!B80*3</f>
        <v>0</v>
      </c>
      <c r="C80">
        <f>'Pink hourly counts 2013'!C80*3</f>
        <v>0</v>
      </c>
      <c r="D80">
        <f>'Pink hourly counts 2013'!D80*3</f>
        <v>0</v>
      </c>
      <c r="E80">
        <f>'Pink hourly counts 2013'!E80*3</f>
        <v>0</v>
      </c>
      <c r="F80">
        <f>'Pink hourly counts 2013'!F80*3</f>
        <v>0</v>
      </c>
      <c r="G80">
        <f>'Pink hourly counts 2013'!G80*3</f>
        <v>0</v>
      </c>
      <c r="H80">
        <f>'Pink hourly counts 2013'!H80*3</f>
        <v>0</v>
      </c>
      <c r="I80">
        <f>'Pink hourly counts 2013'!I80*3</f>
        <v>0</v>
      </c>
      <c r="J80">
        <f>'Pink hourly counts 2013'!J80*3</f>
        <v>0</v>
      </c>
      <c r="K80">
        <f>'Pink hourly counts 2013'!K80*3</f>
        <v>0</v>
      </c>
      <c r="L80">
        <f>'Pink hourly counts 2013'!L80*3</f>
        <v>0</v>
      </c>
      <c r="M80">
        <f>'Pink hourly counts 2013'!M80*3</f>
        <v>0</v>
      </c>
      <c r="N80">
        <f>'Pink hourly counts 2013'!N80*3</f>
        <v>0</v>
      </c>
      <c r="O80">
        <f>'Pink hourly counts 2013'!O80*3</f>
        <v>0</v>
      </c>
      <c r="P80">
        <f>'Pink hourly counts 2013'!P80*3</f>
        <v>0</v>
      </c>
      <c r="Q80">
        <f>'Pink hourly counts 2013'!Q80*3</f>
        <v>0</v>
      </c>
      <c r="R80">
        <f>'Pink hourly counts 2013'!R80*3</f>
        <v>0</v>
      </c>
      <c r="S80">
        <f>'Pink hourly counts 2013'!S80*3</f>
        <v>0</v>
      </c>
      <c r="T80">
        <f>'Pink hourly counts 2013'!T80*3</f>
        <v>0</v>
      </c>
      <c r="U80">
        <f>'Pink hourly counts 2013'!U80*3</f>
        <v>0</v>
      </c>
      <c r="V80">
        <f>'Pink hourly counts 2013'!V80*3</f>
        <v>0</v>
      </c>
      <c r="W80">
        <f>'Pink hourly counts 2013'!W80*3</f>
        <v>0</v>
      </c>
      <c r="X80">
        <f>'Pink hourly counts 2013'!X80*3</f>
        <v>0</v>
      </c>
      <c r="Y80">
        <f>'Pink hourly counts 2013'!Y80*3</f>
        <v>0</v>
      </c>
      <c r="Z80">
        <f t="shared" si="12"/>
        <v>0</v>
      </c>
      <c r="AB80">
        <f t="shared" si="16"/>
        <v>0</v>
      </c>
      <c r="AC80">
        <f t="shared" si="13"/>
        <v>0</v>
      </c>
      <c r="AD80" s="64"/>
      <c r="AE80">
        <f t="shared" si="14"/>
        <v>24</v>
      </c>
      <c r="AF80">
        <f t="shared" si="15"/>
        <v>0</v>
      </c>
      <c r="AG80">
        <f t="shared" si="17"/>
        <v>0</v>
      </c>
      <c r="AH80">
        <f t="shared" si="17"/>
        <v>0</v>
      </c>
      <c r="AI80">
        <f t="shared" si="17"/>
        <v>0</v>
      </c>
      <c r="AJ80">
        <f t="shared" si="17"/>
        <v>0</v>
      </c>
      <c r="AK80">
        <f t="shared" si="17"/>
        <v>0</v>
      </c>
      <c r="AL80">
        <f t="shared" si="17"/>
        <v>0</v>
      </c>
      <c r="AM80">
        <f t="shared" si="17"/>
        <v>0</v>
      </c>
      <c r="AN80">
        <f t="shared" si="17"/>
        <v>0</v>
      </c>
      <c r="AO80">
        <f t="shared" si="17"/>
        <v>0</v>
      </c>
      <c r="AP80">
        <f t="shared" si="17"/>
        <v>0</v>
      </c>
      <c r="AQ80">
        <f t="shared" si="17"/>
        <v>0</v>
      </c>
      <c r="AR80">
        <f t="shared" si="17"/>
        <v>0</v>
      </c>
      <c r="AS80">
        <f t="shared" si="17"/>
        <v>0</v>
      </c>
      <c r="AT80">
        <f t="shared" si="17"/>
        <v>0</v>
      </c>
      <c r="AU80">
        <f t="shared" si="17"/>
        <v>0</v>
      </c>
      <c r="AV80">
        <f t="shared" si="17"/>
        <v>0</v>
      </c>
      <c r="AW80">
        <f t="shared" si="18"/>
        <v>0</v>
      </c>
      <c r="AX80">
        <f t="shared" si="18"/>
        <v>0</v>
      </c>
      <c r="AY80">
        <f t="shared" si="18"/>
        <v>0</v>
      </c>
      <c r="AZ80">
        <f t="shared" si="10"/>
        <v>0</v>
      </c>
      <c r="BA80">
        <f t="shared" si="10"/>
        <v>0</v>
      </c>
      <c r="BB80">
        <f t="shared" si="10"/>
        <v>0</v>
      </c>
      <c r="BC80">
        <f t="shared" si="10"/>
        <v>0</v>
      </c>
    </row>
    <row r="81" spans="1:55" x14ac:dyDescent="0.2">
      <c r="A81" s="1">
        <v>42619</v>
      </c>
      <c r="B81">
        <f>'Pink hourly counts 2013'!B81*3</f>
        <v>0</v>
      </c>
      <c r="C81">
        <f>'Pink hourly counts 2013'!C81*3</f>
        <v>0</v>
      </c>
      <c r="D81">
        <f>'Pink hourly counts 2013'!D81*3</f>
        <v>0</v>
      </c>
      <c r="E81">
        <f>'Pink hourly counts 2013'!E81*3</f>
        <v>0</v>
      </c>
      <c r="F81">
        <f>'Pink hourly counts 2013'!F81*3</f>
        <v>0</v>
      </c>
      <c r="G81">
        <f>'Pink hourly counts 2013'!G81*3</f>
        <v>0</v>
      </c>
      <c r="H81">
        <f>'Pink hourly counts 2013'!H81*3</f>
        <v>0</v>
      </c>
      <c r="I81">
        <f>'Pink hourly counts 2013'!I81*3</f>
        <v>0</v>
      </c>
      <c r="J81">
        <f>'Pink hourly counts 2013'!J81*3</f>
        <v>0</v>
      </c>
      <c r="K81">
        <f>'Pink hourly counts 2013'!K81*3</f>
        <v>0</v>
      </c>
      <c r="L81">
        <f>'Pink hourly counts 2013'!L81*3</f>
        <v>0</v>
      </c>
      <c r="M81">
        <f>'Pink hourly counts 2013'!M81*3</f>
        <v>0</v>
      </c>
      <c r="N81">
        <f>'Pink hourly counts 2013'!N81*3</f>
        <v>0</v>
      </c>
      <c r="O81">
        <f>'Pink hourly counts 2013'!O81*3</f>
        <v>0</v>
      </c>
      <c r="P81">
        <f>'Pink hourly counts 2013'!P81*3</f>
        <v>0</v>
      </c>
      <c r="Q81">
        <f>'Pink hourly counts 2013'!Q81*3</f>
        <v>0</v>
      </c>
      <c r="R81">
        <f>'Pink hourly counts 2013'!R81*3</f>
        <v>0</v>
      </c>
      <c r="S81">
        <f>'Pink hourly counts 2013'!S81*3</f>
        <v>0</v>
      </c>
      <c r="T81">
        <f>'Pink hourly counts 2013'!T81*3</f>
        <v>0</v>
      </c>
      <c r="U81">
        <f>'Pink hourly counts 2013'!U81*3</f>
        <v>0</v>
      </c>
      <c r="V81">
        <f>'Pink hourly counts 2013'!V81*3</f>
        <v>0</v>
      </c>
      <c r="W81">
        <f>'Pink hourly counts 2013'!W81*3</f>
        <v>0</v>
      </c>
      <c r="X81">
        <f>'Pink hourly counts 2013'!X81*3</f>
        <v>0</v>
      </c>
      <c r="Y81">
        <f>'Pink hourly counts 2013'!Y81*3</f>
        <v>0</v>
      </c>
      <c r="Z81">
        <f t="shared" si="12"/>
        <v>0</v>
      </c>
      <c r="AB81">
        <f t="shared" si="16"/>
        <v>0</v>
      </c>
      <c r="AC81">
        <f t="shared" si="13"/>
        <v>0</v>
      </c>
      <c r="AD81" s="64"/>
      <c r="AE81">
        <f t="shared" si="14"/>
        <v>24</v>
      </c>
      <c r="AF81">
        <f t="shared" si="15"/>
        <v>0</v>
      </c>
      <c r="AG81">
        <f t="shared" si="17"/>
        <v>0</v>
      </c>
      <c r="AH81">
        <f t="shared" si="17"/>
        <v>0</v>
      </c>
      <c r="AI81">
        <f t="shared" si="17"/>
        <v>0</v>
      </c>
      <c r="AJ81">
        <f t="shared" si="17"/>
        <v>0</v>
      </c>
      <c r="AK81">
        <f t="shared" si="17"/>
        <v>0</v>
      </c>
      <c r="AL81">
        <f t="shared" si="17"/>
        <v>0</v>
      </c>
      <c r="AM81">
        <f t="shared" si="17"/>
        <v>0</v>
      </c>
      <c r="AN81">
        <f t="shared" si="17"/>
        <v>0</v>
      </c>
      <c r="AO81">
        <f t="shared" si="17"/>
        <v>0</v>
      </c>
      <c r="AP81">
        <f t="shared" si="17"/>
        <v>0</v>
      </c>
      <c r="AQ81">
        <f t="shared" si="17"/>
        <v>0</v>
      </c>
      <c r="AR81">
        <f t="shared" si="17"/>
        <v>0</v>
      </c>
      <c r="AS81">
        <f t="shared" si="17"/>
        <v>0</v>
      </c>
      <c r="AT81">
        <f t="shared" si="17"/>
        <v>0</v>
      </c>
      <c r="AU81">
        <f t="shared" si="17"/>
        <v>0</v>
      </c>
      <c r="AV81">
        <f t="shared" si="17"/>
        <v>0</v>
      </c>
      <c r="AW81">
        <f t="shared" si="18"/>
        <v>0</v>
      </c>
      <c r="AX81">
        <f t="shared" si="18"/>
        <v>0</v>
      </c>
      <c r="AY81">
        <f t="shared" si="18"/>
        <v>0</v>
      </c>
      <c r="AZ81">
        <f t="shared" si="10"/>
        <v>0</v>
      </c>
      <c r="BA81">
        <f t="shared" si="10"/>
        <v>0</v>
      </c>
      <c r="BB81">
        <f t="shared" si="10"/>
        <v>0</v>
      </c>
      <c r="BC81">
        <f t="shared" si="10"/>
        <v>0</v>
      </c>
    </row>
    <row r="82" spans="1:55" x14ac:dyDescent="0.2">
      <c r="A82" s="1">
        <v>42620</v>
      </c>
      <c r="B82">
        <f>'Pink hourly counts 2013'!B82*3</f>
        <v>0</v>
      </c>
      <c r="C82">
        <f>'Pink hourly counts 2013'!C82*3</f>
        <v>0</v>
      </c>
      <c r="D82">
        <f>'Pink hourly counts 2013'!D82*3</f>
        <v>0</v>
      </c>
      <c r="E82">
        <f>'Pink hourly counts 2013'!E82*3</f>
        <v>0</v>
      </c>
      <c r="F82">
        <f>'Pink hourly counts 2013'!F82*3</f>
        <v>0</v>
      </c>
      <c r="G82">
        <f>'Pink hourly counts 2013'!G82*3</f>
        <v>0</v>
      </c>
      <c r="H82">
        <f>'Pink hourly counts 2013'!H82*3</f>
        <v>0</v>
      </c>
      <c r="I82">
        <f>'Pink hourly counts 2013'!I82*3</f>
        <v>0</v>
      </c>
      <c r="J82">
        <f>'Pink hourly counts 2013'!J82*3</f>
        <v>0</v>
      </c>
      <c r="K82">
        <f>'Pink hourly counts 2013'!K82*3</f>
        <v>0</v>
      </c>
      <c r="L82">
        <f>'Pink hourly counts 2013'!L82*3</f>
        <v>0</v>
      </c>
      <c r="M82">
        <f>'Pink hourly counts 2013'!M82*3</f>
        <v>0</v>
      </c>
      <c r="N82">
        <f>'Pink hourly counts 2013'!N82*3</f>
        <v>0</v>
      </c>
      <c r="O82">
        <f>'Pink hourly counts 2013'!O82*3</f>
        <v>0</v>
      </c>
      <c r="P82">
        <f>'Pink hourly counts 2013'!P82*3</f>
        <v>0</v>
      </c>
      <c r="Q82">
        <f>'Pink hourly counts 2013'!Q82*3</f>
        <v>0</v>
      </c>
      <c r="R82">
        <f>'Pink hourly counts 2013'!R82*3</f>
        <v>0</v>
      </c>
      <c r="S82">
        <f>'Pink hourly counts 2013'!S82*3</f>
        <v>0</v>
      </c>
      <c r="T82">
        <f>'Pink hourly counts 2013'!T82*3</f>
        <v>0</v>
      </c>
      <c r="U82">
        <f>'Pink hourly counts 2013'!U82*3</f>
        <v>0</v>
      </c>
      <c r="V82">
        <f>'Pink hourly counts 2013'!V82*3</f>
        <v>0</v>
      </c>
      <c r="W82">
        <f>'Pink hourly counts 2013'!W82*3</f>
        <v>0</v>
      </c>
      <c r="X82">
        <f>'Pink hourly counts 2013'!X82*3</f>
        <v>0</v>
      </c>
      <c r="Y82">
        <f>'Pink hourly counts 2013'!Y82*3</f>
        <v>0</v>
      </c>
      <c r="Z82">
        <f t="shared" si="12"/>
        <v>0</v>
      </c>
      <c r="AB82">
        <f t="shared" si="16"/>
        <v>0</v>
      </c>
      <c r="AC82">
        <f t="shared" si="13"/>
        <v>0</v>
      </c>
      <c r="AD82" s="64"/>
      <c r="AE82">
        <f t="shared" si="14"/>
        <v>24</v>
      </c>
      <c r="AF82">
        <f t="shared" si="15"/>
        <v>0</v>
      </c>
      <c r="AG82">
        <f t="shared" si="17"/>
        <v>0</v>
      </c>
      <c r="AH82">
        <f t="shared" si="17"/>
        <v>0</v>
      </c>
      <c r="AI82">
        <f t="shared" si="17"/>
        <v>0</v>
      </c>
      <c r="AJ82">
        <f t="shared" si="17"/>
        <v>0</v>
      </c>
      <c r="AK82">
        <f t="shared" si="17"/>
        <v>0</v>
      </c>
      <c r="AL82">
        <f t="shared" si="17"/>
        <v>0</v>
      </c>
      <c r="AM82">
        <f t="shared" si="17"/>
        <v>0</v>
      </c>
      <c r="AN82">
        <f t="shared" si="17"/>
        <v>0</v>
      </c>
      <c r="AO82">
        <f t="shared" si="17"/>
        <v>0</v>
      </c>
      <c r="AP82">
        <f t="shared" si="17"/>
        <v>0</v>
      </c>
      <c r="AQ82">
        <f t="shared" si="17"/>
        <v>0</v>
      </c>
      <c r="AR82">
        <f t="shared" si="17"/>
        <v>0</v>
      </c>
      <c r="AS82">
        <f t="shared" si="17"/>
        <v>0</v>
      </c>
      <c r="AT82">
        <f t="shared" si="17"/>
        <v>0</v>
      </c>
      <c r="AU82">
        <f t="shared" si="17"/>
        <v>0</v>
      </c>
      <c r="AV82">
        <f t="shared" si="17"/>
        <v>0</v>
      </c>
      <c r="AW82">
        <f t="shared" si="18"/>
        <v>0</v>
      </c>
      <c r="AX82">
        <f t="shared" si="18"/>
        <v>0</v>
      </c>
      <c r="AY82">
        <f t="shared" si="18"/>
        <v>0</v>
      </c>
      <c r="AZ82">
        <f t="shared" si="10"/>
        <v>0</v>
      </c>
      <c r="BA82">
        <f t="shared" si="10"/>
        <v>0</v>
      </c>
      <c r="BB82">
        <f t="shared" si="10"/>
        <v>0</v>
      </c>
      <c r="BC82">
        <f t="shared" si="10"/>
        <v>0</v>
      </c>
    </row>
    <row r="83" spans="1:55" x14ac:dyDescent="0.2">
      <c r="A83" s="1">
        <v>42621</v>
      </c>
      <c r="B83">
        <f>'Pink hourly counts 2013'!B83*3</f>
        <v>0</v>
      </c>
      <c r="C83">
        <f>'Pink hourly counts 2013'!C83*3</f>
        <v>0</v>
      </c>
      <c r="D83">
        <f>'Pink hourly counts 2013'!D83*3</f>
        <v>0</v>
      </c>
      <c r="E83">
        <f>'Pink hourly counts 2013'!E83*3</f>
        <v>0</v>
      </c>
      <c r="F83">
        <f>'Pink hourly counts 2013'!F83*3</f>
        <v>0</v>
      </c>
      <c r="G83">
        <f>'Pink hourly counts 2013'!G83*3</f>
        <v>0</v>
      </c>
      <c r="H83">
        <f>'Pink hourly counts 2013'!H83*3</f>
        <v>0</v>
      </c>
      <c r="I83">
        <f>'Pink hourly counts 2013'!I83*3</f>
        <v>0</v>
      </c>
      <c r="J83">
        <f>'Pink hourly counts 2013'!J83*3</f>
        <v>0</v>
      </c>
      <c r="K83">
        <f>'Pink hourly counts 2013'!K83*3</f>
        <v>0</v>
      </c>
      <c r="L83">
        <f>'Pink hourly counts 2013'!L83*3</f>
        <v>0</v>
      </c>
      <c r="M83">
        <f>'Pink hourly counts 2013'!M83*3</f>
        <v>0</v>
      </c>
      <c r="N83">
        <f>'Pink hourly counts 2013'!N83*3</f>
        <v>0</v>
      </c>
      <c r="O83">
        <f>'Pink hourly counts 2013'!O83*3</f>
        <v>0</v>
      </c>
      <c r="P83">
        <f>'Pink hourly counts 2013'!P83*3</f>
        <v>0</v>
      </c>
      <c r="Q83">
        <f>'Pink hourly counts 2013'!Q83*3</f>
        <v>0</v>
      </c>
      <c r="R83">
        <f>'Pink hourly counts 2013'!R83*3</f>
        <v>0</v>
      </c>
      <c r="S83">
        <f>'Pink hourly counts 2013'!S83*3</f>
        <v>0</v>
      </c>
      <c r="T83">
        <f>'Pink hourly counts 2013'!T83*3</f>
        <v>0</v>
      </c>
      <c r="U83">
        <f>'Pink hourly counts 2013'!U83*3</f>
        <v>0</v>
      </c>
      <c r="V83">
        <f>'Pink hourly counts 2013'!V83*3</f>
        <v>0</v>
      </c>
      <c r="W83">
        <f>'Pink hourly counts 2013'!W83*3</f>
        <v>0</v>
      </c>
      <c r="X83">
        <f>'Pink hourly counts 2013'!X83*3</f>
        <v>0</v>
      </c>
      <c r="Y83">
        <f>'Pink hourly counts 2013'!Y83*3</f>
        <v>0</v>
      </c>
      <c r="Z83">
        <f t="shared" si="12"/>
        <v>0</v>
      </c>
      <c r="AB83">
        <f t="shared" si="16"/>
        <v>0</v>
      </c>
      <c r="AC83">
        <f t="shared" si="13"/>
        <v>0</v>
      </c>
      <c r="AD83" s="64"/>
      <c r="AE83">
        <f t="shared" si="14"/>
        <v>24</v>
      </c>
      <c r="AF83">
        <f t="shared" si="15"/>
        <v>0</v>
      </c>
      <c r="AG83">
        <f t="shared" si="17"/>
        <v>0</v>
      </c>
      <c r="AH83">
        <f t="shared" si="17"/>
        <v>0</v>
      </c>
      <c r="AI83">
        <f t="shared" si="17"/>
        <v>0</v>
      </c>
      <c r="AJ83">
        <f t="shared" si="17"/>
        <v>0</v>
      </c>
      <c r="AK83">
        <f t="shared" si="17"/>
        <v>0</v>
      </c>
      <c r="AL83">
        <f t="shared" si="17"/>
        <v>0</v>
      </c>
      <c r="AM83">
        <f t="shared" si="17"/>
        <v>0</v>
      </c>
      <c r="AN83">
        <f t="shared" si="17"/>
        <v>0</v>
      </c>
      <c r="AO83">
        <f t="shared" si="17"/>
        <v>0</v>
      </c>
      <c r="AP83">
        <f t="shared" si="17"/>
        <v>0</v>
      </c>
      <c r="AQ83">
        <f t="shared" si="17"/>
        <v>0</v>
      </c>
      <c r="AR83">
        <f t="shared" si="17"/>
        <v>0</v>
      </c>
      <c r="AS83">
        <f t="shared" si="17"/>
        <v>0</v>
      </c>
      <c r="AT83">
        <f t="shared" si="17"/>
        <v>0</v>
      </c>
      <c r="AU83">
        <f t="shared" si="17"/>
        <v>0</v>
      </c>
      <c r="AV83">
        <f t="shared" si="17"/>
        <v>0</v>
      </c>
      <c r="AW83">
        <f t="shared" si="18"/>
        <v>0</v>
      </c>
      <c r="AX83">
        <f t="shared" si="18"/>
        <v>0</v>
      </c>
      <c r="AY83">
        <f t="shared" si="18"/>
        <v>0</v>
      </c>
      <c r="AZ83">
        <f t="shared" si="10"/>
        <v>0</v>
      </c>
      <c r="BA83">
        <f t="shared" si="10"/>
        <v>0</v>
      </c>
      <c r="BB83">
        <f t="shared" si="10"/>
        <v>0</v>
      </c>
      <c r="BC83">
        <f t="shared" si="10"/>
        <v>0</v>
      </c>
    </row>
    <row r="84" spans="1:55" x14ac:dyDescent="0.2">
      <c r="A84" s="1">
        <v>42622</v>
      </c>
      <c r="B84">
        <f>'Pink hourly counts 2013'!B84*3</f>
        <v>0</v>
      </c>
      <c r="C84">
        <f>'Pink hourly counts 2013'!C84*3</f>
        <v>0</v>
      </c>
      <c r="D84">
        <f>'Pink hourly counts 2013'!D84*3</f>
        <v>0</v>
      </c>
      <c r="E84">
        <f>'Pink hourly counts 2013'!E84*3</f>
        <v>0</v>
      </c>
      <c r="F84">
        <f>'Pink hourly counts 2013'!F84*3</f>
        <v>0</v>
      </c>
      <c r="G84">
        <f>'Pink hourly counts 2013'!G84*3</f>
        <v>0</v>
      </c>
      <c r="H84">
        <f>'Pink hourly counts 2013'!H84*3</f>
        <v>0</v>
      </c>
      <c r="I84">
        <f>'Pink hourly counts 2013'!I84*3</f>
        <v>0</v>
      </c>
      <c r="J84">
        <f>'Pink hourly counts 2013'!J84*3</f>
        <v>0</v>
      </c>
      <c r="K84">
        <f>'Pink hourly counts 2013'!K84*3</f>
        <v>0</v>
      </c>
      <c r="L84">
        <f>'Pink hourly counts 2013'!L84*3</f>
        <v>0</v>
      </c>
      <c r="M84">
        <f>'Pink hourly counts 2013'!M84*3</f>
        <v>0</v>
      </c>
      <c r="N84">
        <f>'Pink hourly counts 2013'!N84*3</f>
        <v>0</v>
      </c>
      <c r="O84">
        <f>'Pink hourly counts 2013'!O84*3</f>
        <v>0</v>
      </c>
      <c r="P84">
        <f>'Pink hourly counts 2013'!P84*3</f>
        <v>0</v>
      </c>
      <c r="Q84">
        <f>'Pink hourly counts 2013'!Q84*3</f>
        <v>0</v>
      </c>
      <c r="R84">
        <f>'Pink hourly counts 2013'!R84*3</f>
        <v>0</v>
      </c>
      <c r="S84">
        <f>'Pink hourly counts 2013'!S84*3</f>
        <v>0</v>
      </c>
      <c r="T84">
        <f>'Pink hourly counts 2013'!T84*3</f>
        <v>0</v>
      </c>
      <c r="U84">
        <f>'Pink hourly counts 2013'!U84*3</f>
        <v>0</v>
      </c>
      <c r="V84">
        <f>'Pink hourly counts 2013'!V84*3</f>
        <v>0</v>
      </c>
      <c r="W84">
        <f>'Pink hourly counts 2013'!W84*3</f>
        <v>0</v>
      </c>
      <c r="X84">
        <f>'Pink hourly counts 2013'!X84*3</f>
        <v>0</v>
      </c>
      <c r="Y84">
        <f>'Pink hourly counts 2013'!Y84*3</f>
        <v>0</v>
      </c>
      <c r="Z84">
        <f t="shared" si="12"/>
        <v>0</v>
      </c>
      <c r="AB84">
        <f t="shared" si="16"/>
        <v>0</v>
      </c>
      <c r="AC84">
        <f t="shared" si="13"/>
        <v>0</v>
      </c>
      <c r="AD84" s="64"/>
      <c r="AE84">
        <f t="shared" si="14"/>
        <v>24</v>
      </c>
      <c r="AF84">
        <f t="shared" si="15"/>
        <v>0</v>
      </c>
      <c r="AG84">
        <f t="shared" si="17"/>
        <v>0</v>
      </c>
      <c r="AH84">
        <f t="shared" si="17"/>
        <v>0</v>
      </c>
      <c r="AI84">
        <f t="shared" si="17"/>
        <v>0</v>
      </c>
      <c r="AJ84">
        <f t="shared" si="17"/>
        <v>0</v>
      </c>
      <c r="AK84">
        <f t="shared" si="17"/>
        <v>0</v>
      </c>
      <c r="AL84">
        <f t="shared" si="17"/>
        <v>0</v>
      </c>
      <c r="AM84">
        <f t="shared" si="17"/>
        <v>0</v>
      </c>
      <c r="AN84">
        <f t="shared" si="17"/>
        <v>0</v>
      </c>
      <c r="AO84">
        <f t="shared" si="17"/>
        <v>0</v>
      </c>
      <c r="AP84">
        <f t="shared" si="17"/>
        <v>0</v>
      </c>
      <c r="AQ84">
        <f t="shared" si="17"/>
        <v>0</v>
      </c>
      <c r="AR84">
        <f t="shared" si="17"/>
        <v>0</v>
      </c>
      <c r="AS84">
        <f t="shared" si="17"/>
        <v>0</v>
      </c>
      <c r="AT84">
        <f t="shared" si="17"/>
        <v>0</v>
      </c>
      <c r="AU84">
        <f t="shared" si="17"/>
        <v>0</v>
      </c>
      <c r="AV84">
        <f t="shared" si="17"/>
        <v>0</v>
      </c>
      <c r="AW84">
        <f t="shared" si="18"/>
        <v>0</v>
      </c>
      <c r="AX84">
        <f t="shared" si="18"/>
        <v>0</v>
      </c>
      <c r="AY84">
        <f t="shared" si="18"/>
        <v>0</v>
      </c>
      <c r="AZ84">
        <f t="shared" si="10"/>
        <v>0</v>
      </c>
      <c r="BA84">
        <f t="shared" si="10"/>
        <v>0</v>
      </c>
      <c r="BB84">
        <f t="shared" si="10"/>
        <v>0</v>
      </c>
      <c r="BC84">
        <f t="shared" si="10"/>
        <v>0</v>
      </c>
    </row>
    <row r="85" spans="1:55" x14ac:dyDescent="0.2">
      <c r="A85" s="1">
        <v>42623</v>
      </c>
      <c r="B85">
        <f>'Pink hourly counts 2013'!B85*3</f>
        <v>0</v>
      </c>
      <c r="C85">
        <f>'Pink hourly counts 2013'!C85*3</f>
        <v>0</v>
      </c>
      <c r="D85">
        <f>'Pink hourly counts 2013'!D85*3</f>
        <v>0</v>
      </c>
      <c r="E85">
        <f>'Pink hourly counts 2013'!E85*3</f>
        <v>0</v>
      </c>
      <c r="F85">
        <f>'Pink hourly counts 2013'!F85*3</f>
        <v>0</v>
      </c>
      <c r="G85">
        <f>'Pink hourly counts 2013'!G85*3</f>
        <v>0</v>
      </c>
      <c r="H85">
        <f>'Pink hourly counts 2013'!H85*3</f>
        <v>0</v>
      </c>
      <c r="I85">
        <f>'Pink hourly counts 2013'!I85*3</f>
        <v>0</v>
      </c>
      <c r="J85">
        <f>'Pink hourly counts 2013'!J85*3</f>
        <v>0</v>
      </c>
      <c r="K85">
        <f>'Pink hourly counts 2013'!K85*3</f>
        <v>0</v>
      </c>
      <c r="L85">
        <f>'Pink hourly counts 2013'!L85*3</f>
        <v>0</v>
      </c>
      <c r="M85">
        <f>'Pink hourly counts 2013'!M85*3</f>
        <v>0</v>
      </c>
      <c r="N85">
        <f>'Pink hourly counts 2013'!N85*3</f>
        <v>0</v>
      </c>
      <c r="O85">
        <f>'Pink hourly counts 2013'!O85*3</f>
        <v>0</v>
      </c>
      <c r="P85">
        <f>'Pink hourly counts 2013'!P85*3</f>
        <v>0</v>
      </c>
      <c r="Q85">
        <f>'Pink hourly counts 2013'!Q85*3</f>
        <v>0</v>
      </c>
      <c r="R85">
        <f>'Pink hourly counts 2013'!R85*3</f>
        <v>0</v>
      </c>
      <c r="S85">
        <f>'Pink hourly counts 2013'!S85*3</f>
        <v>0</v>
      </c>
      <c r="T85">
        <f>'Pink hourly counts 2013'!T85*3</f>
        <v>0</v>
      </c>
      <c r="U85">
        <f>'Pink hourly counts 2013'!U85*3</f>
        <v>0</v>
      </c>
      <c r="V85">
        <f>'Pink hourly counts 2013'!V85*3</f>
        <v>0</v>
      </c>
      <c r="W85">
        <f>'Pink hourly counts 2013'!W85*3</f>
        <v>0</v>
      </c>
      <c r="X85">
        <f>'Pink hourly counts 2013'!X85*3</f>
        <v>0</v>
      </c>
      <c r="Y85">
        <f>'Pink hourly counts 2013'!Y85*3</f>
        <v>0</v>
      </c>
      <c r="Z85">
        <f t="shared" si="12"/>
        <v>0</v>
      </c>
      <c r="AB85">
        <f t="shared" si="16"/>
        <v>0</v>
      </c>
      <c r="AC85">
        <f t="shared" si="13"/>
        <v>0</v>
      </c>
      <c r="AD85" s="64"/>
      <c r="AE85">
        <f t="shared" si="14"/>
        <v>24</v>
      </c>
      <c r="AF85">
        <f t="shared" si="15"/>
        <v>0</v>
      </c>
      <c r="AG85">
        <f t="shared" si="17"/>
        <v>0</v>
      </c>
      <c r="AH85">
        <f t="shared" si="17"/>
        <v>0</v>
      </c>
      <c r="AI85">
        <f t="shared" si="17"/>
        <v>0</v>
      </c>
      <c r="AJ85">
        <f t="shared" si="17"/>
        <v>0</v>
      </c>
      <c r="AK85">
        <f t="shared" si="17"/>
        <v>0</v>
      </c>
      <c r="AL85">
        <f t="shared" si="17"/>
        <v>0</v>
      </c>
      <c r="AM85">
        <f t="shared" si="17"/>
        <v>0</v>
      </c>
      <c r="AN85">
        <f t="shared" si="17"/>
        <v>0</v>
      </c>
      <c r="AO85">
        <f t="shared" si="17"/>
        <v>0</v>
      </c>
      <c r="AP85">
        <f t="shared" si="17"/>
        <v>0</v>
      </c>
      <c r="AQ85">
        <f t="shared" si="17"/>
        <v>0</v>
      </c>
      <c r="AR85">
        <f t="shared" si="17"/>
        <v>0</v>
      </c>
      <c r="AS85">
        <f t="shared" si="17"/>
        <v>0</v>
      </c>
      <c r="AT85">
        <f t="shared" si="17"/>
        <v>0</v>
      </c>
      <c r="AU85">
        <f t="shared" si="17"/>
        <v>0</v>
      </c>
      <c r="AV85">
        <f t="shared" si="17"/>
        <v>0</v>
      </c>
      <c r="AW85">
        <f t="shared" si="18"/>
        <v>0</v>
      </c>
      <c r="AX85">
        <f t="shared" si="18"/>
        <v>0</v>
      </c>
      <c r="AY85">
        <f t="shared" si="18"/>
        <v>0</v>
      </c>
      <c r="AZ85">
        <f t="shared" si="10"/>
        <v>0</v>
      </c>
      <c r="BA85">
        <f t="shared" si="10"/>
        <v>0</v>
      </c>
      <c r="BB85">
        <f t="shared" si="10"/>
        <v>0</v>
      </c>
      <c r="BC85">
        <f t="shared" si="10"/>
        <v>0</v>
      </c>
    </row>
    <row r="86" spans="1:55" x14ac:dyDescent="0.2">
      <c r="A86" s="1">
        <v>42624</v>
      </c>
      <c r="B86">
        <f>'Pink hourly counts 2013'!B86*3</f>
        <v>0</v>
      </c>
      <c r="C86">
        <f>'Pink hourly counts 2013'!C86*3</f>
        <v>0</v>
      </c>
      <c r="D86">
        <f>'Pink hourly counts 2013'!D86*3</f>
        <v>0</v>
      </c>
      <c r="E86">
        <f>'Pink hourly counts 2013'!E86*3</f>
        <v>0</v>
      </c>
      <c r="F86">
        <f>'Pink hourly counts 2013'!F86*3</f>
        <v>0</v>
      </c>
      <c r="G86">
        <f>'Pink hourly counts 2013'!G86*3</f>
        <v>0</v>
      </c>
      <c r="H86">
        <f>'Pink hourly counts 2013'!H86*3</f>
        <v>0</v>
      </c>
      <c r="I86">
        <f>'Pink hourly counts 2013'!I86*3</f>
        <v>0</v>
      </c>
      <c r="J86">
        <f>'Pink hourly counts 2013'!J86*3</f>
        <v>0</v>
      </c>
      <c r="K86">
        <f>'Pink hourly counts 2013'!K86*3</f>
        <v>0</v>
      </c>
      <c r="L86">
        <f>'Pink hourly counts 2013'!L86*3</f>
        <v>0</v>
      </c>
      <c r="M86">
        <f>'Pink hourly counts 2013'!M86*3</f>
        <v>0</v>
      </c>
      <c r="N86">
        <f>'Pink hourly counts 2013'!N86*3</f>
        <v>0</v>
      </c>
      <c r="O86">
        <f>'Pink hourly counts 2013'!O86*3</f>
        <v>0</v>
      </c>
      <c r="P86">
        <f>'Pink hourly counts 2013'!P86*3</f>
        <v>0</v>
      </c>
      <c r="Q86">
        <f>'Pink hourly counts 2013'!Q86*3</f>
        <v>0</v>
      </c>
      <c r="R86">
        <f>'Pink hourly counts 2013'!R86*3</f>
        <v>0</v>
      </c>
      <c r="S86">
        <f>'Pink hourly counts 2013'!S86*3</f>
        <v>0</v>
      </c>
      <c r="T86">
        <f>'Pink hourly counts 2013'!T86*3</f>
        <v>0</v>
      </c>
      <c r="U86">
        <f>'Pink hourly counts 2013'!U86*3</f>
        <v>0</v>
      </c>
      <c r="V86">
        <f>'Pink hourly counts 2013'!V86*3</f>
        <v>0</v>
      </c>
      <c r="W86">
        <f>'Pink hourly counts 2013'!W86*3</f>
        <v>0</v>
      </c>
      <c r="X86">
        <f>'Pink hourly counts 2013'!X86*3</f>
        <v>0</v>
      </c>
      <c r="Y86">
        <f>'Pink hourly counts 2013'!Y86*3</f>
        <v>0</v>
      </c>
      <c r="Z86">
        <f t="shared" si="12"/>
        <v>0</v>
      </c>
      <c r="AB86">
        <f t="shared" si="16"/>
        <v>0</v>
      </c>
      <c r="AC86">
        <f t="shared" si="13"/>
        <v>0</v>
      </c>
      <c r="AD86" s="64"/>
      <c r="AE86">
        <f t="shared" si="14"/>
        <v>24</v>
      </c>
      <c r="AF86">
        <f t="shared" si="15"/>
        <v>0</v>
      </c>
      <c r="AG86">
        <f t="shared" si="17"/>
        <v>0</v>
      </c>
      <c r="AH86">
        <f t="shared" si="17"/>
        <v>0</v>
      </c>
      <c r="AI86">
        <f t="shared" si="17"/>
        <v>0</v>
      </c>
      <c r="AJ86">
        <f t="shared" si="17"/>
        <v>0</v>
      </c>
      <c r="AK86">
        <f t="shared" si="17"/>
        <v>0</v>
      </c>
      <c r="AL86">
        <f t="shared" si="17"/>
        <v>0</v>
      </c>
      <c r="AM86">
        <f t="shared" si="17"/>
        <v>0</v>
      </c>
      <c r="AN86">
        <f t="shared" si="17"/>
        <v>0</v>
      </c>
      <c r="AO86">
        <f t="shared" si="17"/>
        <v>0</v>
      </c>
      <c r="AP86">
        <f t="shared" si="17"/>
        <v>0</v>
      </c>
      <c r="AQ86">
        <f t="shared" si="17"/>
        <v>0</v>
      </c>
      <c r="AR86">
        <f t="shared" si="17"/>
        <v>0</v>
      </c>
      <c r="AS86">
        <f t="shared" si="17"/>
        <v>0</v>
      </c>
      <c r="AT86">
        <f t="shared" si="17"/>
        <v>0</v>
      </c>
      <c r="AU86">
        <f t="shared" si="17"/>
        <v>0</v>
      </c>
      <c r="AV86">
        <f t="shared" si="17"/>
        <v>0</v>
      </c>
      <c r="AW86">
        <f t="shared" si="18"/>
        <v>0</v>
      </c>
      <c r="AX86">
        <f t="shared" si="18"/>
        <v>0</v>
      </c>
      <c r="AY86">
        <f t="shared" si="18"/>
        <v>0</v>
      </c>
      <c r="AZ86">
        <f t="shared" si="10"/>
        <v>0</v>
      </c>
      <c r="BA86">
        <f t="shared" si="10"/>
        <v>0</v>
      </c>
      <c r="BB86">
        <f t="shared" si="10"/>
        <v>0</v>
      </c>
      <c r="BC86">
        <f t="shared" si="10"/>
        <v>0</v>
      </c>
    </row>
    <row r="88" spans="1:55" x14ac:dyDescent="0.2">
      <c r="B88" t="s">
        <v>2</v>
      </c>
      <c r="C88" t="s">
        <v>3</v>
      </c>
      <c r="D88" t="s">
        <v>4</v>
      </c>
      <c r="E88" t="s">
        <v>5</v>
      </c>
      <c r="F88" t="s">
        <v>6</v>
      </c>
      <c r="G88" t="s">
        <v>7</v>
      </c>
      <c r="H88" t="s">
        <v>8</v>
      </c>
      <c r="I88" t="s">
        <v>9</v>
      </c>
      <c r="J88" t="s">
        <v>10</v>
      </c>
      <c r="K88" t="s">
        <v>11</v>
      </c>
      <c r="L88" t="s">
        <v>12</v>
      </c>
      <c r="M88" t="s">
        <v>13</v>
      </c>
      <c r="N88" t="s">
        <v>14</v>
      </c>
      <c r="O88" t="s">
        <v>15</v>
      </c>
      <c r="P88" t="s">
        <v>16</v>
      </c>
      <c r="Q88" t="s">
        <v>17</v>
      </c>
      <c r="R88" t="s">
        <v>18</v>
      </c>
      <c r="S88" t="s">
        <v>19</v>
      </c>
      <c r="T88" t="s">
        <v>20</v>
      </c>
      <c r="U88" t="s">
        <v>21</v>
      </c>
      <c r="V88" t="s">
        <v>22</v>
      </c>
      <c r="W88" t="s">
        <v>23</v>
      </c>
      <c r="X88" t="s">
        <v>24</v>
      </c>
      <c r="Y88" t="s">
        <v>25</v>
      </c>
    </row>
    <row r="89" spans="1:55" x14ac:dyDescent="0.2">
      <c r="B89" s="7">
        <f t="shared" ref="B89:D89" si="19">SUM(B7:B86)</f>
        <v>3024</v>
      </c>
      <c r="C89" s="7">
        <f t="shared" si="19"/>
        <v>3150</v>
      </c>
      <c r="D89" s="7">
        <f t="shared" si="19"/>
        <v>1473</v>
      </c>
      <c r="E89" s="7">
        <f>SUM(E7:E86)</f>
        <v>492</v>
      </c>
      <c r="F89" s="5">
        <f t="shared" ref="F89:Y89" si="20">SUM(F7:F86)</f>
        <v>204</v>
      </c>
      <c r="G89" s="5">
        <f t="shared" si="20"/>
        <v>93</v>
      </c>
      <c r="H89" s="5">
        <f t="shared" si="20"/>
        <v>30</v>
      </c>
      <c r="I89" s="5">
        <f t="shared" si="20"/>
        <v>15</v>
      </c>
      <c r="J89" s="5">
        <f t="shared" si="20"/>
        <v>18</v>
      </c>
      <c r="K89" s="5">
        <f t="shared" si="20"/>
        <v>12</v>
      </c>
      <c r="L89" s="5">
        <f t="shared" si="20"/>
        <v>9</v>
      </c>
      <c r="M89" s="5">
        <f t="shared" si="20"/>
        <v>24</v>
      </c>
      <c r="N89" s="5">
        <f t="shared" si="20"/>
        <v>0</v>
      </c>
      <c r="O89" s="5">
        <f t="shared" si="20"/>
        <v>27</v>
      </c>
      <c r="P89" s="5">
        <f t="shared" si="20"/>
        <v>27</v>
      </c>
      <c r="Q89" s="5">
        <f t="shared" si="20"/>
        <v>102</v>
      </c>
      <c r="R89" s="5">
        <f t="shared" si="20"/>
        <v>90</v>
      </c>
      <c r="S89" s="5">
        <f t="shared" si="20"/>
        <v>375</v>
      </c>
      <c r="T89" s="5">
        <f t="shared" si="20"/>
        <v>114</v>
      </c>
      <c r="U89" s="5">
        <f t="shared" si="20"/>
        <v>495</v>
      </c>
      <c r="V89" s="5">
        <f t="shared" si="20"/>
        <v>654</v>
      </c>
      <c r="W89" s="7">
        <f t="shared" si="20"/>
        <v>570</v>
      </c>
      <c r="X89" s="7">
        <f t="shared" si="20"/>
        <v>873</v>
      </c>
      <c r="Y89" s="7">
        <f t="shared" si="20"/>
        <v>1341</v>
      </c>
      <c r="Z89">
        <f>SUM(B89:Y89)</f>
        <v>13212</v>
      </c>
      <c r="AB89" t="s">
        <v>28</v>
      </c>
      <c r="AC89" t="s">
        <v>29</v>
      </c>
      <c r="AD89" t="s">
        <v>33</v>
      </c>
    </row>
    <row r="90" spans="1:55" x14ac:dyDescent="0.2">
      <c r="B90" s="8">
        <f>B89/$Z$89</f>
        <v>0.22888283378746593</v>
      </c>
      <c r="C90" s="8">
        <f t="shared" ref="C90:Y90" si="21">C89/$Z$89</f>
        <v>0.23841961852861035</v>
      </c>
      <c r="D90" s="8">
        <f t="shared" si="21"/>
        <v>0.11148955495004541</v>
      </c>
      <c r="E90" s="8">
        <f t="shared" si="21"/>
        <v>3.7238873751135333E-2</v>
      </c>
      <c r="F90" s="67">
        <f t="shared" si="21"/>
        <v>1.5440508628519528E-2</v>
      </c>
      <c r="G90" s="67">
        <f t="shared" si="21"/>
        <v>7.0390554041780198E-3</v>
      </c>
      <c r="H90" s="67">
        <f t="shared" si="21"/>
        <v>2.270663033605813E-3</v>
      </c>
      <c r="I90" s="67">
        <f t="shared" si="21"/>
        <v>1.1353315168029065E-3</v>
      </c>
      <c r="J90" s="67">
        <f t="shared" si="21"/>
        <v>1.3623978201634877E-3</v>
      </c>
      <c r="K90" s="67">
        <f t="shared" si="21"/>
        <v>9.0826521344232513E-4</v>
      </c>
      <c r="L90" s="67">
        <f t="shared" si="21"/>
        <v>6.8119891008174384E-4</v>
      </c>
      <c r="M90" s="67">
        <f t="shared" si="21"/>
        <v>1.8165304268846503E-3</v>
      </c>
      <c r="N90" s="67">
        <f t="shared" si="21"/>
        <v>0</v>
      </c>
      <c r="O90" s="67">
        <f t="shared" si="21"/>
        <v>2.0435967302452314E-3</v>
      </c>
      <c r="P90" s="67">
        <f t="shared" si="21"/>
        <v>2.0435967302452314E-3</v>
      </c>
      <c r="Q90" s="67">
        <f t="shared" si="21"/>
        <v>7.7202543142597642E-3</v>
      </c>
      <c r="R90" s="67">
        <f t="shared" si="21"/>
        <v>6.8119891008174387E-3</v>
      </c>
      <c r="S90" s="67">
        <f t="shared" si="21"/>
        <v>2.8383287920072661E-2</v>
      </c>
      <c r="T90" s="67">
        <f t="shared" si="21"/>
        <v>8.6285195277020898E-3</v>
      </c>
      <c r="U90" s="67">
        <f t="shared" si="21"/>
        <v>3.7465940054495911E-2</v>
      </c>
      <c r="V90" s="67">
        <f t="shared" si="21"/>
        <v>4.9500454132606724E-2</v>
      </c>
      <c r="W90" s="8">
        <f t="shared" si="21"/>
        <v>4.3142597638510444E-2</v>
      </c>
      <c r="X90" s="8">
        <f t="shared" si="21"/>
        <v>6.607629427792916E-2</v>
      </c>
      <c r="Y90" s="8">
        <f t="shared" si="21"/>
        <v>0.10149863760217984</v>
      </c>
      <c r="Z90">
        <f>SUM(B90:Y90)</f>
        <v>0.99999999999999989</v>
      </c>
      <c r="AB90">
        <f>SUM(AB7:AB86)</f>
        <v>13212</v>
      </c>
      <c r="AC90">
        <f>SUM(AC7:AC86)</f>
        <v>624554.83229813701</v>
      </c>
      <c r="AD90">
        <f>SQRT(AC90)</f>
        <v>790.28781611393765</v>
      </c>
    </row>
    <row r="92" spans="1:55" x14ac:dyDescent="0.2">
      <c r="E92" s="6">
        <f>SUM(B90:E90,W90:Y90)</f>
        <v>0.82674841053587644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2"/>
  <sheetViews>
    <sheetView zoomScale="80" zoomScaleNormal="80" workbookViewId="0">
      <pane xSplit="1" ySplit="5" topLeftCell="B21" activePane="bottomRight" state="frozen"/>
      <selection activeCell="T49" sqref="T49"/>
      <selection pane="topRight" activeCell="T49" sqref="T49"/>
      <selection pane="bottomLeft" activeCell="T49" sqref="T49"/>
      <selection pane="bottomRight" activeCell="T49" sqref="T49"/>
    </sheetView>
  </sheetViews>
  <sheetFormatPr defaultRowHeight="12.75" x14ac:dyDescent="0.2"/>
  <sheetData>
    <row r="1" spans="1:29" s="11" customFormat="1" ht="12.75" customHeight="1" x14ac:dyDescent="0.2">
      <c r="A1" s="9" t="s">
        <v>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9" s="11" customFormat="1" ht="12.75" customHeight="1" thickBot="1" x14ac:dyDescent="0.25">
      <c r="A2" s="10"/>
      <c r="B2" s="12"/>
      <c r="C2" s="12"/>
      <c r="D2" s="12"/>
      <c r="E2" s="12"/>
      <c r="F2" s="12"/>
      <c r="G2" s="12"/>
      <c r="H2" s="12"/>
      <c r="I2" s="12"/>
      <c r="J2" s="10"/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0"/>
      <c r="Z2" s="10"/>
      <c r="AA2" s="10"/>
      <c r="AB2" s="10"/>
    </row>
    <row r="3" spans="1:29" s="11" customFormat="1" ht="12.75" customHeight="1" thickTop="1" thickBot="1" x14ac:dyDescent="0.25">
      <c r="A3" s="14"/>
      <c r="B3" s="15"/>
      <c r="C3" s="16" t="s">
        <v>0</v>
      </c>
      <c r="D3" s="16"/>
      <c r="E3" s="16"/>
      <c r="F3" s="16"/>
      <c r="G3" s="16"/>
      <c r="H3" s="16"/>
      <c r="I3" s="17"/>
      <c r="J3" s="18"/>
      <c r="K3" s="10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0"/>
      <c r="Z3" s="10"/>
      <c r="AA3" s="10"/>
      <c r="AB3" s="10"/>
    </row>
    <row r="4" spans="1:29" s="11" customFormat="1" ht="12.75" customHeight="1" thickTop="1" x14ac:dyDescent="0.2">
      <c r="A4" s="1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1"/>
    </row>
    <row r="5" spans="1:29" s="11" customFormat="1" ht="12.75" customHeight="1" x14ac:dyDescent="0.2">
      <c r="A5" s="22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2" t="s">
        <v>26</v>
      </c>
      <c r="AA5" s="23"/>
      <c r="AB5" s="24"/>
      <c r="AC5" s="25"/>
    </row>
    <row r="6" spans="1:29" s="11" customFormat="1" ht="12.75" customHeight="1" x14ac:dyDescent="0.2">
      <c r="A6" s="26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66"/>
      <c r="AA6" s="23"/>
      <c r="AB6" s="24"/>
      <c r="AC6" s="25"/>
    </row>
    <row r="7" spans="1:29" x14ac:dyDescent="0.2">
      <c r="A7" s="65">
        <v>42545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ref="Z7:Z70" si="0">SUM(B7:Y7)</f>
        <v>0</v>
      </c>
      <c r="AA7" s="74">
        <f t="shared" ref="AA7:AA70" si="1">Z7/Z$89</f>
        <v>0</v>
      </c>
    </row>
    <row r="8" spans="1:29" x14ac:dyDescent="0.2">
      <c r="A8" s="65">
        <v>42546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 s="74">
        <f t="shared" si="1"/>
        <v>0</v>
      </c>
    </row>
    <row r="9" spans="1:29" x14ac:dyDescent="0.2">
      <c r="A9" s="65">
        <v>42547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 s="74">
        <f t="shared" si="1"/>
        <v>0</v>
      </c>
    </row>
    <row r="10" spans="1:29" x14ac:dyDescent="0.2">
      <c r="A10" s="65">
        <v>42548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 s="74">
        <f t="shared" si="1"/>
        <v>0</v>
      </c>
    </row>
    <row r="11" spans="1:29" x14ac:dyDescent="0.2">
      <c r="A11" s="65">
        <v>42549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 s="74">
        <f t="shared" si="1"/>
        <v>0</v>
      </c>
    </row>
    <row r="12" spans="1:29" x14ac:dyDescent="0.2">
      <c r="A12" s="65">
        <v>42550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 s="74">
        <f t="shared" si="1"/>
        <v>0</v>
      </c>
    </row>
    <row r="13" spans="1:29" x14ac:dyDescent="0.2">
      <c r="A13" s="65">
        <v>42551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 s="74">
        <f t="shared" si="1"/>
        <v>0</v>
      </c>
    </row>
    <row r="14" spans="1:29" x14ac:dyDescent="0.2">
      <c r="A14" s="65">
        <v>42552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 s="74">
        <f t="shared" si="1"/>
        <v>0</v>
      </c>
    </row>
    <row r="15" spans="1:29" x14ac:dyDescent="0.2">
      <c r="A15" s="65">
        <v>42553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 s="74">
        <f t="shared" si="1"/>
        <v>0</v>
      </c>
    </row>
    <row r="16" spans="1:29" x14ac:dyDescent="0.2">
      <c r="A16" s="65">
        <v>42554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 s="74">
        <f t="shared" si="1"/>
        <v>0</v>
      </c>
    </row>
    <row r="17" spans="1:27" x14ac:dyDescent="0.2">
      <c r="A17" s="65">
        <v>42555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 s="74">
        <f t="shared" si="1"/>
        <v>0</v>
      </c>
    </row>
    <row r="18" spans="1:27" x14ac:dyDescent="0.2">
      <c r="A18" s="65">
        <v>42556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 s="74">
        <f t="shared" si="1"/>
        <v>0</v>
      </c>
    </row>
    <row r="19" spans="1:27" x14ac:dyDescent="0.2">
      <c r="A19" s="65">
        <v>42557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 s="74">
        <f t="shared" si="1"/>
        <v>0</v>
      </c>
    </row>
    <row r="20" spans="1:27" x14ac:dyDescent="0.2">
      <c r="A20" s="65">
        <v>42558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 s="74">
        <f t="shared" si="1"/>
        <v>0</v>
      </c>
    </row>
    <row r="21" spans="1:27" x14ac:dyDescent="0.2">
      <c r="A21" s="65">
        <v>42559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 s="74">
        <f t="shared" si="1"/>
        <v>0</v>
      </c>
    </row>
    <row r="22" spans="1:27" x14ac:dyDescent="0.2">
      <c r="A22" s="65">
        <v>42560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 s="74">
        <f t="shared" si="1"/>
        <v>0</v>
      </c>
    </row>
    <row r="23" spans="1:27" x14ac:dyDescent="0.2">
      <c r="A23" s="65">
        <v>42561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 s="74">
        <f t="shared" si="1"/>
        <v>0</v>
      </c>
    </row>
    <row r="24" spans="1:27" x14ac:dyDescent="0.2">
      <c r="A24" s="65">
        <v>42562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 s="74">
        <f t="shared" si="1"/>
        <v>0</v>
      </c>
    </row>
    <row r="25" spans="1:27" x14ac:dyDescent="0.2">
      <c r="A25" s="65">
        <v>42563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 s="74">
        <f t="shared" si="1"/>
        <v>0</v>
      </c>
    </row>
    <row r="26" spans="1:27" x14ac:dyDescent="0.2">
      <c r="A26" s="65">
        <v>42564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 s="74">
        <f t="shared" si="1"/>
        <v>0</v>
      </c>
    </row>
    <row r="27" spans="1:27" x14ac:dyDescent="0.2">
      <c r="A27" s="65">
        <v>42565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 s="74">
        <f t="shared" si="1"/>
        <v>0</v>
      </c>
    </row>
    <row r="28" spans="1:27" x14ac:dyDescent="0.2">
      <c r="A28" s="65">
        <v>42566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 s="74">
        <f t="shared" si="1"/>
        <v>0</v>
      </c>
    </row>
    <row r="29" spans="1:27" x14ac:dyDescent="0.2">
      <c r="A29" s="65">
        <v>42567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 s="74">
        <f t="shared" si="1"/>
        <v>0</v>
      </c>
    </row>
    <row r="30" spans="1:27" x14ac:dyDescent="0.2">
      <c r="A30" s="65">
        <v>42568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 s="74">
        <f t="shared" si="1"/>
        <v>0</v>
      </c>
    </row>
    <row r="31" spans="1:27" x14ac:dyDescent="0.2">
      <c r="A31" s="65">
        <v>42569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 s="74">
        <f t="shared" si="1"/>
        <v>0</v>
      </c>
    </row>
    <row r="32" spans="1:27" x14ac:dyDescent="0.2">
      <c r="A32" s="65">
        <v>42570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 s="74">
        <f t="shared" si="1"/>
        <v>0</v>
      </c>
    </row>
    <row r="33" spans="1:27" x14ac:dyDescent="0.2">
      <c r="A33" s="65">
        <v>42571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1</v>
      </c>
      <c r="AA33" s="74">
        <f t="shared" si="1"/>
        <v>8.0840743734842356E-4</v>
      </c>
    </row>
    <row r="34" spans="1:27" x14ac:dyDescent="0.2">
      <c r="A34" s="65">
        <v>42572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1</v>
      </c>
      <c r="AA34" s="74">
        <f t="shared" si="1"/>
        <v>8.0840743734842356E-4</v>
      </c>
    </row>
    <row r="35" spans="1:27" x14ac:dyDescent="0.2">
      <c r="A35" s="65">
        <v>42573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  <c r="AA35" s="74">
        <f t="shared" si="1"/>
        <v>0</v>
      </c>
    </row>
    <row r="36" spans="1:27" x14ac:dyDescent="0.2">
      <c r="A36" s="65">
        <v>42574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1</v>
      </c>
      <c r="AA36" s="74">
        <f t="shared" si="1"/>
        <v>8.0840743734842356E-4</v>
      </c>
    </row>
    <row r="37" spans="1:27" x14ac:dyDescent="0.2">
      <c r="A37" s="65">
        <v>42575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1</v>
      </c>
      <c r="AA37" s="74">
        <f t="shared" si="1"/>
        <v>8.0840743734842356E-4</v>
      </c>
    </row>
    <row r="38" spans="1:27" x14ac:dyDescent="0.2">
      <c r="A38" s="65">
        <v>42576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 s="74">
        <f t="shared" si="1"/>
        <v>0</v>
      </c>
    </row>
    <row r="39" spans="1:27" x14ac:dyDescent="0.2">
      <c r="A39" s="65">
        <v>42577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  <c r="AA39" s="74">
        <f t="shared" si="1"/>
        <v>0</v>
      </c>
    </row>
    <row r="40" spans="1:27" x14ac:dyDescent="0.2">
      <c r="A40" s="65">
        <v>42578</v>
      </c>
      <c r="B40">
        <v>2</v>
      </c>
      <c r="C40">
        <v>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9</v>
      </c>
      <c r="AA40" s="74">
        <f t="shared" si="1"/>
        <v>7.2756669361358122E-3</v>
      </c>
    </row>
    <row r="41" spans="1:27" x14ac:dyDescent="0.2">
      <c r="A41" s="65">
        <v>42579</v>
      </c>
      <c r="B41">
        <v>3</v>
      </c>
      <c r="C41">
        <v>9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19</v>
      </c>
      <c r="AA41" s="74">
        <f t="shared" si="1"/>
        <v>1.5359741309620048E-2</v>
      </c>
    </row>
    <row r="42" spans="1:27" x14ac:dyDescent="0.2">
      <c r="A42" s="65">
        <v>42580</v>
      </c>
      <c r="B42">
        <v>1</v>
      </c>
      <c r="C42">
        <v>1</v>
      </c>
      <c r="D42">
        <v>5</v>
      </c>
      <c r="E42">
        <v>1</v>
      </c>
      <c r="F42">
        <v>-1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14</v>
      </c>
      <c r="Z42">
        <f t="shared" si="0"/>
        <v>21</v>
      </c>
      <c r="AA42" s="74">
        <f t="shared" si="1"/>
        <v>1.6976556184316895E-2</v>
      </c>
    </row>
    <row r="43" spans="1:27" x14ac:dyDescent="0.2">
      <c r="A43" s="65">
        <v>42581</v>
      </c>
      <c r="B43">
        <v>0</v>
      </c>
      <c r="C43">
        <v>15</v>
      </c>
      <c r="D43">
        <v>4</v>
      </c>
      <c r="E43">
        <v>0</v>
      </c>
      <c r="F43">
        <v>-1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18</v>
      </c>
      <c r="AA43" s="74">
        <f t="shared" si="1"/>
        <v>1.4551333872271624E-2</v>
      </c>
    </row>
    <row r="44" spans="1:27" x14ac:dyDescent="0.2">
      <c r="A44" s="65">
        <v>42582</v>
      </c>
      <c r="B44">
        <v>0</v>
      </c>
      <c r="C44">
        <v>1</v>
      </c>
      <c r="D44">
        <v>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f t="shared" si="0"/>
        <v>7</v>
      </c>
      <c r="AA44" s="74">
        <f t="shared" si="1"/>
        <v>5.6588520614389648E-3</v>
      </c>
    </row>
    <row r="45" spans="1:27" x14ac:dyDescent="0.2">
      <c r="A45" s="65">
        <v>42583</v>
      </c>
      <c r="B45">
        <v>12</v>
      </c>
      <c r="C45">
        <v>8</v>
      </c>
      <c r="D45">
        <v>10</v>
      </c>
      <c r="E45">
        <v>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41</v>
      </c>
      <c r="AA45" s="74">
        <f t="shared" si="1"/>
        <v>3.3144704931285365E-2</v>
      </c>
    </row>
    <row r="46" spans="1:27" x14ac:dyDescent="0.2">
      <c r="A46" s="65">
        <v>42584</v>
      </c>
      <c r="B46">
        <v>24</v>
      </c>
      <c r="C46">
        <v>17</v>
      </c>
      <c r="D46">
        <v>15</v>
      </c>
      <c r="E46">
        <v>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0"/>
        <v>62</v>
      </c>
      <c r="AA46" s="74">
        <f t="shared" si="1"/>
        <v>5.0121261115602264E-2</v>
      </c>
    </row>
    <row r="47" spans="1:27" x14ac:dyDescent="0.2">
      <c r="A47" s="65">
        <v>42585</v>
      </c>
      <c r="B47">
        <v>0</v>
      </c>
      <c r="C47">
        <v>7</v>
      </c>
      <c r="D47">
        <v>20</v>
      </c>
      <c r="E47">
        <v>6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f t="shared" si="0"/>
        <v>35</v>
      </c>
      <c r="AA47" s="74">
        <f t="shared" si="1"/>
        <v>2.8294260307194827E-2</v>
      </c>
    </row>
    <row r="48" spans="1:27" x14ac:dyDescent="0.2">
      <c r="A48" s="65">
        <v>42586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f t="shared" si="0"/>
        <v>2</v>
      </c>
      <c r="AA48" s="74">
        <f t="shared" si="1"/>
        <v>1.6168148746968471E-3</v>
      </c>
    </row>
    <row r="49" spans="1:29" x14ac:dyDescent="0.2">
      <c r="A49" s="65">
        <v>42587</v>
      </c>
      <c r="B49">
        <v>0</v>
      </c>
      <c r="C49">
        <v>19</v>
      </c>
      <c r="D49">
        <v>8</v>
      </c>
      <c r="E49">
        <v>4</v>
      </c>
      <c r="F49">
        <v>2</v>
      </c>
      <c r="G49">
        <v>-1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32</v>
      </c>
      <c r="AA49" s="74">
        <f t="shared" si="1"/>
        <v>2.5869037995149554E-2</v>
      </c>
    </row>
    <row r="50" spans="1:29" x14ac:dyDescent="0.2">
      <c r="A50" s="65">
        <v>42588</v>
      </c>
      <c r="B50">
        <v>0</v>
      </c>
      <c r="C50">
        <v>2</v>
      </c>
      <c r="D50">
        <v>11</v>
      </c>
      <c r="E50">
        <v>1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-1</v>
      </c>
      <c r="Y50">
        <v>0</v>
      </c>
      <c r="Z50">
        <f t="shared" si="0"/>
        <v>15</v>
      </c>
      <c r="AA50" s="74">
        <f t="shared" si="1"/>
        <v>1.2126111560226353E-2</v>
      </c>
    </row>
    <row r="51" spans="1:29" x14ac:dyDescent="0.2">
      <c r="A51" s="65">
        <v>42589</v>
      </c>
      <c r="B51">
        <v>5</v>
      </c>
      <c r="C51">
        <v>16</v>
      </c>
      <c r="D51">
        <v>9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32</v>
      </c>
      <c r="AA51" s="74">
        <f t="shared" si="1"/>
        <v>2.5869037995149554E-2</v>
      </c>
    </row>
    <row r="52" spans="1:29" x14ac:dyDescent="0.2">
      <c r="A52" s="65">
        <v>42590</v>
      </c>
      <c r="B52">
        <v>50</v>
      </c>
      <c r="C52">
        <v>30</v>
      </c>
      <c r="D52">
        <v>6</v>
      </c>
      <c r="E52"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</v>
      </c>
      <c r="R52">
        <v>-3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93</v>
      </c>
      <c r="AA52" s="74">
        <f t="shared" si="1"/>
        <v>7.5181891673403389E-2</v>
      </c>
    </row>
    <row r="53" spans="1:29" x14ac:dyDescent="0.2">
      <c r="A53" s="65">
        <v>42591</v>
      </c>
      <c r="B53">
        <v>11</v>
      </c>
      <c r="C53">
        <v>4</v>
      </c>
      <c r="D53">
        <v>2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</v>
      </c>
      <c r="S53">
        <v>0</v>
      </c>
      <c r="T53">
        <v>0</v>
      </c>
      <c r="U53">
        <v>0</v>
      </c>
      <c r="V53">
        <v>0</v>
      </c>
      <c r="W53">
        <v>4</v>
      </c>
      <c r="X53">
        <v>0</v>
      </c>
      <c r="Y53">
        <v>0</v>
      </c>
      <c r="Z53">
        <f t="shared" si="0"/>
        <v>27</v>
      </c>
      <c r="AA53" s="74">
        <f t="shared" si="1"/>
        <v>2.1827000808407437E-2</v>
      </c>
    </row>
    <row r="54" spans="1:29" x14ac:dyDescent="0.2">
      <c r="A54" s="65">
        <v>42592</v>
      </c>
      <c r="B54">
        <v>5</v>
      </c>
      <c r="C54">
        <v>7</v>
      </c>
      <c r="D54">
        <v>6</v>
      </c>
      <c r="E54">
        <v>7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22</v>
      </c>
      <c r="W54">
        <v>5</v>
      </c>
      <c r="X54">
        <v>0</v>
      </c>
      <c r="Y54">
        <v>2</v>
      </c>
      <c r="Z54">
        <f t="shared" si="0"/>
        <v>59</v>
      </c>
      <c r="AA54" s="74">
        <f t="shared" si="1"/>
        <v>4.7696038803556995E-2</v>
      </c>
    </row>
    <row r="55" spans="1:29" x14ac:dyDescent="0.2">
      <c r="A55" s="65">
        <v>42593</v>
      </c>
      <c r="B55">
        <v>6</v>
      </c>
      <c r="C55">
        <v>17</v>
      </c>
      <c r="D55">
        <v>12</v>
      </c>
      <c r="E55">
        <v>9</v>
      </c>
      <c r="F55">
        <v>4</v>
      </c>
      <c r="G55">
        <v>3</v>
      </c>
      <c r="H55">
        <v>-1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0</v>
      </c>
      <c r="U55">
        <v>21</v>
      </c>
      <c r="V55">
        <v>6</v>
      </c>
      <c r="W55">
        <v>0</v>
      </c>
      <c r="X55">
        <v>1</v>
      </c>
      <c r="Y55">
        <v>1</v>
      </c>
      <c r="Z55">
        <f t="shared" si="0"/>
        <v>81</v>
      </c>
      <c r="AA55" s="74">
        <f t="shared" si="1"/>
        <v>6.5481002425222312E-2</v>
      </c>
    </row>
    <row r="56" spans="1:29" x14ac:dyDescent="0.2">
      <c r="A56" s="65">
        <v>42594</v>
      </c>
      <c r="B56">
        <v>0</v>
      </c>
      <c r="C56">
        <v>-1</v>
      </c>
      <c r="D56">
        <v>0</v>
      </c>
      <c r="E56">
        <v>1</v>
      </c>
      <c r="F56">
        <v>0</v>
      </c>
      <c r="G56">
        <v>0</v>
      </c>
      <c r="H56">
        <v>-2</v>
      </c>
      <c r="I56">
        <v>-2</v>
      </c>
      <c r="J56">
        <v>-3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f t="shared" si="0"/>
        <v>-2</v>
      </c>
      <c r="AA56" s="74">
        <f t="shared" si="1"/>
        <v>-1.6168148746968471E-3</v>
      </c>
    </row>
    <row r="57" spans="1:29" x14ac:dyDescent="0.2">
      <c r="A57" s="65">
        <v>42595</v>
      </c>
      <c r="B57">
        <v>0</v>
      </c>
      <c r="C57">
        <v>7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-1</v>
      </c>
      <c r="S57">
        <v>2</v>
      </c>
      <c r="T57">
        <v>21</v>
      </c>
      <c r="U57">
        <v>5</v>
      </c>
      <c r="V57">
        <v>0</v>
      </c>
      <c r="W57">
        <v>0</v>
      </c>
      <c r="X57">
        <v>0</v>
      </c>
      <c r="Y57">
        <v>0</v>
      </c>
      <c r="Z57">
        <f t="shared" si="0"/>
        <v>36</v>
      </c>
      <c r="AA57" s="74">
        <f t="shared" si="1"/>
        <v>2.9102667744543249E-2</v>
      </c>
    </row>
    <row r="58" spans="1:29" x14ac:dyDescent="0.2">
      <c r="A58" s="65">
        <v>42596</v>
      </c>
      <c r="B58">
        <v>0</v>
      </c>
      <c r="C58">
        <v>1</v>
      </c>
      <c r="D58">
        <v>6</v>
      </c>
      <c r="E58">
        <v>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-3</v>
      </c>
      <c r="N58">
        <v>-2</v>
      </c>
      <c r="O58">
        <v>9</v>
      </c>
      <c r="P58">
        <v>2</v>
      </c>
      <c r="Q58">
        <v>0</v>
      </c>
      <c r="R58">
        <v>0</v>
      </c>
      <c r="S58">
        <v>0</v>
      </c>
      <c r="T58">
        <v>2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21</v>
      </c>
      <c r="AA58" s="74">
        <f t="shared" si="1"/>
        <v>1.6976556184316895E-2</v>
      </c>
    </row>
    <row r="59" spans="1:29" x14ac:dyDescent="0.2">
      <c r="A59" s="65">
        <v>42597</v>
      </c>
      <c r="B59">
        <v>0</v>
      </c>
      <c r="C59">
        <v>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-1</v>
      </c>
      <c r="L59">
        <v>0</v>
      </c>
      <c r="M59">
        <v>0</v>
      </c>
      <c r="N59">
        <v>0</v>
      </c>
      <c r="O59">
        <v>2</v>
      </c>
      <c r="P59">
        <v>0</v>
      </c>
      <c r="Q59">
        <v>2</v>
      </c>
      <c r="R59">
        <v>5</v>
      </c>
      <c r="S59">
        <v>0</v>
      </c>
      <c r="T59">
        <v>6</v>
      </c>
      <c r="U59">
        <v>0</v>
      </c>
      <c r="V59">
        <v>0</v>
      </c>
      <c r="W59">
        <v>0</v>
      </c>
      <c r="X59">
        <v>-1</v>
      </c>
      <c r="Y59">
        <v>9</v>
      </c>
      <c r="Z59">
        <f t="shared" si="0"/>
        <v>28</v>
      </c>
      <c r="AA59" s="74">
        <f t="shared" si="1"/>
        <v>2.2635408245755859E-2</v>
      </c>
    </row>
    <row r="60" spans="1:29" x14ac:dyDescent="0.2">
      <c r="A60" s="65">
        <v>42598</v>
      </c>
      <c r="B60">
        <v>20</v>
      </c>
      <c r="C60">
        <v>16</v>
      </c>
      <c r="D60">
        <v>10</v>
      </c>
      <c r="E60">
        <v>1</v>
      </c>
      <c r="F60">
        <v>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</v>
      </c>
      <c r="P60">
        <v>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60</v>
      </c>
      <c r="AA60" s="74">
        <f t="shared" si="1"/>
        <v>4.8504446240905413E-2</v>
      </c>
    </row>
    <row r="61" spans="1:29" s="11" customFormat="1" ht="12.75" customHeight="1" x14ac:dyDescent="0.2">
      <c r="A61" s="29">
        <f>A60+1</f>
        <v>42599</v>
      </c>
      <c r="B61" s="69">
        <v>0</v>
      </c>
      <c r="C61" s="69">
        <v>3</v>
      </c>
      <c r="D61" s="69">
        <v>14</v>
      </c>
      <c r="E61" s="69">
        <v>3</v>
      </c>
      <c r="F61" s="69">
        <v>1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69">
        <v>0</v>
      </c>
      <c r="R61" s="69">
        <v>5</v>
      </c>
      <c r="S61" s="69">
        <v>0</v>
      </c>
      <c r="T61" s="69">
        <v>0</v>
      </c>
      <c r="U61" s="69">
        <v>0</v>
      </c>
      <c r="V61" s="69">
        <v>-1</v>
      </c>
      <c r="W61" s="69">
        <v>0</v>
      </c>
      <c r="X61" s="69">
        <v>0</v>
      </c>
      <c r="Y61" s="69">
        <v>0</v>
      </c>
      <c r="Z61">
        <f t="shared" si="0"/>
        <v>25</v>
      </c>
      <c r="AA61" s="74">
        <f t="shared" si="1"/>
        <v>2.021018593371059E-2</v>
      </c>
      <c r="AB61" s="34"/>
      <c r="AC61" s="33"/>
    </row>
    <row r="62" spans="1:29" s="11" customFormat="1" ht="12.75" customHeight="1" x14ac:dyDescent="0.2">
      <c r="A62" s="29">
        <f t="shared" ref="A62:A86" si="2">A61+1</f>
        <v>42600</v>
      </c>
      <c r="B62" s="69">
        <v>0</v>
      </c>
      <c r="C62" s="69">
        <v>4</v>
      </c>
      <c r="D62" s="69">
        <v>13</v>
      </c>
      <c r="E62" s="69">
        <v>3</v>
      </c>
      <c r="F62" s="69">
        <v>0</v>
      </c>
      <c r="G62" s="69">
        <v>0</v>
      </c>
      <c r="H62" s="69">
        <v>0</v>
      </c>
      <c r="I62" s="69">
        <v>0</v>
      </c>
      <c r="J62" s="69">
        <v>1</v>
      </c>
      <c r="K62" s="69">
        <v>1</v>
      </c>
      <c r="L62" s="69">
        <v>0</v>
      </c>
      <c r="M62" s="69">
        <v>0</v>
      </c>
      <c r="N62" s="69">
        <v>0</v>
      </c>
      <c r="O62" s="69">
        <v>0</v>
      </c>
      <c r="P62" s="69">
        <v>0</v>
      </c>
      <c r="Q62" s="69">
        <v>0</v>
      </c>
      <c r="R62" s="69">
        <v>0</v>
      </c>
      <c r="S62" s="69">
        <v>0</v>
      </c>
      <c r="T62" s="69">
        <v>0</v>
      </c>
      <c r="U62" s="69">
        <v>0</v>
      </c>
      <c r="V62" s="69">
        <v>0</v>
      </c>
      <c r="W62" s="69">
        <v>0</v>
      </c>
      <c r="X62" s="69">
        <v>0</v>
      </c>
      <c r="Y62" s="69">
        <v>0</v>
      </c>
      <c r="Z62">
        <f t="shared" si="0"/>
        <v>22</v>
      </c>
      <c r="AA62" s="74">
        <f t="shared" si="1"/>
        <v>1.7784963621665321E-2</v>
      </c>
      <c r="AB62" s="34"/>
      <c r="AC62" s="33"/>
    </row>
    <row r="63" spans="1:29" s="11" customFormat="1" ht="12.75" customHeight="1" x14ac:dyDescent="0.2">
      <c r="A63" s="29">
        <f t="shared" si="2"/>
        <v>42601</v>
      </c>
      <c r="B63" s="69">
        <v>14</v>
      </c>
      <c r="C63" s="69">
        <v>9</v>
      </c>
      <c r="D63" s="69">
        <v>0</v>
      </c>
      <c r="E63" s="69">
        <v>10</v>
      </c>
      <c r="F63" s="69">
        <v>2</v>
      </c>
      <c r="G63" s="69">
        <v>0</v>
      </c>
      <c r="H63" s="69">
        <v>0</v>
      </c>
      <c r="I63" s="69">
        <v>0</v>
      </c>
      <c r="J63" s="69">
        <v>1</v>
      </c>
      <c r="K63" s="69">
        <v>1</v>
      </c>
      <c r="L63" s="69">
        <v>0</v>
      </c>
      <c r="M63" s="69">
        <v>1</v>
      </c>
      <c r="N63" s="69">
        <v>0</v>
      </c>
      <c r="O63" s="69">
        <v>0</v>
      </c>
      <c r="P63" s="69">
        <v>4</v>
      </c>
      <c r="Q63" s="69">
        <v>30</v>
      </c>
      <c r="R63" s="69">
        <v>0</v>
      </c>
      <c r="S63" s="69">
        <v>31</v>
      </c>
      <c r="T63" s="69">
        <v>0</v>
      </c>
      <c r="U63" s="69">
        <v>15</v>
      </c>
      <c r="V63" s="69">
        <v>0</v>
      </c>
      <c r="W63" s="69">
        <v>16</v>
      </c>
      <c r="X63" s="69">
        <v>9</v>
      </c>
      <c r="Y63" s="69">
        <v>2</v>
      </c>
      <c r="Z63">
        <f t="shared" si="0"/>
        <v>145</v>
      </c>
      <c r="AA63" s="74">
        <f t="shared" si="1"/>
        <v>0.11721907841552143</v>
      </c>
      <c r="AB63" s="34"/>
      <c r="AC63" s="33"/>
    </row>
    <row r="64" spans="1:29" s="11" customFormat="1" ht="12.75" customHeight="1" x14ac:dyDescent="0.2">
      <c r="A64" s="29">
        <f t="shared" si="2"/>
        <v>42602</v>
      </c>
      <c r="B64" s="69">
        <v>5</v>
      </c>
      <c r="C64" s="69">
        <v>3</v>
      </c>
      <c r="D64" s="69">
        <v>0</v>
      </c>
      <c r="E64" s="69">
        <v>0</v>
      </c>
      <c r="F64" s="69">
        <v>0</v>
      </c>
      <c r="G64" s="69">
        <v>1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9">
        <v>0</v>
      </c>
      <c r="W64" s="69">
        <v>0</v>
      </c>
      <c r="X64" s="69">
        <v>0</v>
      </c>
      <c r="Y64" s="69">
        <v>0</v>
      </c>
      <c r="Z64">
        <f t="shared" si="0"/>
        <v>9</v>
      </c>
      <c r="AA64" s="74">
        <f t="shared" si="1"/>
        <v>7.2756669361358122E-3</v>
      </c>
      <c r="AB64" s="34"/>
      <c r="AC64" s="33"/>
    </row>
    <row r="65" spans="1:29" s="11" customFormat="1" ht="12.75" customHeight="1" x14ac:dyDescent="0.2">
      <c r="A65" s="29">
        <f t="shared" si="2"/>
        <v>42603</v>
      </c>
      <c r="B65" s="69">
        <v>0</v>
      </c>
      <c r="C65" s="69">
        <v>2</v>
      </c>
      <c r="D65" s="69">
        <v>-1</v>
      </c>
      <c r="E65" s="69">
        <v>0</v>
      </c>
      <c r="F65" s="69">
        <v>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0</v>
      </c>
      <c r="P65" s="69">
        <v>0</v>
      </c>
      <c r="Q65" s="69">
        <v>0</v>
      </c>
      <c r="R65" s="69">
        <v>0</v>
      </c>
      <c r="S65" s="69">
        <v>0</v>
      </c>
      <c r="T65" s="69">
        <v>0</v>
      </c>
      <c r="U65" s="69">
        <v>0</v>
      </c>
      <c r="V65" s="69">
        <v>0</v>
      </c>
      <c r="W65" s="69">
        <v>0</v>
      </c>
      <c r="X65" s="69">
        <v>0</v>
      </c>
      <c r="Y65" s="69">
        <v>0</v>
      </c>
      <c r="Z65">
        <f t="shared" si="0"/>
        <v>1</v>
      </c>
      <c r="AA65" s="74">
        <f t="shared" si="1"/>
        <v>8.0840743734842356E-4</v>
      </c>
      <c r="AB65" s="34"/>
      <c r="AC65" s="33"/>
    </row>
    <row r="66" spans="1:29" s="11" customFormat="1" ht="12.75" customHeight="1" x14ac:dyDescent="0.2">
      <c r="A66" s="29">
        <f t="shared" si="2"/>
        <v>42604</v>
      </c>
      <c r="B66" s="69">
        <v>0</v>
      </c>
      <c r="C66" s="69">
        <v>-1</v>
      </c>
      <c r="D66" s="69">
        <v>5</v>
      </c>
      <c r="E66" s="69">
        <v>2</v>
      </c>
      <c r="F66" s="69">
        <v>0</v>
      </c>
      <c r="G66" s="69">
        <v>0</v>
      </c>
      <c r="H66" s="69">
        <v>0</v>
      </c>
      <c r="I66" s="69">
        <v>0</v>
      </c>
      <c r="J66" s="69">
        <v>0</v>
      </c>
      <c r="K66" s="69">
        <v>0</v>
      </c>
      <c r="L66" s="69">
        <v>0</v>
      </c>
      <c r="M66" s="69">
        <v>0</v>
      </c>
      <c r="N66" s="69">
        <v>2</v>
      </c>
      <c r="O66" s="69">
        <v>0</v>
      </c>
      <c r="P66" s="69">
        <v>0</v>
      </c>
      <c r="Q66" s="69">
        <v>0</v>
      </c>
      <c r="R66" s="69">
        <v>0</v>
      </c>
      <c r="S66" s="69">
        <v>1</v>
      </c>
      <c r="T66" s="69">
        <v>0</v>
      </c>
      <c r="U66" s="69">
        <v>0</v>
      </c>
      <c r="V66" s="69">
        <v>0</v>
      </c>
      <c r="W66" s="69">
        <v>14</v>
      </c>
      <c r="X66" s="69">
        <v>1</v>
      </c>
      <c r="Y66" s="69">
        <v>7</v>
      </c>
      <c r="Z66">
        <f t="shared" si="0"/>
        <v>31</v>
      </c>
      <c r="AA66" s="74">
        <f t="shared" si="1"/>
        <v>2.5060630557801132E-2</v>
      </c>
      <c r="AB66" s="34"/>
      <c r="AC66" s="33"/>
    </row>
    <row r="67" spans="1:29" s="11" customFormat="1" ht="12.75" customHeight="1" x14ac:dyDescent="0.2">
      <c r="A67" s="29">
        <f t="shared" si="2"/>
        <v>42605</v>
      </c>
      <c r="B67" s="69">
        <v>2</v>
      </c>
      <c r="C67" s="69">
        <v>4</v>
      </c>
      <c r="D67" s="69">
        <v>1</v>
      </c>
      <c r="E67" s="69">
        <v>2</v>
      </c>
      <c r="F67" s="69">
        <v>0</v>
      </c>
      <c r="G67" s="69">
        <v>0</v>
      </c>
      <c r="H67" s="69">
        <v>0</v>
      </c>
      <c r="I67" s="69">
        <v>0</v>
      </c>
      <c r="J67" s="69">
        <v>4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  <c r="R67" s="69">
        <v>0</v>
      </c>
      <c r="S67" s="69">
        <v>0</v>
      </c>
      <c r="T67" s="69">
        <v>0</v>
      </c>
      <c r="U67" s="69">
        <v>0</v>
      </c>
      <c r="V67" s="69">
        <v>6</v>
      </c>
      <c r="W67" s="69">
        <v>0</v>
      </c>
      <c r="X67" s="69">
        <v>2</v>
      </c>
      <c r="Y67" s="69">
        <v>18</v>
      </c>
      <c r="Z67">
        <f t="shared" si="0"/>
        <v>39</v>
      </c>
      <c r="AA67" s="74">
        <f t="shared" si="1"/>
        <v>3.1527890056588521E-2</v>
      </c>
      <c r="AB67" s="34"/>
      <c r="AC67" s="33"/>
    </row>
    <row r="68" spans="1:29" s="11" customFormat="1" ht="12.75" customHeight="1" x14ac:dyDescent="0.2">
      <c r="A68" s="29">
        <f t="shared" si="2"/>
        <v>42606</v>
      </c>
      <c r="B68" s="69">
        <v>5</v>
      </c>
      <c r="C68" s="69">
        <v>-1</v>
      </c>
      <c r="D68" s="69">
        <v>8</v>
      </c>
      <c r="E68" s="69">
        <v>-1</v>
      </c>
      <c r="F68" s="69">
        <v>1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1</v>
      </c>
      <c r="M68" s="69">
        <v>-4</v>
      </c>
      <c r="N68" s="69">
        <v>0</v>
      </c>
      <c r="O68" s="69">
        <v>0</v>
      </c>
      <c r="P68" s="69">
        <v>0</v>
      </c>
      <c r="Q68" s="69">
        <v>0</v>
      </c>
      <c r="R68" s="69">
        <v>0</v>
      </c>
      <c r="S68" s="69">
        <v>0</v>
      </c>
      <c r="T68" s="69">
        <v>0</v>
      </c>
      <c r="U68" s="69">
        <v>0</v>
      </c>
      <c r="V68" s="69">
        <v>0</v>
      </c>
      <c r="W68" s="69">
        <v>0</v>
      </c>
      <c r="X68" s="69">
        <v>0</v>
      </c>
      <c r="Y68" s="69">
        <v>-25</v>
      </c>
      <c r="Z68">
        <f t="shared" si="0"/>
        <v>-16</v>
      </c>
      <c r="AA68" s="74">
        <f t="shared" si="1"/>
        <v>-1.2934518997574777E-2</v>
      </c>
      <c r="AB68" s="34"/>
      <c r="AC68" s="33"/>
    </row>
    <row r="69" spans="1:29" s="11" customFormat="1" ht="12.75" customHeight="1" x14ac:dyDescent="0.2">
      <c r="A69" s="29">
        <f t="shared" si="2"/>
        <v>42607</v>
      </c>
      <c r="B69" s="69">
        <v>-3</v>
      </c>
      <c r="C69" s="69">
        <v>3</v>
      </c>
      <c r="D69" s="69">
        <v>-1</v>
      </c>
      <c r="E69" s="69">
        <v>2</v>
      </c>
      <c r="F69" s="69">
        <v>-1</v>
      </c>
      <c r="G69" s="69">
        <v>-3</v>
      </c>
      <c r="H69" s="69">
        <v>1</v>
      </c>
      <c r="I69" s="69">
        <v>-2</v>
      </c>
      <c r="J69" s="69"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69">
        <v>0</v>
      </c>
      <c r="R69" s="69">
        <v>0</v>
      </c>
      <c r="S69" s="69">
        <v>0</v>
      </c>
      <c r="T69" s="69">
        <v>0</v>
      </c>
      <c r="U69" s="69">
        <v>28</v>
      </c>
      <c r="V69" s="69">
        <v>0</v>
      </c>
      <c r="W69" s="69">
        <v>0</v>
      </c>
      <c r="X69" s="69">
        <v>0</v>
      </c>
      <c r="Y69" s="69">
        <v>-3</v>
      </c>
      <c r="Z69">
        <f t="shared" si="0"/>
        <v>21</v>
      </c>
      <c r="AA69" s="74">
        <f t="shared" si="1"/>
        <v>1.6976556184316895E-2</v>
      </c>
      <c r="AB69" s="34"/>
      <c r="AC69" s="33"/>
    </row>
    <row r="70" spans="1:29" s="11" customFormat="1" ht="12.75" customHeight="1" x14ac:dyDescent="0.2">
      <c r="A70" s="29">
        <f t="shared" si="2"/>
        <v>42608</v>
      </c>
      <c r="B70" s="69">
        <v>11</v>
      </c>
      <c r="C70" s="69">
        <v>27</v>
      </c>
      <c r="D70" s="69">
        <v>15</v>
      </c>
      <c r="E70" s="69">
        <v>15</v>
      </c>
      <c r="F70" s="69">
        <v>2</v>
      </c>
      <c r="G70" s="69">
        <v>0</v>
      </c>
      <c r="H70" s="69">
        <v>0</v>
      </c>
      <c r="I70" s="69">
        <v>0</v>
      </c>
      <c r="J70" s="69">
        <v>0</v>
      </c>
      <c r="K70" s="69">
        <v>0</v>
      </c>
      <c r="L70" s="69">
        <v>0</v>
      </c>
      <c r="M70" s="69">
        <v>0</v>
      </c>
      <c r="N70" s="69">
        <v>0</v>
      </c>
      <c r="O70" s="69">
        <v>0</v>
      </c>
      <c r="P70" s="69">
        <v>0</v>
      </c>
      <c r="Q70" s="69">
        <v>0</v>
      </c>
      <c r="R70" s="69">
        <v>0</v>
      </c>
      <c r="S70" s="69">
        <v>0</v>
      </c>
      <c r="T70" s="69">
        <v>0</v>
      </c>
      <c r="U70" s="69">
        <v>0</v>
      </c>
      <c r="V70" s="69">
        <v>0</v>
      </c>
      <c r="W70" s="69">
        <v>0</v>
      </c>
      <c r="X70" s="69">
        <v>1</v>
      </c>
      <c r="Y70" s="69">
        <v>0</v>
      </c>
      <c r="Z70">
        <f t="shared" si="0"/>
        <v>71</v>
      </c>
      <c r="AA70" s="74">
        <f t="shared" si="1"/>
        <v>5.7396928051738079E-2</v>
      </c>
      <c r="AB70" s="34"/>
      <c r="AC70" s="33"/>
    </row>
    <row r="71" spans="1:29" s="11" customFormat="1" ht="12.75" customHeight="1" x14ac:dyDescent="0.2">
      <c r="A71" s="29">
        <f t="shared" si="2"/>
        <v>42609</v>
      </c>
      <c r="B71" s="69">
        <v>3</v>
      </c>
      <c r="C71" s="69">
        <v>6</v>
      </c>
      <c r="D71" s="69">
        <v>2</v>
      </c>
      <c r="E71" s="69">
        <v>-1</v>
      </c>
      <c r="F71" s="69">
        <v>0</v>
      </c>
      <c r="G71" s="69">
        <v>1</v>
      </c>
      <c r="H71" s="69">
        <v>0</v>
      </c>
      <c r="I71" s="69">
        <v>-1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69">
        <v>0</v>
      </c>
      <c r="Q71" s="69">
        <v>0</v>
      </c>
      <c r="R71" s="69">
        <v>0</v>
      </c>
      <c r="S71" s="69">
        <v>-1</v>
      </c>
      <c r="T71" s="69">
        <v>0</v>
      </c>
      <c r="U71" s="69">
        <v>0</v>
      </c>
      <c r="V71" s="69">
        <v>0</v>
      </c>
      <c r="W71" s="69">
        <v>7</v>
      </c>
      <c r="X71" s="69">
        <v>0</v>
      </c>
      <c r="Y71" s="69">
        <v>5</v>
      </c>
      <c r="Z71">
        <f t="shared" ref="Z71:Z80" si="3">SUM(B71:Y71)</f>
        <v>21</v>
      </c>
      <c r="AA71" s="74">
        <f t="shared" ref="AA71:AA86" si="4">Z71/Z$89</f>
        <v>1.6976556184316895E-2</v>
      </c>
      <c r="AB71" s="34"/>
      <c r="AC71" s="33"/>
    </row>
    <row r="72" spans="1:29" s="11" customFormat="1" ht="12.75" customHeight="1" x14ac:dyDescent="0.2">
      <c r="A72" s="29">
        <f t="shared" si="2"/>
        <v>42610</v>
      </c>
      <c r="B72" s="69">
        <v>8</v>
      </c>
      <c r="C72" s="69">
        <v>7</v>
      </c>
      <c r="D72" s="69">
        <v>14</v>
      </c>
      <c r="E72" s="69">
        <v>6</v>
      </c>
      <c r="F72" s="69">
        <v>-1</v>
      </c>
      <c r="G72" s="69">
        <v>-3</v>
      </c>
      <c r="H72" s="69">
        <v>-10</v>
      </c>
      <c r="I72" s="69">
        <v>-18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69">
        <v>0</v>
      </c>
      <c r="Q72" s="69">
        <v>0</v>
      </c>
      <c r="R72" s="69">
        <v>0</v>
      </c>
      <c r="S72" s="69">
        <v>0</v>
      </c>
      <c r="T72" s="69">
        <v>0</v>
      </c>
      <c r="U72" s="69">
        <v>0</v>
      </c>
      <c r="V72" s="69">
        <v>0</v>
      </c>
      <c r="W72" s="69">
        <v>0</v>
      </c>
      <c r="X72" s="69">
        <v>0</v>
      </c>
      <c r="Y72" s="69">
        <v>-8</v>
      </c>
      <c r="Z72">
        <f t="shared" si="3"/>
        <v>-5</v>
      </c>
      <c r="AA72" s="74">
        <f t="shared" si="4"/>
        <v>-4.0420371867421184E-3</v>
      </c>
      <c r="AB72" s="34"/>
      <c r="AC72" s="33"/>
    </row>
    <row r="73" spans="1:29" s="11" customFormat="1" ht="12.75" customHeight="1" x14ac:dyDescent="0.2">
      <c r="A73" s="29">
        <f t="shared" si="2"/>
        <v>42611</v>
      </c>
      <c r="B73" s="69">
        <v>-1</v>
      </c>
      <c r="C73" s="69">
        <v>6</v>
      </c>
      <c r="D73" s="69">
        <v>-2</v>
      </c>
      <c r="E73" s="69">
        <v>7</v>
      </c>
      <c r="F73" s="69">
        <v>-8</v>
      </c>
      <c r="G73" s="69">
        <v>-5</v>
      </c>
      <c r="H73" s="69">
        <v>0</v>
      </c>
      <c r="I73" s="69">
        <v>0</v>
      </c>
      <c r="J73" s="69">
        <v>0</v>
      </c>
      <c r="K73" s="69">
        <v>0</v>
      </c>
      <c r="L73" s="69">
        <v>0</v>
      </c>
      <c r="M73" s="69">
        <v>0</v>
      </c>
      <c r="N73" s="69">
        <v>0</v>
      </c>
      <c r="O73" s="69">
        <v>0</v>
      </c>
      <c r="P73" s="69">
        <v>0</v>
      </c>
      <c r="Q73" s="69">
        <v>0</v>
      </c>
      <c r="R73" s="69">
        <v>0</v>
      </c>
      <c r="S73" s="69">
        <v>0</v>
      </c>
      <c r="T73" s="69">
        <v>0</v>
      </c>
      <c r="U73" s="69">
        <v>0</v>
      </c>
      <c r="V73" s="69">
        <v>0</v>
      </c>
      <c r="W73" s="69">
        <v>0</v>
      </c>
      <c r="X73" s="69">
        <v>0</v>
      </c>
      <c r="Y73" s="69">
        <v>27</v>
      </c>
      <c r="Z73">
        <f t="shared" si="3"/>
        <v>24</v>
      </c>
      <c r="AA73" s="74">
        <f t="shared" si="4"/>
        <v>1.9401778496362168E-2</v>
      </c>
      <c r="AB73" s="34"/>
      <c r="AC73" s="33"/>
    </row>
    <row r="74" spans="1:29" s="11" customFormat="1" ht="12.75" customHeight="1" x14ac:dyDescent="0.2">
      <c r="A74" s="29">
        <f t="shared" si="2"/>
        <v>42612</v>
      </c>
      <c r="B74" s="69">
        <v>0</v>
      </c>
      <c r="C74" s="69">
        <v>1</v>
      </c>
      <c r="D74" s="69">
        <v>21</v>
      </c>
      <c r="E74" s="69">
        <v>3</v>
      </c>
      <c r="F74" s="69">
        <v>1</v>
      </c>
      <c r="G74" s="69">
        <v>0</v>
      </c>
      <c r="H74" s="69">
        <v>0</v>
      </c>
      <c r="I74" s="69">
        <v>-7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69">
        <v>0</v>
      </c>
      <c r="Q74" s="69">
        <v>0</v>
      </c>
      <c r="R74" s="69">
        <v>0</v>
      </c>
      <c r="S74" s="69">
        <v>0</v>
      </c>
      <c r="T74" s="69">
        <v>0</v>
      </c>
      <c r="U74" s="69">
        <v>0</v>
      </c>
      <c r="V74" s="69">
        <v>0</v>
      </c>
      <c r="W74" s="69">
        <v>0</v>
      </c>
      <c r="X74" s="69">
        <v>0</v>
      </c>
      <c r="Y74" s="69">
        <v>-23</v>
      </c>
      <c r="Z74">
        <f t="shared" si="3"/>
        <v>-4</v>
      </c>
      <c r="AA74" s="74">
        <f t="shared" si="4"/>
        <v>-3.2336297493936943E-3</v>
      </c>
      <c r="AB74" s="34"/>
      <c r="AC74" s="33"/>
    </row>
    <row r="75" spans="1:29" s="11" customFormat="1" ht="12.6" customHeight="1" x14ac:dyDescent="0.2">
      <c r="A75" s="29">
        <f t="shared" si="2"/>
        <v>42613</v>
      </c>
      <c r="B75" s="69">
        <v>-5</v>
      </c>
      <c r="C75" s="69">
        <v>-1</v>
      </c>
      <c r="D75" s="69">
        <v>3</v>
      </c>
      <c r="E75" s="69">
        <v>-5</v>
      </c>
      <c r="F75" s="69">
        <v>0</v>
      </c>
      <c r="G75" s="69">
        <v>-5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69">
        <v>0</v>
      </c>
      <c r="Q75" s="69">
        <v>0</v>
      </c>
      <c r="R75" s="69">
        <v>0</v>
      </c>
      <c r="S75" s="69">
        <v>2</v>
      </c>
      <c r="T75" s="69">
        <v>0</v>
      </c>
      <c r="U75" s="69">
        <v>0</v>
      </c>
      <c r="V75" s="69">
        <v>0</v>
      </c>
      <c r="W75" s="69">
        <v>0</v>
      </c>
      <c r="X75" s="69">
        <v>0</v>
      </c>
      <c r="Y75" s="69">
        <v>-1</v>
      </c>
      <c r="Z75">
        <f t="shared" si="3"/>
        <v>-12</v>
      </c>
      <c r="AA75" s="74">
        <f t="shared" si="4"/>
        <v>-9.7008892481810841E-3</v>
      </c>
      <c r="AB75" s="34"/>
      <c r="AC75" s="33"/>
    </row>
    <row r="76" spans="1:29" s="11" customFormat="1" ht="12.75" customHeight="1" x14ac:dyDescent="0.2">
      <c r="A76" s="29">
        <f t="shared" si="2"/>
        <v>42614</v>
      </c>
      <c r="B76" s="69">
        <v>-4</v>
      </c>
      <c r="C76" s="69">
        <v>1</v>
      </c>
      <c r="D76" s="69">
        <v>5</v>
      </c>
      <c r="E76" s="69">
        <v>1</v>
      </c>
      <c r="F76" s="69">
        <v>1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69">
        <v>0</v>
      </c>
      <c r="Q76" s="69">
        <v>0</v>
      </c>
      <c r="R76" s="69">
        <v>0</v>
      </c>
      <c r="S76" s="69">
        <v>0</v>
      </c>
      <c r="T76" s="69">
        <v>0</v>
      </c>
      <c r="U76" s="69">
        <v>0</v>
      </c>
      <c r="V76" s="69">
        <v>0</v>
      </c>
      <c r="W76" s="69">
        <v>0</v>
      </c>
      <c r="X76" s="69">
        <v>0</v>
      </c>
      <c r="Y76" s="69">
        <v>3</v>
      </c>
      <c r="Z76">
        <f t="shared" si="3"/>
        <v>7</v>
      </c>
      <c r="AA76" s="74">
        <f t="shared" si="4"/>
        <v>5.6588520614389648E-3</v>
      </c>
      <c r="AB76" s="34"/>
      <c r="AC76" s="33"/>
    </row>
    <row r="77" spans="1:29" s="11" customFormat="1" ht="12.75" customHeight="1" x14ac:dyDescent="0.2">
      <c r="A77" s="29">
        <f t="shared" si="2"/>
        <v>42615</v>
      </c>
      <c r="B77" s="69">
        <v>11</v>
      </c>
      <c r="C77" s="69">
        <v>3</v>
      </c>
      <c r="D77" s="69">
        <v>12</v>
      </c>
      <c r="E77" s="69">
        <v>2</v>
      </c>
      <c r="F77" s="69">
        <v>2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69">
        <v>0</v>
      </c>
      <c r="Q77" s="69">
        <v>0</v>
      </c>
      <c r="R77" s="69">
        <v>0</v>
      </c>
      <c r="S77" s="69">
        <v>0</v>
      </c>
      <c r="T77" s="69">
        <v>1</v>
      </c>
      <c r="U77" s="69">
        <v>0</v>
      </c>
      <c r="V77" s="69">
        <v>0</v>
      </c>
      <c r="W77" s="69">
        <v>0</v>
      </c>
      <c r="X77" s="69">
        <v>0</v>
      </c>
      <c r="Y77" s="69">
        <v>1</v>
      </c>
      <c r="Z77">
        <f t="shared" si="3"/>
        <v>32</v>
      </c>
      <c r="AA77" s="74">
        <f t="shared" si="4"/>
        <v>2.5869037995149554E-2</v>
      </c>
      <c r="AB77" s="34"/>
      <c r="AC77" s="33"/>
    </row>
    <row r="78" spans="1:29" s="11" customFormat="1" ht="12.75" customHeight="1" x14ac:dyDescent="0.2">
      <c r="A78" s="29">
        <f t="shared" si="2"/>
        <v>42616</v>
      </c>
      <c r="B78" s="69">
        <v>15</v>
      </c>
      <c r="C78" s="69">
        <v>5</v>
      </c>
      <c r="D78" s="69">
        <v>0</v>
      </c>
      <c r="E78" s="69">
        <v>1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2</v>
      </c>
      <c r="M78" s="69">
        <v>7</v>
      </c>
      <c r="N78" s="69">
        <v>1</v>
      </c>
      <c r="O78" s="69">
        <v>0</v>
      </c>
      <c r="P78" s="69">
        <v>2</v>
      </c>
      <c r="Q78" s="69">
        <v>0</v>
      </c>
      <c r="R78" s="69">
        <v>0</v>
      </c>
      <c r="S78" s="69">
        <v>15</v>
      </c>
      <c r="T78" s="69">
        <v>12</v>
      </c>
      <c r="U78" s="69">
        <v>7</v>
      </c>
      <c r="V78" s="69">
        <v>0</v>
      </c>
      <c r="W78" s="69">
        <v>6</v>
      </c>
      <c r="X78" s="69">
        <v>3</v>
      </c>
      <c r="Y78" s="69">
        <v>1</v>
      </c>
      <c r="Z78">
        <f t="shared" si="3"/>
        <v>77</v>
      </c>
      <c r="AA78" s="74">
        <f t="shared" si="4"/>
        <v>6.2247372675828617E-2</v>
      </c>
      <c r="AB78" s="34"/>
      <c r="AC78" s="33"/>
    </row>
    <row r="79" spans="1:29" s="11" customFormat="1" ht="12.75" customHeight="1" x14ac:dyDescent="0.2">
      <c r="A79" s="29">
        <f t="shared" si="2"/>
        <v>42617</v>
      </c>
      <c r="B79" s="69">
        <v>-2</v>
      </c>
      <c r="C79" s="69">
        <v>1</v>
      </c>
      <c r="D79" s="69">
        <v>3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1</v>
      </c>
      <c r="M79" s="69">
        <v>2</v>
      </c>
      <c r="N79" s="69">
        <v>0</v>
      </c>
      <c r="O79" s="69">
        <v>0</v>
      </c>
      <c r="P79" s="69">
        <v>0</v>
      </c>
      <c r="Q79" s="69">
        <v>0</v>
      </c>
      <c r="R79" s="69">
        <v>0</v>
      </c>
      <c r="S79" s="69">
        <v>1</v>
      </c>
      <c r="T79" s="69">
        <v>0</v>
      </c>
      <c r="U79" s="69">
        <v>0</v>
      </c>
      <c r="V79" s="69">
        <v>0</v>
      </c>
      <c r="W79" s="69">
        <v>0</v>
      </c>
      <c r="X79" s="69">
        <v>5</v>
      </c>
      <c r="Y79" s="69">
        <v>7</v>
      </c>
      <c r="Z79">
        <f t="shared" si="3"/>
        <v>18</v>
      </c>
      <c r="AA79" s="74">
        <f t="shared" si="4"/>
        <v>1.4551333872271624E-2</v>
      </c>
      <c r="AB79" s="34"/>
      <c r="AC79" s="33"/>
    </row>
    <row r="80" spans="1:29" s="11" customFormat="1" ht="12.75" customHeight="1" x14ac:dyDescent="0.2">
      <c r="A80" s="29">
        <f t="shared" si="2"/>
        <v>42618</v>
      </c>
      <c r="B80" s="69">
        <v>7</v>
      </c>
      <c r="C80" s="69">
        <v>-3</v>
      </c>
      <c r="D80" s="69">
        <v>0</v>
      </c>
      <c r="E80" s="69">
        <v>-1</v>
      </c>
      <c r="F80" s="69">
        <v>0</v>
      </c>
      <c r="G80" s="69">
        <v>0</v>
      </c>
      <c r="H80" s="69">
        <v>0</v>
      </c>
      <c r="I80" s="69">
        <v>-2</v>
      </c>
      <c r="J80" s="69">
        <v>0</v>
      </c>
      <c r="K80" s="69">
        <v>0</v>
      </c>
      <c r="L80" s="69">
        <v>0</v>
      </c>
      <c r="M80" s="69">
        <v>1</v>
      </c>
      <c r="N80" s="69">
        <v>0</v>
      </c>
      <c r="O80" s="69">
        <v>0</v>
      </c>
      <c r="P80" s="69">
        <v>0</v>
      </c>
      <c r="Q80" s="69">
        <v>0</v>
      </c>
      <c r="R80" s="69">
        <v>-1</v>
      </c>
      <c r="S80" s="69">
        <v>0</v>
      </c>
      <c r="T80" s="69">
        <v>0</v>
      </c>
      <c r="U80" s="69">
        <v>0</v>
      </c>
      <c r="V80" s="69">
        <v>3</v>
      </c>
      <c r="W80" s="69">
        <v>0</v>
      </c>
      <c r="X80" s="69">
        <v>-7</v>
      </c>
      <c r="Y80" s="69">
        <v>5</v>
      </c>
      <c r="Z80">
        <f t="shared" si="3"/>
        <v>2</v>
      </c>
      <c r="AA80" s="74">
        <f t="shared" si="4"/>
        <v>1.6168148746968471E-3</v>
      </c>
      <c r="AB80" s="34"/>
      <c r="AC80" s="33"/>
    </row>
    <row r="81" spans="1:29" x14ac:dyDescent="0.2">
      <c r="A81" s="70">
        <f t="shared" si="2"/>
        <v>42619</v>
      </c>
      <c r="B81" s="69">
        <v>5</v>
      </c>
      <c r="C81" s="69">
        <v>2</v>
      </c>
      <c r="D81" s="69">
        <v>1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69">
        <v>1</v>
      </c>
      <c r="Q81" s="69">
        <v>-2</v>
      </c>
      <c r="R81" s="69">
        <v>-1</v>
      </c>
      <c r="S81" s="69">
        <v>0</v>
      </c>
      <c r="T81" s="69">
        <v>0</v>
      </c>
      <c r="U81" s="69">
        <v>0</v>
      </c>
      <c r="V81" s="69">
        <v>0</v>
      </c>
      <c r="W81" s="69">
        <v>-2</v>
      </c>
      <c r="X81" s="69">
        <v>-1</v>
      </c>
      <c r="Y81" s="69">
        <v>-2</v>
      </c>
      <c r="Z81" s="71">
        <f t="shared" ref="Z81:Z86" si="5">SUM(B81:Y81)</f>
        <v>1</v>
      </c>
      <c r="AA81" s="74">
        <f t="shared" si="4"/>
        <v>8.0840743734842356E-4</v>
      </c>
      <c r="AB81" s="72"/>
      <c r="AC81" s="73"/>
    </row>
    <row r="82" spans="1:29" x14ac:dyDescent="0.2">
      <c r="A82" s="70">
        <f t="shared" si="2"/>
        <v>42620</v>
      </c>
      <c r="B82" s="69">
        <v>3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  <c r="K82" s="69">
        <v>0</v>
      </c>
      <c r="L82" s="69">
        <v>0</v>
      </c>
      <c r="M82" s="69">
        <v>0</v>
      </c>
      <c r="N82" s="69">
        <v>0</v>
      </c>
      <c r="O82" s="69">
        <v>0</v>
      </c>
      <c r="P82" s="69">
        <v>0</v>
      </c>
      <c r="Q82" s="69">
        <v>0</v>
      </c>
      <c r="R82" s="69">
        <v>0</v>
      </c>
      <c r="S82" s="69">
        <v>0</v>
      </c>
      <c r="T82" s="69">
        <v>1</v>
      </c>
      <c r="U82" s="69">
        <v>0</v>
      </c>
      <c r="V82" s="69">
        <v>0</v>
      </c>
      <c r="W82" s="69">
        <v>0</v>
      </c>
      <c r="X82" s="69">
        <v>0</v>
      </c>
      <c r="Y82" s="69">
        <v>0</v>
      </c>
      <c r="Z82" s="71">
        <f t="shared" si="5"/>
        <v>4</v>
      </c>
      <c r="AA82" s="74">
        <f t="shared" si="4"/>
        <v>3.2336297493936943E-3</v>
      </c>
      <c r="AB82" s="72"/>
      <c r="AC82" s="73"/>
    </row>
    <row r="83" spans="1:29" x14ac:dyDescent="0.2">
      <c r="A83" s="70">
        <f t="shared" si="2"/>
        <v>42621</v>
      </c>
      <c r="B83" s="69">
        <v>0</v>
      </c>
      <c r="C83" s="69">
        <v>0</v>
      </c>
      <c r="D83" s="69">
        <v>3</v>
      </c>
      <c r="E83" s="69">
        <v>-2</v>
      </c>
      <c r="F83" s="69">
        <v>-1</v>
      </c>
      <c r="G83" s="69">
        <v>0</v>
      </c>
      <c r="H83" s="69">
        <v>-2</v>
      </c>
      <c r="I83" s="69">
        <v>-2</v>
      </c>
      <c r="J83" s="69">
        <v>0</v>
      </c>
      <c r="K83" s="69">
        <v>-2</v>
      </c>
      <c r="L83" s="69">
        <v>0</v>
      </c>
      <c r="M83" s="69">
        <v>0</v>
      </c>
      <c r="N83" s="69">
        <v>-1</v>
      </c>
      <c r="O83" s="69">
        <v>0</v>
      </c>
      <c r="P83" s="69">
        <v>0</v>
      </c>
      <c r="Q83" s="69">
        <v>0</v>
      </c>
      <c r="R83" s="69">
        <v>0</v>
      </c>
      <c r="S83" s="69">
        <v>0</v>
      </c>
      <c r="T83" s="69">
        <v>0</v>
      </c>
      <c r="U83" s="69">
        <v>0</v>
      </c>
      <c r="V83" s="69">
        <v>0</v>
      </c>
      <c r="W83" s="69">
        <v>0</v>
      </c>
      <c r="X83" s="69">
        <v>-13</v>
      </c>
      <c r="Y83" s="69">
        <v>-1</v>
      </c>
      <c r="Z83" s="71">
        <f t="shared" si="5"/>
        <v>-21</v>
      </c>
      <c r="AA83" s="74">
        <f t="shared" si="4"/>
        <v>-1.6976556184316895E-2</v>
      </c>
      <c r="AB83" s="72"/>
      <c r="AC83" s="73"/>
    </row>
    <row r="84" spans="1:29" x14ac:dyDescent="0.2">
      <c r="A84" s="70">
        <f t="shared" si="2"/>
        <v>42622</v>
      </c>
      <c r="B84" s="69">
        <v>-2</v>
      </c>
      <c r="C84" s="69">
        <v>5</v>
      </c>
      <c r="D84" s="69">
        <v>3</v>
      </c>
      <c r="E84" s="69">
        <v>0</v>
      </c>
      <c r="F84" s="69">
        <v>0</v>
      </c>
      <c r="G84" s="69">
        <v>-1</v>
      </c>
      <c r="H84" s="69">
        <v>0</v>
      </c>
      <c r="I84" s="69">
        <v>-2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69">
        <v>0</v>
      </c>
      <c r="Q84" s="69">
        <v>0</v>
      </c>
      <c r="R84" s="69">
        <v>0</v>
      </c>
      <c r="S84" s="69">
        <v>0</v>
      </c>
      <c r="T84" s="69">
        <v>0</v>
      </c>
      <c r="U84" s="69">
        <v>0</v>
      </c>
      <c r="V84" s="69">
        <v>0</v>
      </c>
      <c r="W84" s="69">
        <v>0</v>
      </c>
      <c r="X84" s="69">
        <v>-3</v>
      </c>
      <c r="Y84" s="69">
        <v>3</v>
      </c>
      <c r="Z84" s="71">
        <f t="shared" si="5"/>
        <v>3</v>
      </c>
      <c r="AA84" s="74">
        <f t="shared" si="4"/>
        <v>2.425222312045271E-3</v>
      </c>
      <c r="AB84" s="72"/>
      <c r="AC84" s="73"/>
    </row>
    <row r="85" spans="1:29" x14ac:dyDescent="0.2">
      <c r="A85" s="70">
        <f t="shared" si="2"/>
        <v>42623</v>
      </c>
      <c r="B85" s="69">
        <v>4</v>
      </c>
      <c r="C85" s="69">
        <v>5</v>
      </c>
      <c r="D85" s="69">
        <v>11</v>
      </c>
      <c r="E85" s="69">
        <v>1</v>
      </c>
      <c r="F85" s="69">
        <v>4</v>
      </c>
      <c r="G85" s="69">
        <v>2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69">
        <v>0</v>
      </c>
      <c r="Q85" s="69">
        <v>0</v>
      </c>
      <c r="R85" s="69">
        <v>0</v>
      </c>
      <c r="S85" s="69">
        <v>1</v>
      </c>
      <c r="T85" s="69">
        <v>0</v>
      </c>
      <c r="U85" s="69">
        <v>0</v>
      </c>
      <c r="V85" s="69">
        <v>0</v>
      </c>
      <c r="W85" s="69">
        <v>0</v>
      </c>
      <c r="X85" s="69">
        <v>0</v>
      </c>
      <c r="Y85" s="69">
        <v>0</v>
      </c>
      <c r="Z85" s="71">
        <f t="shared" si="5"/>
        <v>28</v>
      </c>
      <c r="AA85" s="74">
        <f t="shared" si="4"/>
        <v>2.2635408245755859E-2</v>
      </c>
      <c r="AB85" s="72"/>
      <c r="AC85" s="73"/>
    </row>
    <row r="86" spans="1:29" x14ac:dyDescent="0.2">
      <c r="A86" s="70">
        <f t="shared" si="2"/>
        <v>42624</v>
      </c>
      <c r="B86" s="69">
        <v>0</v>
      </c>
      <c r="C86" s="69">
        <v>6</v>
      </c>
      <c r="D86" s="69">
        <v>4</v>
      </c>
      <c r="E86" s="69">
        <v>2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69">
        <v>0</v>
      </c>
      <c r="Q86" s="69">
        <v>0</v>
      </c>
      <c r="R86" s="69">
        <v>0</v>
      </c>
      <c r="S86" s="69">
        <v>0</v>
      </c>
      <c r="T86" s="69">
        <v>0</v>
      </c>
      <c r="U86" s="69">
        <v>0</v>
      </c>
      <c r="V86" s="69">
        <v>0</v>
      </c>
      <c r="W86" s="69">
        <v>0</v>
      </c>
      <c r="X86" s="69">
        <v>0</v>
      </c>
      <c r="Y86" s="69">
        <v>2</v>
      </c>
      <c r="Z86" s="71">
        <f t="shared" si="5"/>
        <v>14</v>
      </c>
      <c r="AA86" s="74">
        <f t="shared" si="4"/>
        <v>1.131770412287793E-2</v>
      </c>
      <c r="AB86" s="72"/>
      <c r="AC86" s="73"/>
    </row>
    <row r="88" spans="1:29" x14ac:dyDescent="0.2">
      <c r="A88" s="10"/>
      <c r="B88" s="35" t="s">
        <v>2</v>
      </c>
      <c r="C88" s="35" t="s">
        <v>3</v>
      </c>
      <c r="D88" s="35" t="s">
        <v>4</v>
      </c>
      <c r="E88" s="35" t="s">
        <v>5</v>
      </c>
      <c r="F88" s="36" t="s">
        <v>6</v>
      </c>
      <c r="G88" s="36" t="s">
        <v>7</v>
      </c>
      <c r="H88" s="21" t="s">
        <v>8</v>
      </c>
      <c r="I88" s="21" t="s">
        <v>9</v>
      </c>
      <c r="J88" s="21" t="s">
        <v>10</v>
      </c>
      <c r="K88" s="21" t="s">
        <v>11</v>
      </c>
      <c r="L88" s="21" t="s">
        <v>12</v>
      </c>
      <c r="M88" s="21" t="s">
        <v>13</v>
      </c>
      <c r="N88" s="21" t="s">
        <v>14</v>
      </c>
      <c r="O88" s="21" t="s">
        <v>15</v>
      </c>
      <c r="P88" s="21" t="s">
        <v>16</v>
      </c>
      <c r="Q88" s="21" t="s">
        <v>17</v>
      </c>
      <c r="R88" s="21" t="s">
        <v>18</v>
      </c>
      <c r="S88" s="21" t="s">
        <v>19</v>
      </c>
      <c r="T88" s="21" t="s">
        <v>20</v>
      </c>
      <c r="U88" s="36" t="s">
        <v>21</v>
      </c>
      <c r="V88" s="35" t="s">
        <v>22</v>
      </c>
      <c r="W88" s="35" t="s">
        <v>23</v>
      </c>
      <c r="X88" s="35" t="s">
        <v>24</v>
      </c>
      <c r="Y88" s="35" t="s">
        <v>25</v>
      </c>
      <c r="Z88" s="22" t="s">
        <v>26</v>
      </c>
      <c r="AA88" s="10"/>
    </row>
    <row r="89" spans="1:29" x14ac:dyDescent="0.2">
      <c r="A89" s="37" t="s">
        <v>26</v>
      </c>
      <c r="B89" s="38">
        <f>SUM(B7:B86)</f>
        <v>215</v>
      </c>
      <c r="C89" s="38">
        <f t="shared" ref="C89:Y89" si="6">SUM(C7:C86)</f>
        <v>288</v>
      </c>
      <c r="D89" s="38">
        <f t="shared" si="6"/>
        <v>266</v>
      </c>
      <c r="E89" s="38">
        <f t="shared" si="6"/>
        <v>113</v>
      </c>
      <c r="F89" s="39">
        <f t="shared" si="6"/>
        <v>21</v>
      </c>
      <c r="G89" s="39">
        <f t="shared" si="6"/>
        <v>-11</v>
      </c>
      <c r="H89" s="39">
        <f t="shared" si="6"/>
        <v>-14</v>
      </c>
      <c r="I89" s="39">
        <f t="shared" si="6"/>
        <v>-36</v>
      </c>
      <c r="J89" s="39">
        <f t="shared" si="6"/>
        <v>3</v>
      </c>
      <c r="K89" s="39">
        <f t="shared" si="6"/>
        <v>0</v>
      </c>
      <c r="L89" s="39">
        <f t="shared" si="6"/>
        <v>4</v>
      </c>
      <c r="M89" s="39">
        <f t="shared" si="6"/>
        <v>5</v>
      </c>
      <c r="N89" s="39">
        <f t="shared" si="6"/>
        <v>0</v>
      </c>
      <c r="O89" s="39">
        <f t="shared" si="6"/>
        <v>16</v>
      </c>
      <c r="P89" s="39">
        <f t="shared" si="6"/>
        <v>11</v>
      </c>
      <c r="Q89" s="39">
        <f t="shared" si="6"/>
        <v>34</v>
      </c>
      <c r="R89" s="39">
        <f t="shared" si="6"/>
        <v>13</v>
      </c>
      <c r="S89" s="39">
        <f t="shared" si="6"/>
        <v>59</v>
      </c>
      <c r="T89" s="39">
        <f t="shared" si="6"/>
        <v>43</v>
      </c>
      <c r="U89" s="39">
        <f t="shared" si="6"/>
        <v>79</v>
      </c>
      <c r="V89" s="38">
        <f t="shared" si="6"/>
        <v>37</v>
      </c>
      <c r="W89" s="38">
        <f t="shared" si="6"/>
        <v>50</v>
      </c>
      <c r="X89" s="38">
        <f t="shared" si="6"/>
        <v>-4</v>
      </c>
      <c r="Y89" s="38">
        <f t="shared" si="6"/>
        <v>45</v>
      </c>
      <c r="Z89" s="31">
        <f>SUM(Z7:Z86)</f>
        <v>1237</v>
      </c>
      <c r="AA89" s="40">
        <f>SUM(AA7:AA86)</f>
        <v>0.99999999999999989</v>
      </c>
    </row>
    <row r="90" spans="1:29" x14ac:dyDescent="0.2">
      <c r="A90" s="41"/>
      <c r="B90" s="42">
        <f t="shared" ref="B90:Y90" si="7">B89/$Z89</f>
        <v>0.17380759902991108</v>
      </c>
      <c r="C90" s="42">
        <f t="shared" si="7"/>
        <v>0.23282134195634599</v>
      </c>
      <c r="D90" s="42">
        <f t="shared" si="7"/>
        <v>0.21503637833468067</v>
      </c>
      <c r="E90" s="42">
        <f t="shared" si="7"/>
        <v>9.135004042037187E-2</v>
      </c>
      <c r="F90" s="43">
        <f t="shared" si="7"/>
        <v>1.6976556184316895E-2</v>
      </c>
      <c r="G90" s="43">
        <f t="shared" si="7"/>
        <v>-8.8924818108326604E-3</v>
      </c>
      <c r="H90" s="32">
        <f t="shared" si="7"/>
        <v>-1.131770412287793E-2</v>
      </c>
      <c r="I90" s="32">
        <f t="shared" si="7"/>
        <v>-2.9102667744543249E-2</v>
      </c>
      <c r="J90" s="32">
        <f t="shared" si="7"/>
        <v>2.425222312045271E-3</v>
      </c>
      <c r="K90" s="32">
        <f t="shared" si="7"/>
        <v>0</v>
      </c>
      <c r="L90" s="32">
        <f t="shared" si="7"/>
        <v>3.2336297493936943E-3</v>
      </c>
      <c r="M90" s="32">
        <f t="shared" si="7"/>
        <v>4.0420371867421184E-3</v>
      </c>
      <c r="N90" s="32">
        <f t="shared" si="7"/>
        <v>0</v>
      </c>
      <c r="O90" s="32">
        <f t="shared" si="7"/>
        <v>1.2934518997574777E-2</v>
      </c>
      <c r="P90" s="32">
        <f t="shared" si="7"/>
        <v>8.8924818108326604E-3</v>
      </c>
      <c r="Q90" s="32">
        <f t="shared" si="7"/>
        <v>2.7485852869846401E-2</v>
      </c>
      <c r="R90" s="32">
        <f t="shared" si="7"/>
        <v>1.0509296685529508E-2</v>
      </c>
      <c r="S90" s="32">
        <f t="shared" si="7"/>
        <v>4.7696038803556995E-2</v>
      </c>
      <c r="T90" s="32">
        <f t="shared" si="7"/>
        <v>3.4761519805982216E-2</v>
      </c>
      <c r="U90" s="43">
        <f t="shared" si="7"/>
        <v>6.3864187550525461E-2</v>
      </c>
      <c r="V90" s="42">
        <f t="shared" si="7"/>
        <v>2.9911075181891674E-2</v>
      </c>
      <c r="W90" s="42">
        <f t="shared" si="7"/>
        <v>4.042037186742118E-2</v>
      </c>
      <c r="X90" s="42">
        <f t="shared" si="7"/>
        <v>-3.2336297493936943E-3</v>
      </c>
      <c r="Y90" s="42">
        <f t="shared" si="7"/>
        <v>3.637833468067906E-2</v>
      </c>
      <c r="Z90" s="40">
        <f>SUM(B90:Y90)</f>
        <v>0.99999999999999989</v>
      </c>
      <c r="AA90" s="41"/>
    </row>
    <row r="92" spans="1:29" x14ac:dyDescent="0.2">
      <c r="F92" s="74">
        <f>SUM(B90:E90,V90:Y90)</f>
        <v>0.81649151172190781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00"/>
  <sheetViews>
    <sheetView tabSelected="1" topLeftCell="P16" zoomScale="80" zoomScaleNormal="80" workbookViewId="0">
      <selection activeCell="Z98" sqref="Z98:Z100"/>
    </sheetView>
  </sheetViews>
  <sheetFormatPr defaultRowHeight="12.75" x14ac:dyDescent="0.2"/>
  <sheetData>
    <row r="1" spans="1:55" x14ac:dyDescent="0.2">
      <c r="A1" s="1" t="s">
        <v>39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32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42545</v>
      </c>
      <c r="S7">
        <f>'Coho hourly counts 2013'!S7*3</f>
        <v>0</v>
      </c>
      <c r="T7">
        <f>'Coho hourly counts 2013'!T7*3</f>
        <v>0</v>
      </c>
      <c r="U7">
        <f>'Coho hourly counts 2013'!U7*3</f>
        <v>0</v>
      </c>
      <c r="V7">
        <f>'Coho hourly counts 2013'!V7*3</f>
        <v>0</v>
      </c>
      <c r="W7">
        <f>'Coho hourly counts 2013'!W7*3</f>
        <v>0</v>
      </c>
      <c r="X7">
        <f>'Coho hourly counts 2013'!X7*3</f>
        <v>0</v>
      </c>
      <c r="Y7">
        <f>'Coho hourly counts 2013'!Y7*3</f>
        <v>0</v>
      </c>
      <c r="Z7">
        <f t="shared" ref="Z7:Z70" si="0">SUM(B7:Y7)</f>
        <v>0</v>
      </c>
      <c r="AB7">
        <f>ROUND(SUM(B7:Y7),0)</f>
        <v>0</v>
      </c>
      <c r="AC7">
        <f t="shared" ref="AC7:AC70" si="1">(1-AE7/72)*72^2*(AF7/AE7)</f>
        <v>0</v>
      </c>
      <c r="AD7" s="64"/>
      <c r="AE7">
        <v>7</v>
      </c>
      <c r="AF7">
        <f t="shared" ref="AF7:AF70" si="2">SUM(AG7:BC7)/(2*(AE7-1))</f>
        <v>0</v>
      </c>
      <c r="AG7">
        <f t="shared" ref="AG7:AV22" si="3">(B7/3-C7/3)^2</f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ref="AW7:BC43" si="4">(R7/3-S7/3)^2</f>
        <v>0</v>
      </c>
      <c r="AX7">
        <f t="shared" si="4"/>
        <v>0</v>
      </c>
      <c r="AY7">
        <f t="shared" si="4"/>
        <v>0</v>
      </c>
      <c r="AZ7">
        <f t="shared" si="4"/>
        <v>0</v>
      </c>
      <c r="BA7">
        <f t="shared" si="4"/>
        <v>0</v>
      </c>
      <c r="BB7">
        <f t="shared" si="4"/>
        <v>0</v>
      </c>
      <c r="BC7">
        <f t="shared" si="4"/>
        <v>0</v>
      </c>
    </row>
    <row r="8" spans="1:55" x14ac:dyDescent="0.2">
      <c r="A8" s="1">
        <v>42546</v>
      </c>
      <c r="B8">
        <f>'Coho hourly counts 2013'!B8*3</f>
        <v>0</v>
      </c>
      <c r="C8">
        <f>'Coho hourly counts 2013'!C8*3</f>
        <v>0</v>
      </c>
      <c r="D8">
        <f>'Coho hourly counts 2013'!D8*3</f>
        <v>0</v>
      </c>
      <c r="E8">
        <f>'Coho hourly counts 2013'!E8*3</f>
        <v>0</v>
      </c>
      <c r="F8">
        <f>'Coho hourly counts 2013'!F8*3</f>
        <v>0</v>
      </c>
      <c r="G8">
        <f>'Coho hourly counts 2013'!G8*3</f>
        <v>0</v>
      </c>
      <c r="H8">
        <f>'Coho hourly counts 2013'!H8*3</f>
        <v>0</v>
      </c>
      <c r="I8">
        <f>'Coho hourly counts 2013'!I8*3</f>
        <v>0</v>
      </c>
      <c r="J8">
        <f>'Coho hourly counts 2013'!J8*3</f>
        <v>0</v>
      </c>
      <c r="K8">
        <f>'Coho hourly counts 2013'!K8*3</f>
        <v>0</v>
      </c>
      <c r="L8">
        <f>'Coho hourly counts 2013'!L8*3</f>
        <v>0</v>
      </c>
      <c r="M8">
        <f>'Coho hourly counts 2013'!M8*3</f>
        <v>0</v>
      </c>
      <c r="N8">
        <f>'Coho hourly counts 2013'!N8*3</f>
        <v>0</v>
      </c>
      <c r="O8">
        <f>'Coho hourly counts 2013'!O8*3</f>
        <v>0</v>
      </c>
      <c r="P8">
        <f>'Coho hourly counts 2013'!P8*3</f>
        <v>0</v>
      </c>
      <c r="Q8">
        <f>'Coho hourly counts 2013'!Q8*3</f>
        <v>0</v>
      </c>
      <c r="R8">
        <f>'Coho hourly counts 2013'!R8*3</f>
        <v>0</v>
      </c>
      <c r="S8">
        <f>'Coho hourly counts 2013'!S8*3</f>
        <v>0</v>
      </c>
      <c r="T8">
        <f>'Coho hourly counts 2013'!T8*3</f>
        <v>0</v>
      </c>
      <c r="U8">
        <f>'Coho hourly counts 2013'!U8*3</f>
        <v>0</v>
      </c>
      <c r="V8">
        <f>'Coho hourly counts 2013'!V8*3</f>
        <v>0</v>
      </c>
      <c r="W8">
        <f>'Coho hourly counts 2013'!W8*3</f>
        <v>0</v>
      </c>
      <c r="X8">
        <f>'Coho hourly counts 2013'!X8*3</f>
        <v>0</v>
      </c>
      <c r="Y8">
        <f>'Coho hourly counts 2013'!Y8*3</f>
        <v>0</v>
      </c>
      <c r="Z8">
        <f t="shared" si="0"/>
        <v>0</v>
      </c>
      <c r="AB8">
        <f t="shared" ref="AB8:AB71" si="5">ROUND(SUM(B8:Y8),0)</f>
        <v>0</v>
      </c>
      <c r="AC8">
        <f t="shared" si="1"/>
        <v>0</v>
      </c>
      <c r="AD8" s="64"/>
      <c r="AE8">
        <f t="shared" ref="AE8:AE71" si="6">$AE$1</f>
        <v>24</v>
      </c>
      <c r="AF8">
        <f t="shared" si="2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0</v>
      </c>
    </row>
    <row r="9" spans="1:55" x14ac:dyDescent="0.2">
      <c r="A9" s="1">
        <v>42547</v>
      </c>
      <c r="B9">
        <f>'Coho hourly counts 2013'!B9*3</f>
        <v>0</v>
      </c>
      <c r="C9">
        <f>'Coho hourly counts 2013'!C9*3</f>
        <v>0</v>
      </c>
      <c r="D9">
        <f>'Coho hourly counts 2013'!D9*3</f>
        <v>0</v>
      </c>
      <c r="E9">
        <f>'Coho hourly counts 2013'!E9*3</f>
        <v>0</v>
      </c>
      <c r="F9">
        <f>'Coho hourly counts 2013'!F9*3</f>
        <v>0</v>
      </c>
      <c r="G9">
        <f>'Coho hourly counts 2013'!G9*3</f>
        <v>0</v>
      </c>
      <c r="H9">
        <f>'Coho hourly counts 2013'!H9*3</f>
        <v>0</v>
      </c>
      <c r="I9">
        <f>'Coho hourly counts 2013'!I9*3</f>
        <v>0</v>
      </c>
      <c r="J9">
        <f>'Coho hourly counts 2013'!J9*3</f>
        <v>0</v>
      </c>
      <c r="K9">
        <f>'Coho hourly counts 2013'!K9*3</f>
        <v>0</v>
      </c>
      <c r="L9">
        <f>'Coho hourly counts 2013'!L9*3</f>
        <v>0</v>
      </c>
      <c r="M9">
        <f>'Coho hourly counts 2013'!M9*3</f>
        <v>0</v>
      </c>
      <c r="N9">
        <f>'Coho hourly counts 2013'!N9*3</f>
        <v>0</v>
      </c>
      <c r="O9">
        <f>'Coho hourly counts 2013'!O9*3</f>
        <v>0</v>
      </c>
      <c r="P9">
        <f>'Coho hourly counts 2013'!P9*3</f>
        <v>0</v>
      </c>
      <c r="Q9">
        <f>'Coho hourly counts 2013'!Q9*3</f>
        <v>0</v>
      </c>
      <c r="R9">
        <f>'Coho hourly counts 2013'!R9*3</f>
        <v>0</v>
      </c>
      <c r="S9">
        <f>'Coho hourly counts 2013'!S9*3</f>
        <v>0</v>
      </c>
      <c r="T9">
        <f>'Coho hourly counts 2013'!T9*3</f>
        <v>0</v>
      </c>
      <c r="U9">
        <f>'Coho hourly counts 2013'!U9*3</f>
        <v>0</v>
      </c>
      <c r="V9">
        <f>'Coho hourly counts 2013'!V9*3</f>
        <v>0</v>
      </c>
      <c r="W9">
        <f>'Coho hourly counts 2013'!W9*3</f>
        <v>0</v>
      </c>
      <c r="X9">
        <f>'Coho hourly counts 2013'!X9*3</f>
        <v>0</v>
      </c>
      <c r="Y9">
        <f>'Coho hourly counts 2013'!Y9*3</f>
        <v>0</v>
      </c>
      <c r="Z9">
        <f t="shared" si="0"/>
        <v>0</v>
      </c>
      <c r="AB9">
        <f t="shared" si="5"/>
        <v>0</v>
      </c>
      <c r="AC9">
        <f t="shared" si="1"/>
        <v>0</v>
      </c>
      <c r="AD9" s="64"/>
      <c r="AE9">
        <f t="shared" si="6"/>
        <v>24</v>
      </c>
      <c r="AF9">
        <f t="shared" si="2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</row>
    <row r="10" spans="1:55" x14ac:dyDescent="0.2">
      <c r="A10" s="1">
        <v>42548</v>
      </c>
      <c r="B10">
        <f>'Coho hourly counts 2013'!B10*3</f>
        <v>0</v>
      </c>
      <c r="C10">
        <f>'Coho hourly counts 2013'!C10*3</f>
        <v>0</v>
      </c>
      <c r="D10">
        <f>'Coho hourly counts 2013'!D10*3</f>
        <v>0</v>
      </c>
      <c r="E10">
        <f>'Coho hourly counts 2013'!E10*3</f>
        <v>0</v>
      </c>
      <c r="F10">
        <f>'Coho hourly counts 2013'!F10*3</f>
        <v>0</v>
      </c>
      <c r="G10">
        <f>'Coho hourly counts 2013'!G10*3</f>
        <v>0</v>
      </c>
      <c r="H10">
        <f>'Coho hourly counts 2013'!H10*3</f>
        <v>0</v>
      </c>
      <c r="I10">
        <f>'Coho hourly counts 2013'!I10*3</f>
        <v>0</v>
      </c>
      <c r="J10">
        <f>'Coho hourly counts 2013'!J10*3</f>
        <v>0</v>
      </c>
      <c r="K10">
        <f>'Coho hourly counts 2013'!K10*3</f>
        <v>0</v>
      </c>
      <c r="L10">
        <f>'Coho hourly counts 2013'!L10*3</f>
        <v>0</v>
      </c>
      <c r="M10">
        <f>'Coho hourly counts 2013'!M10*3</f>
        <v>0</v>
      </c>
      <c r="N10">
        <f>'Coho hourly counts 2013'!N10*3</f>
        <v>0</v>
      </c>
      <c r="O10">
        <f>'Coho hourly counts 2013'!O10*3</f>
        <v>0</v>
      </c>
      <c r="P10">
        <f>'Coho hourly counts 2013'!P10*3</f>
        <v>0</v>
      </c>
      <c r="Q10">
        <f>'Coho hourly counts 2013'!Q10*3</f>
        <v>0</v>
      </c>
      <c r="R10">
        <f>'Coho hourly counts 2013'!R10*3</f>
        <v>0</v>
      </c>
      <c r="S10">
        <f>'Coho hourly counts 2013'!S10*3</f>
        <v>0</v>
      </c>
      <c r="T10">
        <f>'Coho hourly counts 2013'!T10*3</f>
        <v>0</v>
      </c>
      <c r="U10">
        <f>'Coho hourly counts 2013'!U10*3</f>
        <v>0</v>
      </c>
      <c r="V10">
        <f>'Coho hourly counts 2013'!V10*3</f>
        <v>0</v>
      </c>
      <c r="W10">
        <f>'Coho hourly counts 2013'!W10*3</f>
        <v>0</v>
      </c>
      <c r="X10">
        <f>'Coho hourly counts 2013'!X10*3</f>
        <v>0</v>
      </c>
      <c r="Y10">
        <f>'Coho hourly counts 2013'!Y10*3</f>
        <v>0</v>
      </c>
      <c r="Z10">
        <f t="shared" si="0"/>
        <v>0</v>
      </c>
      <c r="AB10">
        <f t="shared" si="5"/>
        <v>0</v>
      </c>
      <c r="AC10">
        <f t="shared" si="1"/>
        <v>0</v>
      </c>
      <c r="AD10" s="64"/>
      <c r="AE10">
        <f t="shared" si="6"/>
        <v>24</v>
      </c>
      <c r="AF10">
        <f t="shared" si="2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0</v>
      </c>
    </row>
    <row r="11" spans="1:55" x14ac:dyDescent="0.2">
      <c r="A11" s="1">
        <v>42549</v>
      </c>
      <c r="B11">
        <f>'Coho hourly counts 2013'!B11*3</f>
        <v>0</v>
      </c>
      <c r="C11">
        <f>'Coho hourly counts 2013'!C11*3</f>
        <v>0</v>
      </c>
      <c r="D11">
        <f>'Coho hourly counts 2013'!D11*3</f>
        <v>0</v>
      </c>
      <c r="E11">
        <f>'Coho hourly counts 2013'!E11*3</f>
        <v>0</v>
      </c>
      <c r="F11">
        <f>'Coho hourly counts 2013'!F11*3</f>
        <v>0</v>
      </c>
      <c r="G11">
        <f>'Coho hourly counts 2013'!G11*3</f>
        <v>0</v>
      </c>
      <c r="H11">
        <f>'Coho hourly counts 2013'!H11*3</f>
        <v>0</v>
      </c>
      <c r="I11">
        <f>'Coho hourly counts 2013'!I11*3</f>
        <v>0</v>
      </c>
      <c r="J11">
        <f>'Coho hourly counts 2013'!J11*3</f>
        <v>0</v>
      </c>
      <c r="K11">
        <f>'Coho hourly counts 2013'!K11*3</f>
        <v>0</v>
      </c>
      <c r="L11">
        <f>'Coho hourly counts 2013'!L11*3</f>
        <v>0</v>
      </c>
      <c r="M11">
        <f>'Coho hourly counts 2013'!M11*3</f>
        <v>0</v>
      </c>
      <c r="N11">
        <f>'Coho hourly counts 2013'!N11*3</f>
        <v>0</v>
      </c>
      <c r="O11">
        <f>'Coho hourly counts 2013'!O11*3</f>
        <v>0</v>
      </c>
      <c r="P11">
        <f>'Coho hourly counts 2013'!P11*3</f>
        <v>0</v>
      </c>
      <c r="Q11">
        <f>'Coho hourly counts 2013'!Q11*3</f>
        <v>0</v>
      </c>
      <c r="R11">
        <f>'Coho hourly counts 2013'!R11*3</f>
        <v>0</v>
      </c>
      <c r="S11">
        <f>'Coho hourly counts 2013'!S11*3</f>
        <v>0</v>
      </c>
      <c r="T11">
        <f>'Coho hourly counts 2013'!T11*3</f>
        <v>0</v>
      </c>
      <c r="U11">
        <f>'Coho hourly counts 2013'!U11*3</f>
        <v>0</v>
      </c>
      <c r="V11">
        <f>'Coho hourly counts 2013'!V11*3</f>
        <v>0</v>
      </c>
      <c r="W11">
        <f>'Coho hourly counts 2013'!W11*3</f>
        <v>0</v>
      </c>
      <c r="X11">
        <f>'Coho hourly counts 2013'!X11*3</f>
        <v>0</v>
      </c>
      <c r="Y11">
        <f>'Coho hourly counts 2013'!Y11*3</f>
        <v>0</v>
      </c>
      <c r="Z11">
        <f t="shared" si="0"/>
        <v>0</v>
      </c>
      <c r="AB11">
        <f t="shared" si="5"/>
        <v>0</v>
      </c>
      <c r="AC11">
        <f t="shared" si="1"/>
        <v>0</v>
      </c>
      <c r="AD11" s="64"/>
      <c r="AE11">
        <f t="shared" si="6"/>
        <v>24</v>
      </c>
      <c r="AF11">
        <f t="shared" si="2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0</v>
      </c>
      <c r="AW11">
        <f t="shared" si="4"/>
        <v>0</v>
      </c>
      <c r="AX11">
        <f t="shared" si="4"/>
        <v>0</v>
      </c>
      <c r="AY11">
        <f t="shared" si="4"/>
        <v>0</v>
      </c>
      <c r="AZ11">
        <f t="shared" si="4"/>
        <v>0</v>
      </c>
      <c r="BA11">
        <f t="shared" si="4"/>
        <v>0</v>
      </c>
      <c r="BB11">
        <f t="shared" si="4"/>
        <v>0</v>
      </c>
      <c r="BC11">
        <f t="shared" si="4"/>
        <v>0</v>
      </c>
    </row>
    <row r="12" spans="1:55" x14ac:dyDescent="0.2">
      <c r="A12" s="1">
        <v>42550</v>
      </c>
      <c r="B12">
        <f>'Coho hourly counts 2013'!B12*3</f>
        <v>0</v>
      </c>
      <c r="C12">
        <f>'Coho hourly counts 2013'!C12*3</f>
        <v>0</v>
      </c>
      <c r="D12">
        <f>'Coho hourly counts 2013'!D12*3</f>
        <v>0</v>
      </c>
      <c r="E12">
        <f>'Coho hourly counts 2013'!E12*3</f>
        <v>0</v>
      </c>
      <c r="F12">
        <f>'Coho hourly counts 2013'!F12*3</f>
        <v>0</v>
      </c>
      <c r="G12">
        <f>'Coho hourly counts 2013'!G12*3</f>
        <v>0</v>
      </c>
      <c r="H12">
        <f>'Coho hourly counts 2013'!H12*3</f>
        <v>0</v>
      </c>
      <c r="I12">
        <f>'Coho hourly counts 2013'!I12*3</f>
        <v>0</v>
      </c>
      <c r="J12">
        <f>'Coho hourly counts 2013'!J12*3</f>
        <v>0</v>
      </c>
      <c r="K12">
        <f>'Coho hourly counts 2013'!K12*3</f>
        <v>0</v>
      </c>
      <c r="L12">
        <f>'Coho hourly counts 2013'!L12*3</f>
        <v>0</v>
      </c>
      <c r="M12">
        <f>'Coho hourly counts 2013'!M12*3</f>
        <v>0</v>
      </c>
      <c r="N12">
        <f>'Coho hourly counts 2013'!N12*3</f>
        <v>0</v>
      </c>
      <c r="O12">
        <f>'Coho hourly counts 2013'!O12*3</f>
        <v>0</v>
      </c>
      <c r="P12">
        <f>'Coho hourly counts 2013'!P12*3</f>
        <v>0</v>
      </c>
      <c r="Q12">
        <f>'Coho hourly counts 2013'!Q12*3</f>
        <v>0</v>
      </c>
      <c r="R12">
        <f>'Coho hourly counts 2013'!R12*3</f>
        <v>0</v>
      </c>
      <c r="S12">
        <f>'Coho hourly counts 2013'!S12*3</f>
        <v>0</v>
      </c>
      <c r="T12">
        <f>'Coho hourly counts 2013'!T12*3</f>
        <v>0</v>
      </c>
      <c r="U12">
        <f>'Coho hourly counts 2013'!U12*3</f>
        <v>0</v>
      </c>
      <c r="V12">
        <f>'Coho hourly counts 2013'!V12*3</f>
        <v>0</v>
      </c>
      <c r="W12">
        <f>'Coho hourly counts 2013'!W12*3</f>
        <v>0</v>
      </c>
      <c r="X12">
        <f>'Coho hourly counts 2013'!X12*3</f>
        <v>0</v>
      </c>
      <c r="Y12">
        <f>'Coho hourly counts 2013'!Y12*3</f>
        <v>0</v>
      </c>
      <c r="Z12">
        <f t="shared" si="0"/>
        <v>0</v>
      </c>
      <c r="AB12">
        <f t="shared" si="5"/>
        <v>0</v>
      </c>
      <c r="AC12">
        <f t="shared" si="1"/>
        <v>0</v>
      </c>
      <c r="AD12" s="64"/>
      <c r="AE12">
        <f t="shared" si="6"/>
        <v>24</v>
      </c>
      <c r="AF12">
        <f t="shared" si="2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0</v>
      </c>
      <c r="AT12">
        <f t="shared" si="3"/>
        <v>0</v>
      </c>
      <c r="AU12">
        <f t="shared" si="3"/>
        <v>0</v>
      </c>
      <c r="AV12">
        <f t="shared" si="3"/>
        <v>0</v>
      </c>
      <c r="AW12">
        <f t="shared" si="4"/>
        <v>0</v>
      </c>
      <c r="AX12">
        <f t="shared" si="4"/>
        <v>0</v>
      </c>
      <c r="AY12">
        <f t="shared" si="4"/>
        <v>0</v>
      </c>
      <c r="AZ12">
        <f t="shared" si="4"/>
        <v>0</v>
      </c>
      <c r="BA12">
        <f t="shared" si="4"/>
        <v>0</v>
      </c>
      <c r="BB12">
        <f t="shared" si="4"/>
        <v>0</v>
      </c>
      <c r="BC12">
        <f t="shared" si="4"/>
        <v>0</v>
      </c>
    </row>
    <row r="13" spans="1:55" x14ac:dyDescent="0.2">
      <c r="A13" s="1">
        <v>42551</v>
      </c>
      <c r="B13">
        <f>'Coho hourly counts 2013'!B13*3</f>
        <v>0</v>
      </c>
      <c r="C13">
        <f>'Coho hourly counts 2013'!C13*3</f>
        <v>0</v>
      </c>
      <c r="D13">
        <f>'Coho hourly counts 2013'!D13*3</f>
        <v>0</v>
      </c>
      <c r="E13">
        <f>'Coho hourly counts 2013'!E13*3</f>
        <v>0</v>
      </c>
      <c r="F13">
        <f>'Coho hourly counts 2013'!F13*3</f>
        <v>0</v>
      </c>
      <c r="G13">
        <f>'Coho hourly counts 2013'!G13*3</f>
        <v>0</v>
      </c>
      <c r="H13">
        <f>'Coho hourly counts 2013'!H13*3</f>
        <v>0</v>
      </c>
      <c r="I13">
        <f>'Coho hourly counts 2013'!I13*3</f>
        <v>0</v>
      </c>
      <c r="J13">
        <f>'Coho hourly counts 2013'!J13*3</f>
        <v>0</v>
      </c>
      <c r="K13">
        <f>'Coho hourly counts 2013'!K13*3</f>
        <v>0</v>
      </c>
      <c r="L13">
        <f>'Coho hourly counts 2013'!L13*3</f>
        <v>0</v>
      </c>
      <c r="M13">
        <f>'Coho hourly counts 2013'!M13*3</f>
        <v>0</v>
      </c>
      <c r="N13">
        <f>'Coho hourly counts 2013'!N13*3</f>
        <v>0</v>
      </c>
      <c r="O13">
        <f>'Coho hourly counts 2013'!O13*3</f>
        <v>0</v>
      </c>
      <c r="P13">
        <f>'Coho hourly counts 2013'!P13*3</f>
        <v>0</v>
      </c>
      <c r="Q13">
        <f>'Coho hourly counts 2013'!Q13*3</f>
        <v>0</v>
      </c>
      <c r="R13">
        <f>'Coho hourly counts 2013'!R13*3</f>
        <v>0</v>
      </c>
      <c r="S13">
        <f>'Coho hourly counts 2013'!S13*3</f>
        <v>0</v>
      </c>
      <c r="T13">
        <f>'Coho hourly counts 2013'!T13*3</f>
        <v>0</v>
      </c>
      <c r="U13">
        <f>'Coho hourly counts 2013'!U13*3</f>
        <v>0</v>
      </c>
      <c r="V13">
        <f>'Coho hourly counts 2013'!V13*3</f>
        <v>0</v>
      </c>
      <c r="W13">
        <f>'Coho hourly counts 2013'!W13*3</f>
        <v>0</v>
      </c>
      <c r="X13">
        <f>'Coho hourly counts 2013'!X13*3</f>
        <v>0</v>
      </c>
      <c r="Y13">
        <f>'Coho hourly counts 2013'!Y13*3</f>
        <v>0</v>
      </c>
      <c r="Z13">
        <f t="shared" si="0"/>
        <v>0</v>
      </c>
      <c r="AB13">
        <f t="shared" si="5"/>
        <v>0</v>
      </c>
      <c r="AC13">
        <f t="shared" si="1"/>
        <v>0</v>
      </c>
      <c r="AD13" s="64"/>
      <c r="AE13">
        <f t="shared" si="6"/>
        <v>24</v>
      </c>
      <c r="AF13">
        <f t="shared" si="2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3"/>
        <v>0</v>
      </c>
      <c r="AN13">
        <f t="shared" si="3"/>
        <v>0</v>
      </c>
      <c r="AO13">
        <f t="shared" si="3"/>
        <v>0</v>
      </c>
      <c r="AP13">
        <f t="shared" si="3"/>
        <v>0</v>
      </c>
      <c r="AQ13">
        <f t="shared" si="3"/>
        <v>0</v>
      </c>
      <c r="AR13">
        <f t="shared" si="3"/>
        <v>0</v>
      </c>
      <c r="AS13">
        <f t="shared" si="3"/>
        <v>0</v>
      </c>
      <c r="AT13">
        <f t="shared" si="3"/>
        <v>0</v>
      </c>
      <c r="AU13">
        <f t="shared" si="3"/>
        <v>0</v>
      </c>
      <c r="AV13">
        <f t="shared" si="3"/>
        <v>0</v>
      </c>
      <c r="AW13">
        <f t="shared" si="4"/>
        <v>0</v>
      </c>
      <c r="AX13">
        <f t="shared" si="4"/>
        <v>0</v>
      </c>
      <c r="AY13">
        <f t="shared" si="4"/>
        <v>0</v>
      </c>
      <c r="AZ13">
        <f t="shared" si="4"/>
        <v>0</v>
      </c>
      <c r="BA13">
        <f t="shared" si="4"/>
        <v>0</v>
      </c>
      <c r="BB13">
        <f t="shared" si="4"/>
        <v>0</v>
      </c>
      <c r="BC13">
        <f t="shared" si="4"/>
        <v>0</v>
      </c>
    </row>
    <row r="14" spans="1:55" x14ac:dyDescent="0.2">
      <c r="A14" s="1">
        <v>42552</v>
      </c>
      <c r="B14">
        <f>'Coho hourly counts 2013'!B14*3</f>
        <v>0</v>
      </c>
      <c r="C14">
        <f>'Coho hourly counts 2013'!C14*3</f>
        <v>0</v>
      </c>
      <c r="D14">
        <f>'Coho hourly counts 2013'!D14*3</f>
        <v>0</v>
      </c>
      <c r="E14">
        <f>'Coho hourly counts 2013'!E14*3</f>
        <v>0</v>
      </c>
      <c r="F14">
        <f>'Coho hourly counts 2013'!F14*3</f>
        <v>0</v>
      </c>
      <c r="G14">
        <f>'Coho hourly counts 2013'!G14*3</f>
        <v>0</v>
      </c>
      <c r="H14">
        <f>'Coho hourly counts 2013'!H14*3</f>
        <v>0</v>
      </c>
      <c r="I14">
        <f>'Coho hourly counts 2013'!I14*3</f>
        <v>0</v>
      </c>
      <c r="J14">
        <f>'Coho hourly counts 2013'!J14*3</f>
        <v>0</v>
      </c>
      <c r="K14">
        <f>'Coho hourly counts 2013'!K14*3</f>
        <v>0</v>
      </c>
      <c r="L14">
        <f>'Coho hourly counts 2013'!L14*3</f>
        <v>0</v>
      </c>
      <c r="M14">
        <f>'Coho hourly counts 2013'!M14*3</f>
        <v>0</v>
      </c>
      <c r="N14">
        <f>'Coho hourly counts 2013'!N14*3</f>
        <v>0</v>
      </c>
      <c r="O14">
        <f>'Coho hourly counts 2013'!O14*3</f>
        <v>0</v>
      </c>
      <c r="P14">
        <f>'Coho hourly counts 2013'!P14*3</f>
        <v>0</v>
      </c>
      <c r="Q14">
        <f>'Coho hourly counts 2013'!Q14*3</f>
        <v>0</v>
      </c>
      <c r="R14">
        <f>'Coho hourly counts 2013'!R14*3</f>
        <v>0</v>
      </c>
      <c r="S14">
        <f>'Coho hourly counts 2013'!S14*3</f>
        <v>0</v>
      </c>
      <c r="T14">
        <f>'Coho hourly counts 2013'!T14*3</f>
        <v>0</v>
      </c>
      <c r="U14">
        <f>'Coho hourly counts 2013'!U14*3</f>
        <v>0</v>
      </c>
      <c r="V14">
        <f>'Coho hourly counts 2013'!V14*3</f>
        <v>0</v>
      </c>
      <c r="W14">
        <f>'Coho hourly counts 2013'!W14*3</f>
        <v>0</v>
      </c>
      <c r="X14">
        <f>'Coho hourly counts 2013'!X14*3</f>
        <v>0</v>
      </c>
      <c r="Y14">
        <f>'Coho hourly counts 2013'!Y14*3</f>
        <v>0</v>
      </c>
      <c r="Z14">
        <f t="shared" si="0"/>
        <v>0</v>
      </c>
      <c r="AB14">
        <f t="shared" si="5"/>
        <v>0</v>
      </c>
      <c r="AC14">
        <f t="shared" si="1"/>
        <v>0</v>
      </c>
      <c r="AD14" s="64"/>
      <c r="AE14">
        <f t="shared" si="6"/>
        <v>24</v>
      </c>
      <c r="AF14">
        <f t="shared" si="2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0</v>
      </c>
      <c r="AO14">
        <f t="shared" si="3"/>
        <v>0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3"/>
        <v>0</v>
      </c>
      <c r="AT14">
        <f t="shared" si="3"/>
        <v>0</v>
      </c>
      <c r="AU14">
        <f t="shared" si="3"/>
        <v>0</v>
      </c>
      <c r="AV14">
        <f t="shared" si="3"/>
        <v>0</v>
      </c>
      <c r="AW14">
        <f t="shared" si="4"/>
        <v>0</v>
      </c>
      <c r="AX14">
        <f t="shared" si="4"/>
        <v>0</v>
      </c>
      <c r="AY14">
        <f t="shared" si="4"/>
        <v>0</v>
      </c>
      <c r="AZ14">
        <f t="shared" si="4"/>
        <v>0</v>
      </c>
      <c r="BA14">
        <f t="shared" si="4"/>
        <v>0</v>
      </c>
      <c r="BB14">
        <f t="shared" si="4"/>
        <v>0</v>
      </c>
      <c r="BC14">
        <f t="shared" si="4"/>
        <v>0</v>
      </c>
    </row>
    <row r="15" spans="1:55" x14ac:dyDescent="0.2">
      <c r="A15" s="1">
        <v>42553</v>
      </c>
      <c r="B15">
        <f>'Coho hourly counts 2013'!B15*3</f>
        <v>0</v>
      </c>
      <c r="C15">
        <f>'Coho hourly counts 2013'!C15*3</f>
        <v>0</v>
      </c>
      <c r="D15">
        <f>'Coho hourly counts 2013'!D15*3</f>
        <v>0</v>
      </c>
      <c r="E15">
        <f>'Coho hourly counts 2013'!E15*3</f>
        <v>0</v>
      </c>
      <c r="F15">
        <f>'Coho hourly counts 2013'!F15*3</f>
        <v>0</v>
      </c>
      <c r="G15">
        <f>'Coho hourly counts 2013'!G15*3</f>
        <v>0</v>
      </c>
      <c r="H15">
        <f>'Coho hourly counts 2013'!H15*3</f>
        <v>0</v>
      </c>
      <c r="I15">
        <f>'Coho hourly counts 2013'!I15*3</f>
        <v>0</v>
      </c>
      <c r="J15">
        <f>'Coho hourly counts 2013'!J15*3</f>
        <v>0</v>
      </c>
      <c r="K15">
        <f>'Coho hourly counts 2013'!K15*3</f>
        <v>0</v>
      </c>
      <c r="L15">
        <f>'Coho hourly counts 2013'!L15*3</f>
        <v>0</v>
      </c>
      <c r="M15">
        <f>'Coho hourly counts 2013'!M15*3</f>
        <v>0</v>
      </c>
      <c r="N15">
        <f>'Coho hourly counts 2013'!N15*3</f>
        <v>0</v>
      </c>
      <c r="O15">
        <f>'Coho hourly counts 2013'!O15*3</f>
        <v>0</v>
      </c>
      <c r="P15">
        <f>'Coho hourly counts 2013'!P15*3</f>
        <v>0</v>
      </c>
      <c r="Q15">
        <f>'Coho hourly counts 2013'!Q15*3</f>
        <v>0</v>
      </c>
      <c r="R15">
        <f>'Coho hourly counts 2013'!R15*3</f>
        <v>0</v>
      </c>
      <c r="S15">
        <f>'Coho hourly counts 2013'!S15*3</f>
        <v>0</v>
      </c>
      <c r="T15">
        <f>'Coho hourly counts 2013'!T15*3</f>
        <v>0</v>
      </c>
      <c r="U15">
        <f>'Coho hourly counts 2013'!U15*3</f>
        <v>0</v>
      </c>
      <c r="V15">
        <f>'Coho hourly counts 2013'!V15*3</f>
        <v>0</v>
      </c>
      <c r="W15">
        <f>'Coho hourly counts 2013'!W15*3</f>
        <v>0</v>
      </c>
      <c r="X15">
        <f>'Coho hourly counts 2013'!X15*3</f>
        <v>0</v>
      </c>
      <c r="Y15">
        <f>'Coho hourly counts 2013'!Y15*3</f>
        <v>0</v>
      </c>
      <c r="Z15">
        <f t="shared" si="0"/>
        <v>0</v>
      </c>
      <c r="AB15">
        <f t="shared" si="5"/>
        <v>0</v>
      </c>
      <c r="AC15">
        <f t="shared" si="1"/>
        <v>0</v>
      </c>
      <c r="AD15" s="64"/>
      <c r="AE15">
        <f t="shared" si="6"/>
        <v>24</v>
      </c>
      <c r="AF15">
        <f t="shared" si="2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S15">
        <f t="shared" si="3"/>
        <v>0</v>
      </c>
      <c r="AT15">
        <f t="shared" si="3"/>
        <v>0</v>
      </c>
      <c r="AU15">
        <f t="shared" si="3"/>
        <v>0</v>
      </c>
      <c r="AV15">
        <f t="shared" si="3"/>
        <v>0</v>
      </c>
      <c r="AW15">
        <f t="shared" si="4"/>
        <v>0</v>
      </c>
      <c r="AX15">
        <f t="shared" si="4"/>
        <v>0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0</v>
      </c>
      <c r="BC15">
        <f t="shared" si="4"/>
        <v>0</v>
      </c>
    </row>
    <row r="16" spans="1:55" x14ac:dyDescent="0.2">
      <c r="A16" s="1">
        <v>42554</v>
      </c>
      <c r="B16">
        <f>'Coho hourly counts 2013'!B16*3</f>
        <v>0</v>
      </c>
      <c r="C16">
        <f>'Coho hourly counts 2013'!C16*3</f>
        <v>0</v>
      </c>
      <c r="D16">
        <f>'Coho hourly counts 2013'!D16*3</f>
        <v>0</v>
      </c>
      <c r="E16">
        <f>'Coho hourly counts 2013'!E16*3</f>
        <v>0</v>
      </c>
      <c r="F16">
        <f>'Coho hourly counts 2013'!F16*3</f>
        <v>0</v>
      </c>
      <c r="G16">
        <f>'Coho hourly counts 2013'!G16*3</f>
        <v>0</v>
      </c>
      <c r="H16">
        <f>'Coho hourly counts 2013'!H16*3</f>
        <v>0</v>
      </c>
      <c r="I16">
        <f>'Coho hourly counts 2013'!I16*3</f>
        <v>0</v>
      </c>
      <c r="J16">
        <f>'Coho hourly counts 2013'!J16*3</f>
        <v>0</v>
      </c>
      <c r="K16">
        <f>'Coho hourly counts 2013'!K16*3</f>
        <v>0</v>
      </c>
      <c r="L16">
        <f>'Coho hourly counts 2013'!L16*3</f>
        <v>0</v>
      </c>
      <c r="M16">
        <f>'Coho hourly counts 2013'!M16*3</f>
        <v>0</v>
      </c>
      <c r="N16">
        <f>'Coho hourly counts 2013'!N16*3</f>
        <v>0</v>
      </c>
      <c r="O16">
        <f>'Coho hourly counts 2013'!O16*3</f>
        <v>0</v>
      </c>
      <c r="P16">
        <f>'Coho hourly counts 2013'!P16*3</f>
        <v>0</v>
      </c>
      <c r="Q16">
        <f>'Coho hourly counts 2013'!Q16*3</f>
        <v>0</v>
      </c>
      <c r="R16">
        <f>'Coho hourly counts 2013'!R16*3</f>
        <v>0</v>
      </c>
      <c r="S16">
        <f>'Coho hourly counts 2013'!S16*3</f>
        <v>0</v>
      </c>
      <c r="T16">
        <f>'Coho hourly counts 2013'!T16*3</f>
        <v>0</v>
      </c>
      <c r="U16">
        <f>'Coho hourly counts 2013'!U16*3</f>
        <v>0</v>
      </c>
      <c r="V16">
        <f>'Coho hourly counts 2013'!V16*3</f>
        <v>0</v>
      </c>
      <c r="W16">
        <f>'Coho hourly counts 2013'!W16*3</f>
        <v>0</v>
      </c>
      <c r="X16">
        <f>'Coho hourly counts 2013'!X16*3</f>
        <v>0</v>
      </c>
      <c r="Y16">
        <f>'Coho hourly counts 2013'!Y16*3</f>
        <v>0</v>
      </c>
      <c r="Z16">
        <f t="shared" si="0"/>
        <v>0</v>
      </c>
      <c r="AB16">
        <f t="shared" si="5"/>
        <v>0</v>
      </c>
      <c r="AC16">
        <f t="shared" si="1"/>
        <v>0</v>
      </c>
      <c r="AD16" s="64"/>
      <c r="AE16">
        <f t="shared" si="6"/>
        <v>24</v>
      </c>
      <c r="AF16">
        <f t="shared" si="2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</v>
      </c>
      <c r="AT16">
        <f t="shared" si="3"/>
        <v>0</v>
      </c>
      <c r="AU16">
        <f t="shared" si="3"/>
        <v>0</v>
      </c>
      <c r="AV16">
        <f t="shared" si="3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</v>
      </c>
      <c r="BA16">
        <f t="shared" si="4"/>
        <v>0</v>
      </c>
      <c r="BB16">
        <f t="shared" si="4"/>
        <v>0</v>
      </c>
      <c r="BC16">
        <f t="shared" si="4"/>
        <v>0</v>
      </c>
    </row>
    <row r="17" spans="1:55" x14ac:dyDescent="0.2">
      <c r="A17" s="1">
        <v>42555</v>
      </c>
      <c r="B17">
        <f>'Coho hourly counts 2013'!B17*3</f>
        <v>0</v>
      </c>
      <c r="C17">
        <f>'Coho hourly counts 2013'!C17*3</f>
        <v>0</v>
      </c>
      <c r="D17">
        <f>'Coho hourly counts 2013'!D17*3</f>
        <v>0</v>
      </c>
      <c r="E17">
        <f>'Coho hourly counts 2013'!E17*3</f>
        <v>0</v>
      </c>
      <c r="F17">
        <f>'Coho hourly counts 2013'!F17*3</f>
        <v>0</v>
      </c>
      <c r="G17">
        <f>'Coho hourly counts 2013'!G17*3</f>
        <v>0</v>
      </c>
      <c r="H17">
        <f>'Coho hourly counts 2013'!H17*3</f>
        <v>0</v>
      </c>
      <c r="I17">
        <f>'Coho hourly counts 2013'!I17*3</f>
        <v>0</v>
      </c>
      <c r="J17">
        <f>'Coho hourly counts 2013'!J17*3</f>
        <v>0</v>
      </c>
      <c r="K17">
        <f>'Coho hourly counts 2013'!K17*3</f>
        <v>0</v>
      </c>
      <c r="L17">
        <f>'Coho hourly counts 2013'!L17*3</f>
        <v>0</v>
      </c>
      <c r="M17">
        <f>'Coho hourly counts 2013'!M17*3</f>
        <v>0</v>
      </c>
      <c r="N17">
        <f>'Coho hourly counts 2013'!N17*3</f>
        <v>0</v>
      </c>
      <c r="O17">
        <f>'Coho hourly counts 2013'!O17*3</f>
        <v>0</v>
      </c>
      <c r="P17">
        <f>'Coho hourly counts 2013'!P17*3</f>
        <v>0</v>
      </c>
      <c r="Q17">
        <f>'Coho hourly counts 2013'!Q17*3</f>
        <v>0</v>
      </c>
      <c r="R17">
        <f>'Coho hourly counts 2013'!R17*3</f>
        <v>0</v>
      </c>
      <c r="S17">
        <f>'Coho hourly counts 2013'!S17*3</f>
        <v>0</v>
      </c>
      <c r="T17">
        <f>'Coho hourly counts 2013'!T17*3</f>
        <v>0</v>
      </c>
      <c r="U17">
        <f>'Coho hourly counts 2013'!U17*3</f>
        <v>0</v>
      </c>
      <c r="V17">
        <f>'Coho hourly counts 2013'!V17*3</f>
        <v>0</v>
      </c>
      <c r="W17">
        <f>'Coho hourly counts 2013'!W17*3</f>
        <v>0</v>
      </c>
      <c r="X17">
        <f>'Coho hourly counts 2013'!X17*3</f>
        <v>0</v>
      </c>
      <c r="Y17">
        <f>'Coho hourly counts 2013'!Y17*3</f>
        <v>0</v>
      </c>
      <c r="Z17">
        <f t="shared" si="0"/>
        <v>0</v>
      </c>
      <c r="AB17">
        <f t="shared" si="5"/>
        <v>0</v>
      </c>
      <c r="AC17">
        <f t="shared" si="1"/>
        <v>0</v>
      </c>
      <c r="AD17" s="64"/>
      <c r="AE17">
        <f t="shared" si="6"/>
        <v>24</v>
      </c>
      <c r="AF17">
        <f t="shared" si="2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  <c r="BA17">
        <f t="shared" si="4"/>
        <v>0</v>
      </c>
      <c r="BB17">
        <f t="shared" si="4"/>
        <v>0</v>
      </c>
      <c r="BC17">
        <f t="shared" si="4"/>
        <v>0</v>
      </c>
    </row>
    <row r="18" spans="1:55" x14ac:dyDescent="0.2">
      <c r="A18" s="1">
        <v>42556</v>
      </c>
      <c r="B18">
        <f>'Coho hourly counts 2013'!B18*3</f>
        <v>0</v>
      </c>
      <c r="C18">
        <f>'Coho hourly counts 2013'!C18*3</f>
        <v>0</v>
      </c>
      <c r="D18">
        <f>'Coho hourly counts 2013'!D18*3</f>
        <v>0</v>
      </c>
      <c r="E18">
        <f>'Coho hourly counts 2013'!E18*3</f>
        <v>0</v>
      </c>
      <c r="F18">
        <f>'Coho hourly counts 2013'!F18*3</f>
        <v>0</v>
      </c>
      <c r="G18">
        <f>'Coho hourly counts 2013'!G18*3</f>
        <v>0</v>
      </c>
      <c r="H18">
        <f>'Coho hourly counts 2013'!H18*3</f>
        <v>0</v>
      </c>
      <c r="I18">
        <f>'Coho hourly counts 2013'!I18*3</f>
        <v>0</v>
      </c>
      <c r="J18">
        <f>'Coho hourly counts 2013'!J18*3</f>
        <v>0</v>
      </c>
      <c r="K18">
        <f>'Coho hourly counts 2013'!K18*3</f>
        <v>0</v>
      </c>
      <c r="L18">
        <f>'Coho hourly counts 2013'!L18*3</f>
        <v>0</v>
      </c>
      <c r="M18">
        <f>'Coho hourly counts 2013'!M18*3</f>
        <v>0</v>
      </c>
      <c r="N18">
        <f>'Coho hourly counts 2013'!N18*3</f>
        <v>0</v>
      </c>
      <c r="O18">
        <f>'Coho hourly counts 2013'!O18*3</f>
        <v>0</v>
      </c>
      <c r="P18">
        <f>'Coho hourly counts 2013'!P18*3</f>
        <v>0</v>
      </c>
      <c r="Q18">
        <f>'Coho hourly counts 2013'!Q18*3</f>
        <v>0</v>
      </c>
      <c r="R18">
        <f>'Coho hourly counts 2013'!R18*3</f>
        <v>0</v>
      </c>
      <c r="S18">
        <f>'Coho hourly counts 2013'!S18*3</f>
        <v>0</v>
      </c>
      <c r="T18">
        <f>'Coho hourly counts 2013'!T18*3</f>
        <v>0</v>
      </c>
      <c r="U18">
        <f>'Coho hourly counts 2013'!U18*3</f>
        <v>0</v>
      </c>
      <c r="V18">
        <f>'Coho hourly counts 2013'!V18*3</f>
        <v>0</v>
      </c>
      <c r="W18">
        <f>'Coho hourly counts 2013'!W18*3</f>
        <v>0</v>
      </c>
      <c r="X18">
        <f>'Coho hourly counts 2013'!X18*3</f>
        <v>0</v>
      </c>
      <c r="Y18">
        <f>'Coho hourly counts 2013'!Y18*3</f>
        <v>0</v>
      </c>
      <c r="Z18">
        <f t="shared" si="0"/>
        <v>0</v>
      </c>
      <c r="AB18">
        <f t="shared" si="5"/>
        <v>0</v>
      </c>
      <c r="AC18">
        <f t="shared" si="1"/>
        <v>0</v>
      </c>
      <c r="AD18" s="64"/>
      <c r="AE18">
        <f t="shared" si="6"/>
        <v>24</v>
      </c>
      <c r="AF18">
        <f t="shared" si="2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0</v>
      </c>
      <c r="BA18">
        <f t="shared" si="4"/>
        <v>0</v>
      </c>
      <c r="BB18">
        <f t="shared" si="4"/>
        <v>0</v>
      </c>
      <c r="BC18">
        <f t="shared" si="4"/>
        <v>0</v>
      </c>
    </row>
    <row r="19" spans="1:55" x14ac:dyDescent="0.2">
      <c r="A19" s="1">
        <v>42557</v>
      </c>
      <c r="B19">
        <f>'Coho hourly counts 2013'!B19*3</f>
        <v>0</v>
      </c>
      <c r="C19">
        <f>'Coho hourly counts 2013'!C19*3</f>
        <v>0</v>
      </c>
      <c r="D19">
        <f>'Coho hourly counts 2013'!D19*3</f>
        <v>0</v>
      </c>
      <c r="E19">
        <f>'Coho hourly counts 2013'!E19*3</f>
        <v>0</v>
      </c>
      <c r="F19">
        <f>'Coho hourly counts 2013'!F19*3</f>
        <v>0</v>
      </c>
      <c r="G19">
        <f>'Coho hourly counts 2013'!G19*3</f>
        <v>0</v>
      </c>
      <c r="H19">
        <f>'Coho hourly counts 2013'!H19*3</f>
        <v>0</v>
      </c>
      <c r="I19">
        <f>'Coho hourly counts 2013'!I19*3</f>
        <v>0</v>
      </c>
      <c r="J19">
        <f>'Coho hourly counts 2013'!J19*3</f>
        <v>0</v>
      </c>
      <c r="K19">
        <f>'Coho hourly counts 2013'!K19*3</f>
        <v>0</v>
      </c>
      <c r="L19">
        <f>'Coho hourly counts 2013'!L19*3</f>
        <v>0</v>
      </c>
      <c r="M19">
        <f>'Coho hourly counts 2013'!M19*3</f>
        <v>0</v>
      </c>
      <c r="N19">
        <f>'Coho hourly counts 2013'!N19*3</f>
        <v>0</v>
      </c>
      <c r="O19">
        <f>'Coho hourly counts 2013'!O19*3</f>
        <v>0</v>
      </c>
      <c r="P19">
        <f>'Coho hourly counts 2013'!P19*3</f>
        <v>0</v>
      </c>
      <c r="Q19">
        <f>'Coho hourly counts 2013'!Q19*3</f>
        <v>0</v>
      </c>
      <c r="R19">
        <f>'Coho hourly counts 2013'!R19*3</f>
        <v>0</v>
      </c>
      <c r="S19">
        <f>'Coho hourly counts 2013'!S19*3</f>
        <v>0</v>
      </c>
      <c r="T19">
        <f>'Coho hourly counts 2013'!T19*3</f>
        <v>0</v>
      </c>
      <c r="U19">
        <f>'Coho hourly counts 2013'!U19*3</f>
        <v>0</v>
      </c>
      <c r="V19">
        <f>'Coho hourly counts 2013'!V19*3</f>
        <v>0</v>
      </c>
      <c r="W19">
        <f>'Coho hourly counts 2013'!W19*3</f>
        <v>0</v>
      </c>
      <c r="X19">
        <f>'Coho hourly counts 2013'!X19*3</f>
        <v>0</v>
      </c>
      <c r="Y19">
        <f>'Coho hourly counts 2013'!Y19*3</f>
        <v>0</v>
      </c>
      <c r="Z19">
        <f t="shared" si="0"/>
        <v>0</v>
      </c>
      <c r="AB19">
        <f t="shared" si="5"/>
        <v>0</v>
      </c>
      <c r="AC19">
        <f t="shared" si="1"/>
        <v>0</v>
      </c>
      <c r="AD19" s="64"/>
      <c r="AE19">
        <f t="shared" si="6"/>
        <v>24</v>
      </c>
      <c r="AF19">
        <f t="shared" si="2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0</v>
      </c>
      <c r="AR19">
        <f t="shared" si="3"/>
        <v>0</v>
      </c>
      <c r="AS19">
        <f t="shared" si="3"/>
        <v>0</v>
      </c>
      <c r="AT19">
        <f t="shared" si="3"/>
        <v>0</v>
      </c>
      <c r="AU19">
        <f t="shared" si="3"/>
        <v>0</v>
      </c>
      <c r="AV19">
        <f t="shared" si="3"/>
        <v>0</v>
      </c>
      <c r="AW19">
        <f t="shared" si="4"/>
        <v>0</v>
      </c>
      <c r="AX19">
        <f t="shared" si="4"/>
        <v>0</v>
      </c>
      <c r="AY19">
        <f t="shared" si="4"/>
        <v>0</v>
      </c>
      <c r="AZ19">
        <f t="shared" si="4"/>
        <v>0</v>
      </c>
      <c r="BA19">
        <f t="shared" si="4"/>
        <v>0</v>
      </c>
      <c r="BB19">
        <f t="shared" si="4"/>
        <v>0</v>
      </c>
      <c r="BC19">
        <f t="shared" si="4"/>
        <v>0</v>
      </c>
    </row>
    <row r="20" spans="1:55" x14ac:dyDescent="0.2">
      <c r="A20" s="1">
        <v>42558</v>
      </c>
      <c r="B20">
        <f>'Coho hourly counts 2013'!B20*3</f>
        <v>0</v>
      </c>
      <c r="C20">
        <f>'Coho hourly counts 2013'!C20*3</f>
        <v>0</v>
      </c>
      <c r="D20">
        <f>'Coho hourly counts 2013'!D20*3</f>
        <v>0</v>
      </c>
      <c r="E20">
        <f>'Coho hourly counts 2013'!E20*3</f>
        <v>0</v>
      </c>
      <c r="F20">
        <f>'Coho hourly counts 2013'!F20*3</f>
        <v>0</v>
      </c>
      <c r="G20">
        <f>'Coho hourly counts 2013'!G20*3</f>
        <v>0</v>
      </c>
      <c r="H20">
        <f>'Coho hourly counts 2013'!H20*3</f>
        <v>0</v>
      </c>
      <c r="I20">
        <f>'Coho hourly counts 2013'!I20*3</f>
        <v>0</v>
      </c>
      <c r="J20">
        <f>'Coho hourly counts 2013'!J20*3</f>
        <v>0</v>
      </c>
      <c r="K20">
        <f>'Coho hourly counts 2013'!K20*3</f>
        <v>0</v>
      </c>
      <c r="L20">
        <f>'Coho hourly counts 2013'!L20*3</f>
        <v>0</v>
      </c>
      <c r="M20">
        <f>'Coho hourly counts 2013'!M20*3</f>
        <v>0</v>
      </c>
      <c r="N20">
        <f>'Coho hourly counts 2013'!N20*3</f>
        <v>0</v>
      </c>
      <c r="O20">
        <f>'Coho hourly counts 2013'!O20*3</f>
        <v>0</v>
      </c>
      <c r="P20">
        <f>'Coho hourly counts 2013'!P20*3</f>
        <v>0</v>
      </c>
      <c r="Q20">
        <f>'Coho hourly counts 2013'!Q20*3</f>
        <v>0</v>
      </c>
      <c r="R20">
        <f>'Coho hourly counts 2013'!R20*3</f>
        <v>0</v>
      </c>
      <c r="S20">
        <f>'Coho hourly counts 2013'!S20*3</f>
        <v>0</v>
      </c>
      <c r="T20">
        <f>'Coho hourly counts 2013'!T20*3</f>
        <v>0</v>
      </c>
      <c r="U20">
        <f>'Coho hourly counts 2013'!U20*3</f>
        <v>0</v>
      </c>
      <c r="V20">
        <f>'Coho hourly counts 2013'!V20*3</f>
        <v>0</v>
      </c>
      <c r="W20">
        <f>'Coho hourly counts 2013'!W20*3</f>
        <v>0</v>
      </c>
      <c r="X20">
        <f>'Coho hourly counts 2013'!X20*3</f>
        <v>0</v>
      </c>
      <c r="Y20">
        <f>'Coho hourly counts 2013'!Y20*3</f>
        <v>0</v>
      </c>
      <c r="Z20">
        <f t="shared" si="0"/>
        <v>0</v>
      </c>
      <c r="AB20">
        <f t="shared" si="5"/>
        <v>0</v>
      </c>
      <c r="AC20">
        <f t="shared" si="1"/>
        <v>0</v>
      </c>
      <c r="AD20" s="64"/>
      <c r="AE20">
        <f t="shared" si="6"/>
        <v>24</v>
      </c>
      <c r="AF20">
        <f t="shared" si="2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0</v>
      </c>
      <c r="AW20">
        <f t="shared" si="4"/>
        <v>0</v>
      </c>
      <c r="AX20">
        <f t="shared" si="4"/>
        <v>0</v>
      </c>
      <c r="AY20">
        <f t="shared" si="4"/>
        <v>0</v>
      </c>
      <c r="AZ20">
        <f t="shared" si="4"/>
        <v>0</v>
      </c>
      <c r="BA20">
        <f t="shared" si="4"/>
        <v>0</v>
      </c>
      <c r="BB20">
        <f t="shared" si="4"/>
        <v>0</v>
      </c>
      <c r="BC20">
        <f t="shared" si="4"/>
        <v>0</v>
      </c>
    </row>
    <row r="21" spans="1:55" x14ac:dyDescent="0.2">
      <c r="A21" s="1">
        <v>42559</v>
      </c>
      <c r="B21">
        <f>'Coho hourly counts 2013'!B21*3</f>
        <v>0</v>
      </c>
      <c r="C21">
        <f>'Coho hourly counts 2013'!C21*3</f>
        <v>0</v>
      </c>
      <c r="D21">
        <f>'Coho hourly counts 2013'!D21*3</f>
        <v>0</v>
      </c>
      <c r="E21">
        <f>'Coho hourly counts 2013'!E21*3</f>
        <v>0</v>
      </c>
      <c r="F21">
        <f>'Coho hourly counts 2013'!F21*3</f>
        <v>0</v>
      </c>
      <c r="G21">
        <f>'Coho hourly counts 2013'!G21*3</f>
        <v>0</v>
      </c>
      <c r="H21">
        <f>'Coho hourly counts 2013'!H21*3</f>
        <v>0</v>
      </c>
      <c r="I21">
        <f>'Coho hourly counts 2013'!I21*3</f>
        <v>0</v>
      </c>
      <c r="J21">
        <f>'Coho hourly counts 2013'!J21*3</f>
        <v>0</v>
      </c>
      <c r="K21">
        <f>'Coho hourly counts 2013'!K21*3</f>
        <v>0</v>
      </c>
      <c r="L21">
        <f>'Coho hourly counts 2013'!L21*3</f>
        <v>0</v>
      </c>
      <c r="M21">
        <f>'Coho hourly counts 2013'!M21*3</f>
        <v>0</v>
      </c>
      <c r="N21">
        <f>'Coho hourly counts 2013'!N21*3</f>
        <v>0</v>
      </c>
      <c r="O21">
        <f>'Coho hourly counts 2013'!O21*3</f>
        <v>0</v>
      </c>
      <c r="P21">
        <f>'Coho hourly counts 2013'!P21*3</f>
        <v>0</v>
      </c>
      <c r="Q21">
        <f>'Coho hourly counts 2013'!Q21*3</f>
        <v>0</v>
      </c>
      <c r="R21">
        <f>'Coho hourly counts 2013'!R21*3</f>
        <v>0</v>
      </c>
      <c r="S21">
        <f>'Coho hourly counts 2013'!S21*3</f>
        <v>0</v>
      </c>
      <c r="T21">
        <f>'Coho hourly counts 2013'!T21*3</f>
        <v>0</v>
      </c>
      <c r="U21">
        <f>'Coho hourly counts 2013'!U21*3</f>
        <v>0</v>
      </c>
      <c r="V21">
        <f>'Coho hourly counts 2013'!V21*3</f>
        <v>0</v>
      </c>
      <c r="W21">
        <f>'Coho hourly counts 2013'!W21*3</f>
        <v>0</v>
      </c>
      <c r="X21">
        <f>'Coho hourly counts 2013'!X21*3</f>
        <v>0</v>
      </c>
      <c r="Y21">
        <f>'Coho hourly counts 2013'!Y21*3</f>
        <v>0</v>
      </c>
      <c r="Z21">
        <f t="shared" si="0"/>
        <v>0</v>
      </c>
      <c r="AB21">
        <f t="shared" si="5"/>
        <v>0</v>
      </c>
      <c r="AC21">
        <f t="shared" si="1"/>
        <v>0</v>
      </c>
      <c r="AD21" s="64"/>
      <c r="AE21">
        <f t="shared" si="6"/>
        <v>24</v>
      </c>
      <c r="AF21">
        <f t="shared" si="2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4"/>
        <v>0</v>
      </c>
      <c r="AX21">
        <f t="shared" si="4"/>
        <v>0</v>
      </c>
      <c r="AY21">
        <f t="shared" si="4"/>
        <v>0</v>
      </c>
      <c r="AZ21">
        <f t="shared" si="4"/>
        <v>0</v>
      </c>
      <c r="BA21">
        <f t="shared" si="4"/>
        <v>0</v>
      </c>
      <c r="BB21">
        <f t="shared" si="4"/>
        <v>0</v>
      </c>
      <c r="BC21">
        <f t="shared" si="4"/>
        <v>0</v>
      </c>
    </row>
    <row r="22" spans="1:55" x14ac:dyDescent="0.2">
      <c r="A22" s="1">
        <v>42560</v>
      </c>
      <c r="B22">
        <f>'Coho hourly counts 2013'!B22*3</f>
        <v>0</v>
      </c>
      <c r="C22">
        <f>'Coho hourly counts 2013'!C22*3</f>
        <v>0</v>
      </c>
      <c r="D22">
        <f>'Coho hourly counts 2013'!D22*3</f>
        <v>0</v>
      </c>
      <c r="E22">
        <f>'Coho hourly counts 2013'!E22*3</f>
        <v>0</v>
      </c>
      <c r="F22">
        <f>'Coho hourly counts 2013'!F22*3</f>
        <v>0</v>
      </c>
      <c r="G22">
        <f>'Coho hourly counts 2013'!G22*3</f>
        <v>0</v>
      </c>
      <c r="H22">
        <f>'Coho hourly counts 2013'!H22*3</f>
        <v>0</v>
      </c>
      <c r="I22">
        <f>'Coho hourly counts 2013'!I22*3</f>
        <v>0</v>
      </c>
      <c r="J22">
        <f>'Coho hourly counts 2013'!J22*3</f>
        <v>0</v>
      </c>
      <c r="K22">
        <f>'Coho hourly counts 2013'!K22*3</f>
        <v>0</v>
      </c>
      <c r="L22">
        <f>'Coho hourly counts 2013'!L22*3</f>
        <v>0</v>
      </c>
      <c r="M22">
        <f>'Coho hourly counts 2013'!M22*3</f>
        <v>0</v>
      </c>
      <c r="N22">
        <f>'Coho hourly counts 2013'!N22*3</f>
        <v>0</v>
      </c>
      <c r="O22">
        <f>'Coho hourly counts 2013'!O22*3</f>
        <v>0</v>
      </c>
      <c r="P22">
        <f>'Coho hourly counts 2013'!P22*3</f>
        <v>0</v>
      </c>
      <c r="Q22">
        <f>'Coho hourly counts 2013'!Q22*3</f>
        <v>0</v>
      </c>
      <c r="R22">
        <f>'Coho hourly counts 2013'!R22*3</f>
        <v>0</v>
      </c>
      <c r="S22">
        <f>'Coho hourly counts 2013'!S22*3</f>
        <v>0</v>
      </c>
      <c r="T22">
        <f>'Coho hourly counts 2013'!T22*3</f>
        <v>0</v>
      </c>
      <c r="U22">
        <f>'Coho hourly counts 2013'!U22*3</f>
        <v>0</v>
      </c>
      <c r="V22">
        <f>'Coho hourly counts 2013'!V22*3</f>
        <v>0</v>
      </c>
      <c r="W22">
        <f>'Coho hourly counts 2013'!W22*3</f>
        <v>0</v>
      </c>
      <c r="X22">
        <f>'Coho hourly counts 2013'!X22*3</f>
        <v>0</v>
      </c>
      <c r="Y22">
        <f>'Coho hourly counts 2013'!Y22*3</f>
        <v>0</v>
      </c>
      <c r="Z22">
        <f t="shared" si="0"/>
        <v>0</v>
      </c>
      <c r="AB22">
        <f t="shared" si="5"/>
        <v>0</v>
      </c>
      <c r="AC22">
        <f t="shared" si="1"/>
        <v>0</v>
      </c>
      <c r="AD22" s="64"/>
      <c r="AE22">
        <f t="shared" si="6"/>
        <v>24</v>
      </c>
      <c r="AF22">
        <f t="shared" si="2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ref="AV22:AY75" si="7">(Q22/3-R22/3)^2</f>
        <v>0</v>
      </c>
      <c r="AW22">
        <f t="shared" si="4"/>
        <v>0</v>
      </c>
      <c r="AX22">
        <f t="shared" si="4"/>
        <v>0</v>
      </c>
      <c r="AY22">
        <f t="shared" si="4"/>
        <v>0</v>
      </c>
      <c r="AZ22">
        <f t="shared" si="4"/>
        <v>0</v>
      </c>
      <c r="BA22">
        <f t="shared" si="4"/>
        <v>0</v>
      </c>
      <c r="BB22">
        <f t="shared" si="4"/>
        <v>0</v>
      </c>
      <c r="BC22">
        <f t="shared" si="4"/>
        <v>0</v>
      </c>
    </row>
    <row r="23" spans="1:55" x14ac:dyDescent="0.2">
      <c r="A23" s="1">
        <v>42561</v>
      </c>
      <c r="B23">
        <f>'Coho hourly counts 2013'!B23*3</f>
        <v>0</v>
      </c>
      <c r="C23">
        <f>'Coho hourly counts 2013'!C23*3</f>
        <v>0</v>
      </c>
      <c r="D23">
        <f>'Coho hourly counts 2013'!D23*3</f>
        <v>0</v>
      </c>
      <c r="E23">
        <f>'Coho hourly counts 2013'!E23*3</f>
        <v>0</v>
      </c>
      <c r="F23">
        <f>'Coho hourly counts 2013'!F23*3</f>
        <v>0</v>
      </c>
      <c r="G23">
        <f>'Coho hourly counts 2013'!G23*3</f>
        <v>0</v>
      </c>
      <c r="H23">
        <f>'Coho hourly counts 2013'!H23*3</f>
        <v>0</v>
      </c>
      <c r="I23">
        <f>'Coho hourly counts 2013'!I23*3</f>
        <v>0</v>
      </c>
      <c r="J23">
        <f>'Coho hourly counts 2013'!J23*3</f>
        <v>0</v>
      </c>
      <c r="K23">
        <f>'Coho hourly counts 2013'!K23*3</f>
        <v>0</v>
      </c>
      <c r="L23">
        <f>'Coho hourly counts 2013'!L23*3</f>
        <v>0</v>
      </c>
      <c r="M23">
        <f>'Coho hourly counts 2013'!M23*3</f>
        <v>0</v>
      </c>
      <c r="N23">
        <f>'Coho hourly counts 2013'!N23*3</f>
        <v>0</v>
      </c>
      <c r="O23">
        <f>'Coho hourly counts 2013'!O23*3</f>
        <v>0</v>
      </c>
      <c r="P23">
        <f>'Coho hourly counts 2013'!P23*3</f>
        <v>0</v>
      </c>
      <c r="Q23">
        <f>'Coho hourly counts 2013'!Q23*3</f>
        <v>0</v>
      </c>
      <c r="R23">
        <f>'Coho hourly counts 2013'!R23*3</f>
        <v>0</v>
      </c>
      <c r="S23">
        <f>'Coho hourly counts 2013'!S23*3</f>
        <v>0</v>
      </c>
      <c r="T23">
        <f>'Coho hourly counts 2013'!T23*3</f>
        <v>0</v>
      </c>
      <c r="U23">
        <f>'Coho hourly counts 2013'!U23*3</f>
        <v>0</v>
      </c>
      <c r="V23">
        <f>'Coho hourly counts 2013'!V23*3</f>
        <v>0</v>
      </c>
      <c r="W23">
        <f>'Coho hourly counts 2013'!W23*3</f>
        <v>0</v>
      </c>
      <c r="X23">
        <f>'Coho hourly counts 2013'!X23*3</f>
        <v>0</v>
      </c>
      <c r="Y23">
        <f>'Coho hourly counts 2013'!Y23*3</f>
        <v>0</v>
      </c>
      <c r="Z23">
        <f t="shared" si="0"/>
        <v>0</v>
      </c>
      <c r="AB23">
        <f t="shared" si="5"/>
        <v>0</v>
      </c>
      <c r="AC23">
        <f t="shared" si="1"/>
        <v>0</v>
      </c>
      <c r="AD23" s="64"/>
      <c r="AE23">
        <f t="shared" si="6"/>
        <v>24</v>
      </c>
      <c r="AF23">
        <f t="shared" si="2"/>
        <v>0</v>
      </c>
      <c r="AG23">
        <f t="shared" ref="AG23:AU39" si="8">(B23/3-C23/3)^2</f>
        <v>0</v>
      </c>
      <c r="AH23">
        <f t="shared" si="8"/>
        <v>0</v>
      </c>
      <c r="AI23">
        <f t="shared" si="8"/>
        <v>0</v>
      </c>
      <c r="AJ23">
        <f t="shared" si="8"/>
        <v>0</v>
      </c>
      <c r="AK23">
        <f t="shared" si="8"/>
        <v>0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0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0</v>
      </c>
      <c r="AV23">
        <f t="shared" si="7"/>
        <v>0</v>
      </c>
      <c r="AW23">
        <f t="shared" si="4"/>
        <v>0</v>
      </c>
      <c r="AX23">
        <f t="shared" si="4"/>
        <v>0</v>
      </c>
      <c r="AY23">
        <f t="shared" si="4"/>
        <v>0</v>
      </c>
      <c r="AZ23">
        <f t="shared" si="4"/>
        <v>0</v>
      </c>
      <c r="BA23">
        <f t="shared" si="4"/>
        <v>0</v>
      </c>
      <c r="BB23">
        <f t="shared" si="4"/>
        <v>0</v>
      </c>
      <c r="BC23">
        <f t="shared" si="4"/>
        <v>0</v>
      </c>
    </row>
    <row r="24" spans="1:55" x14ac:dyDescent="0.2">
      <c r="A24" s="1">
        <v>42562</v>
      </c>
      <c r="B24">
        <f>'Coho hourly counts 2013'!B24*3</f>
        <v>0</v>
      </c>
      <c r="C24">
        <f>'Coho hourly counts 2013'!C24*3</f>
        <v>0</v>
      </c>
      <c r="D24">
        <f>'Coho hourly counts 2013'!D24*3</f>
        <v>0</v>
      </c>
      <c r="E24">
        <f>'Coho hourly counts 2013'!E24*3</f>
        <v>0</v>
      </c>
      <c r="F24">
        <f>'Coho hourly counts 2013'!F24*3</f>
        <v>0</v>
      </c>
      <c r="G24">
        <f>'Coho hourly counts 2013'!G24*3</f>
        <v>0</v>
      </c>
      <c r="H24">
        <f>'Coho hourly counts 2013'!H24*3</f>
        <v>0</v>
      </c>
      <c r="I24">
        <f>'Coho hourly counts 2013'!I24*3</f>
        <v>0</v>
      </c>
      <c r="J24">
        <f>'Coho hourly counts 2013'!J24*3</f>
        <v>0</v>
      </c>
      <c r="K24">
        <f>'Coho hourly counts 2013'!K24*3</f>
        <v>0</v>
      </c>
      <c r="L24">
        <f>'Coho hourly counts 2013'!L24*3</f>
        <v>0</v>
      </c>
      <c r="M24">
        <f>'Coho hourly counts 2013'!M24*3</f>
        <v>0</v>
      </c>
      <c r="N24">
        <f>'Coho hourly counts 2013'!N24*3</f>
        <v>0</v>
      </c>
      <c r="O24">
        <f>'Coho hourly counts 2013'!O24*3</f>
        <v>0</v>
      </c>
      <c r="P24">
        <f>'Coho hourly counts 2013'!P24*3</f>
        <v>0</v>
      </c>
      <c r="Q24">
        <f>'Coho hourly counts 2013'!Q24*3</f>
        <v>0</v>
      </c>
      <c r="R24">
        <f>'Coho hourly counts 2013'!R24*3</f>
        <v>0</v>
      </c>
      <c r="S24">
        <f>'Coho hourly counts 2013'!S24*3</f>
        <v>0</v>
      </c>
      <c r="T24">
        <f>'Coho hourly counts 2013'!T24*3</f>
        <v>0</v>
      </c>
      <c r="U24">
        <f>'Coho hourly counts 2013'!U24*3</f>
        <v>0</v>
      </c>
      <c r="V24">
        <f>'Coho hourly counts 2013'!V24*3</f>
        <v>0</v>
      </c>
      <c r="W24">
        <f>'Coho hourly counts 2013'!W24*3</f>
        <v>0</v>
      </c>
      <c r="X24">
        <f>'Coho hourly counts 2013'!X24*3</f>
        <v>0</v>
      </c>
      <c r="Y24">
        <f>'Coho hourly counts 2013'!Y24*3</f>
        <v>0</v>
      </c>
      <c r="Z24">
        <f t="shared" si="0"/>
        <v>0</v>
      </c>
      <c r="AB24">
        <f t="shared" si="5"/>
        <v>0</v>
      </c>
      <c r="AC24">
        <f t="shared" si="1"/>
        <v>0</v>
      </c>
      <c r="AD24" s="64"/>
      <c r="AE24">
        <f t="shared" si="6"/>
        <v>24</v>
      </c>
      <c r="AF24">
        <f t="shared" si="2"/>
        <v>0</v>
      </c>
      <c r="AG24">
        <f t="shared" si="8"/>
        <v>0</v>
      </c>
      <c r="AH24">
        <f t="shared" si="8"/>
        <v>0</v>
      </c>
      <c r="AI24">
        <f t="shared" si="8"/>
        <v>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7"/>
        <v>0</v>
      </c>
      <c r="AW24">
        <f t="shared" si="4"/>
        <v>0</v>
      </c>
      <c r="AX24">
        <f t="shared" si="4"/>
        <v>0</v>
      </c>
      <c r="AY24">
        <f t="shared" si="4"/>
        <v>0</v>
      </c>
      <c r="AZ24">
        <f t="shared" si="4"/>
        <v>0</v>
      </c>
      <c r="BA24">
        <f t="shared" si="4"/>
        <v>0</v>
      </c>
      <c r="BB24">
        <f t="shared" si="4"/>
        <v>0</v>
      </c>
      <c r="BC24">
        <f t="shared" si="4"/>
        <v>0</v>
      </c>
    </row>
    <row r="25" spans="1:55" x14ac:dyDescent="0.2">
      <c r="A25" s="1">
        <v>42563</v>
      </c>
      <c r="B25">
        <f>'Coho hourly counts 2013'!B25*3</f>
        <v>0</v>
      </c>
      <c r="C25">
        <f>'Coho hourly counts 2013'!C25*3</f>
        <v>0</v>
      </c>
      <c r="D25">
        <f>'Coho hourly counts 2013'!D25*3</f>
        <v>0</v>
      </c>
      <c r="E25">
        <f>'Coho hourly counts 2013'!E25*3</f>
        <v>0</v>
      </c>
      <c r="F25">
        <f>'Coho hourly counts 2013'!F25*3</f>
        <v>0</v>
      </c>
      <c r="G25">
        <f>'Coho hourly counts 2013'!G25*3</f>
        <v>0</v>
      </c>
      <c r="H25">
        <f>'Coho hourly counts 2013'!H25*3</f>
        <v>0</v>
      </c>
      <c r="I25">
        <f>'Coho hourly counts 2013'!I25*3</f>
        <v>0</v>
      </c>
      <c r="J25">
        <f>'Coho hourly counts 2013'!J25*3</f>
        <v>0</v>
      </c>
      <c r="K25">
        <f>'Coho hourly counts 2013'!K25*3</f>
        <v>0</v>
      </c>
      <c r="L25">
        <f>'Coho hourly counts 2013'!L25*3</f>
        <v>0</v>
      </c>
      <c r="M25">
        <f>'Coho hourly counts 2013'!M25*3</f>
        <v>0</v>
      </c>
      <c r="N25">
        <f>'Coho hourly counts 2013'!N25*3</f>
        <v>0</v>
      </c>
      <c r="O25">
        <f>'Coho hourly counts 2013'!O25*3</f>
        <v>0</v>
      </c>
      <c r="P25">
        <f>'Coho hourly counts 2013'!P25*3</f>
        <v>0</v>
      </c>
      <c r="Q25">
        <f>'Coho hourly counts 2013'!Q25*3</f>
        <v>0</v>
      </c>
      <c r="R25">
        <f>'Coho hourly counts 2013'!R25*3</f>
        <v>0</v>
      </c>
      <c r="S25">
        <f>'Coho hourly counts 2013'!S25*3</f>
        <v>0</v>
      </c>
      <c r="T25">
        <f>'Coho hourly counts 2013'!T25*3</f>
        <v>0</v>
      </c>
      <c r="U25">
        <f>'Coho hourly counts 2013'!U25*3</f>
        <v>0</v>
      </c>
      <c r="V25">
        <f>'Coho hourly counts 2013'!V25*3</f>
        <v>0</v>
      </c>
      <c r="W25">
        <f>'Coho hourly counts 2013'!W25*3</f>
        <v>0</v>
      </c>
      <c r="X25">
        <f>'Coho hourly counts 2013'!X25*3</f>
        <v>0</v>
      </c>
      <c r="Y25">
        <f>'Coho hourly counts 2013'!Y25*3</f>
        <v>0</v>
      </c>
      <c r="Z25">
        <f t="shared" si="0"/>
        <v>0</v>
      </c>
      <c r="AB25">
        <f t="shared" si="5"/>
        <v>0</v>
      </c>
      <c r="AC25">
        <f t="shared" si="1"/>
        <v>0</v>
      </c>
      <c r="AD25" s="64"/>
      <c r="AE25">
        <f t="shared" si="6"/>
        <v>24</v>
      </c>
      <c r="AF25">
        <f t="shared" si="2"/>
        <v>0</v>
      </c>
      <c r="AG25">
        <f t="shared" si="8"/>
        <v>0</v>
      </c>
      <c r="AH25">
        <f t="shared" si="8"/>
        <v>0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7"/>
        <v>0</v>
      </c>
      <c r="AW25">
        <f t="shared" si="4"/>
        <v>0</v>
      </c>
      <c r="AX25">
        <f t="shared" si="4"/>
        <v>0</v>
      </c>
      <c r="AY25">
        <f t="shared" si="4"/>
        <v>0</v>
      </c>
      <c r="AZ25">
        <f t="shared" si="4"/>
        <v>0</v>
      </c>
      <c r="BA25">
        <f t="shared" si="4"/>
        <v>0</v>
      </c>
      <c r="BB25">
        <f t="shared" si="4"/>
        <v>0</v>
      </c>
      <c r="BC25">
        <f t="shared" si="4"/>
        <v>0</v>
      </c>
    </row>
    <row r="26" spans="1:55" x14ac:dyDescent="0.2">
      <c r="A26" s="1">
        <v>42564</v>
      </c>
      <c r="B26">
        <f>'Coho hourly counts 2013'!B26*3</f>
        <v>0</v>
      </c>
      <c r="C26">
        <f>'Coho hourly counts 2013'!C26*3</f>
        <v>0</v>
      </c>
      <c r="D26">
        <f>'Coho hourly counts 2013'!D26*3</f>
        <v>0</v>
      </c>
      <c r="E26">
        <f>'Coho hourly counts 2013'!E26*3</f>
        <v>0</v>
      </c>
      <c r="F26">
        <f>'Coho hourly counts 2013'!F26*3</f>
        <v>0</v>
      </c>
      <c r="G26">
        <f>'Coho hourly counts 2013'!G26*3</f>
        <v>0</v>
      </c>
      <c r="H26">
        <f>'Coho hourly counts 2013'!H26*3</f>
        <v>0</v>
      </c>
      <c r="I26">
        <f>'Coho hourly counts 2013'!I26*3</f>
        <v>0</v>
      </c>
      <c r="J26">
        <f>'Coho hourly counts 2013'!J26*3</f>
        <v>0</v>
      </c>
      <c r="K26">
        <f>'Coho hourly counts 2013'!K26*3</f>
        <v>0</v>
      </c>
      <c r="L26">
        <f>'Coho hourly counts 2013'!L26*3</f>
        <v>0</v>
      </c>
      <c r="M26">
        <f>'Coho hourly counts 2013'!M26*3</f>
        <v>0</v>
      </c>
      <c r="N26">
        <f>'Coho hourly counts 2013'!N26*3</f>
        <v>0</v>
      </c>
      <c r="O26">
        <f>'Coho hourly counts 2013'!O26*3</f>
        <v>0</v>
      </c>
      <c r="P26">
        <f>'Coho hourly counts 2013'!P26*3</f>
        <v>0</v>
      </c>
      <c r="Q26">
        <f>'Coho hourly counts 2013'!Q26*3</f>
        <v>0</v>
      </c>
      <c r="R26">
        <f>'Coho hourly counts 2013'!R26*3</f>
        <v>0</v>
      </c>
      <c r="S26">
        <f>'Coho hourly counts 2013'!S26*3</f>
        <v>0</v>
      </c>
      <c r="T26">
        <f>'Coho hourly counts 2013'!T26*3</f>
        <v>0</v>
      </c>
      <c r="U26">
        <f>'Coho hourly counts 2013'!U26*3</f>
        <v>0</v>
      </c>
      <c r="V26">
        <f>'Coho hourly counts 2013'!V26*3</f>
        <v>0</v>
      </c>
      <c r="W26">
        <f>'Coho hourly counts 2013'!W26*3</f>
        <v>0</v>
      </c>
      <c r="X26">
        <f>'Coho hourly counts 2013'!X26*3</f>
        <v>0</v>
      </c>
      <c r="Y26">
        <f>'Coho hourly counts 2013'!Y26*3</f>
        <v>0</v>
      </c>
      <c r="Z26">
        <f t="shared" si="0"/>
        <v>0</v>
      </c>
      <c r="AB26">
        <f t="shared" si="5"/>
        <v>0</v>
      </c>
      <c r="AC26">
        <f t="shared" si="1"/>
        <v>0</v>
      </c>
      <c r="AD26" s="64"/>
      <c r="AE26">
        <f t="shared" si="6"/>
        <v>24</v>
      </c>
      <c r="AF26">
        <f t="shared" si="2"/>
        <v>0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7"/>
        <v>0</v>
      </c>
      <c r="AW26">
        <f t="shared" si="4"/>
        <v>0</v>
      </c>
      <c r="AX26">
        <f t="shared" si="4"/>
        <v>0</v>
      </c>
      <c r="AY26">
        <f t="shared" si="4"/>
        <v>0</v>
      </c>
      <c r="AZ26">
        <f t="shared" si="4"/>
        <v>0</v>
      </c>
      <c r="BA26">
        <f t="shared" si="4"/>
        <v>0</v>
      </c>
      <c r="BB26">
        <f t="shared" si="4"/>
        <v>0</v>
      </c>
      <c r="BC26">
        <f t="shared" si="4"/>
        <v>0</v>
      </c>
    </row>
    <row r="27" spans="1:55" x14ac:dyDescent="0.2">
      <c r="A27" s="1">
        <v>42565</v>
      </c>
      <c r="B27">
        <f>'Coho hourly counts 2013'!B27*3</f>
        <v>0</v>
      </c>
      <c r="C27">
        <f>'Coho hourly counts 2013'!C27*3</f>
        <v>0</v>
      </c>
      <c r="D27">
        <f>'Coho hourly counts 2013'!D27*3</f>
        <v>0</v>
      </c>
      <c r="E27">
        <f>'Coho hourly counts 2013'!E27*3</f>
        <v>0</v>
      </c>
      <c r="F27">
        <f>'Coho hourly counts 2013'!F27*3</f>
        <v>0</v>
      </c>
      <c r="G27">
        <f>'Coho hourly counts 2013'!G27*3</f>
        <v>0</v>
      </c>
      <c r="H27">
        <f>'Coho hourly counts 2013'!H27*3</f>
        <v>0</v>
      </c>
      <c r="I27">
        <f>'Coho hourly counts 2013'!I27*3</f>
        <v>0</v>
      </c>
      <c r="J27">
        <f>'Coho hourly counts 2013'!J27*3</f>
        <v>0</v>
      </c>
      <c r="K27">
        <f>'Coho hourly counts 2013'!K27*3</f>
        <v>0</v>
      </c>
      <c r="L27">
        <f>'Coho hourly counts 2013'!L27*3</f>
        <v>0</v>
      </c>
      <c r="M27">
        <f>'Coho hourly counts 2013'!M27*3</f>
        <v>0</v>
      </c>
      <c r="N27">
        <f>'Coho hourly counts 2013'!N27*3</f>
        <v>0</v>
      </c>
      <c r="O27">
        <f>'Coho hourly counts 2013'!O27*3</f>
        <v>0</v>
      </c>
      <c r="P27">
        <f>'Coho hourly counts 2013'!P27*3</f>
        <v>0</v>
      </c>
      <c r="Q27">
        <f>'Coho hourly counts 2013'!Q27*3</f>
        <v>0</v>
      </c>
      <c r="R27">
        <f>'Coho hourly counts 2013'!R27*3</f>
        <v>0</v>
      </c>
      <c r="S27">
        <f>'Coho hourly counts 2013'!S27*3</f>
        <v>0</v>
      </c>
      <c r="T27">
        <f>'Coho hourly counts 2013'!T27*3</f>
        <v>0</v>
      </c>
      <c r="U27">
        <f>'Coho hourly counts 2013'!U27*3</f>
        <v>0</v>
      </c>
      <c r="V27">
        <f>'Coho hourly counts 2013'!V27*3</f>
        <v>0</v>
      </c>
      <c r="W27">
        <f>'Coho hourly counts 2013'!W27*3</f>
        <v>0</v>
      </c>
      <c r="X27">
        <f>'Coho hourly counts 2013'!X27*3</f>
        <v>0</v>
      </c>
      <c r="Y27">
        <f>'Coho hourly counts 2013'!Y27*3</f>
        <v>0</v>
      </c>
      <c r="Z27">
        <f t="shared" si="0"/>
        <v>0</v>
      </c>
      <c r="AB27">
        <f t="shared" si="5"/>
        <v>0</v>
      </c>
      <c r="AC27">
        <f t="shared" si="1"/>
        <v>0</v>
      </c>
      <c r="AD27" s="64"/>
      <c r="AE27">
        <f t="shared" si="6"/>
        <v>24</v>
      </c>
      <c r="AF27">
        <f t="shared" si="2"/>
        <v>0</v>
      </c>
      <c r="AG27">
        <f t="shared" si="8"/>
        <v>0</v>
      </c>
      <c r="AH27">
        <f t="shared" si="8"/>
        <v>0</v>
      </c>
      <c r="AI27">
        <f t="shared" si="8"/>
        <v>0</v>
      </c>
      <c r="AJ27">
        <f t="shared" si="8"/>
        <v>0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7"/>
        <v>0</v>
      </c>
      <c r="AW27">
        <f t="shared" si="4"/>
        <v>0</v>
      </c>
      <c r="AX27">
        <f t="shared" si="4"/>
        <v>0</v>
      </c>
      <c r="AY27">
        <f t="shared" si="4"/>
        <v>0</v>
      </c>
      <c r="AZ27">
        <f t="shared" si="4"/>
        <v>0</v>
      </c>
      <c r="BA27">
        <f t="shared" si="4"/>
        <v>0</v>
      </c>
      <c r="BB27">
        <f t="shared" si="4"/>
        <v>0</v>
      </c>
      <c r="BC27">
        <f t="shared" si="4"/>
        <v>0</v>
      </c>
    </row>
    <row r="28" spans="1:55" x14ac:dyDescent="0.2">
      <c r="A28" s="1">
        <v>42566</v>
      </c>
      <c r="B28">
        <f>'Coho hourly counts 2013'!B28*3</f>
        <v>0</v>
      </c>
      <c r="C28">
        <f>'Coho hourly counts 2013'!C28*3</f>
        <v>0</v>
      </c>
      <c r="D28">
        <f>'Coho hourly counts 2013'!D28*3</f>
        <v>0</v>
      </c>
      <c r="E28">
        <f>'Coho hourly counts 2013'!E28*3</f>
        <v>0</v>
      </c>
      <c r="F28">
        <f>'Coho hourly counts 2013'!F28*3</f>
        <v>0</v>
      </c>
      <c r="G28">
        <f>'Coho hourly counts 2013'!G28*3</f>
        <v>0</v>
      </c>
      <c r="H28">
        <f>'Coho hourly counts 2013'!H28*3</f>
        <v>0</v>
      </c>
      <c r="I28">
        <f>'Coho hourly counts 2013'!I28*3</f>
        <v>0</v>
      </c>
      <c r="J28">
        <f>'Coho hourly counts 2013'!J28*3</f>
        <v>0</v>
      </c>
      <c r="K28">
        <f>'Coho hourly counts 2013'!K28*3</f>
        <v>0</v>
      </c>
      <c r="L28">
        <f>'Coho hourly counts 2013'!L28*3</f>
        <v>0</v>
      </c>
      <c r="M28">
        <f>'Coho hourly counts 2013'!M28*3</f>
        <v>0</v>
      </c>
      <c r="N28">
        <f>'Coho hourly counts 2013'!N28*3</f>
        <v>0</v>
      </c>
      <c r="O28">
        <f>'Coho hourly counts 2013'!O28*3</f>
        <v>0</v>
      </c>
      <c r="P28">
        <f>'Coho hourly counts 2013'!P28*3</f>
        <v>0</v>
      </c>
      <c r="Q28">
        <f>'Coho hourly counts 2013'!Q28*3</f>
        <v>0</v>
      </c>
      <c r="R28">
        <f>'Coho hourly counts 2013'!R28*3</f>
        <v>0</v>
      </c>
      <c r="S28">
        <f>'Coho hourly counts 2013'!S28*3</f>
        <v>0</v>
      </c>
      <c r="T28">
        <f>'Coho hourly counts 2013'!T28*3</f>
        <v>0</v>
      </c>
      <c r="U28">
        <f>'Coho hourly counts 2013'!U28*3</f>
        <v>0</v>
      </c>
      <c r="V28">
        <f>'Coho hourly counts 2013'!V28*3</f>
        <v>0</v>
      </c>
      <c r="W28">
        <f>'Coho hourly counts 2013'!W28*3</f>
        <v>0</v>
      </c>
      <c r="X28">
        <f>'Coho hourly counts 2013'!X28*3</f>
        <v>0</v>
      </c>
      <c r="Y28">
        <f>'Coho hourly counts 2013'!Y28*3</f>
        <v>0</v>
      </c>
      <c r="Z28">
        <f t="shared" si="0"/>
        <v>0</v>
      </c>
      <c r="AB28">
        <f t="shared" si="5"/>
        <v>0</v>
      </c>
      <c r="AC28">
        <f t="shared" si="1"/>
        <v>0</v>
      </c>
      <c r="AD28" s="64"/>
      <c r="AE28">
        <f t="shared" si="6"/>
        <v>24</v>
      </c>
      <c r="AF28">
        <f t="shared" si="2"/>
        <v>0</v>
      </c>
      <c r="AG28">
        <f t="shared" si="8"/>
        <v>0</v>
      </c>
      <c r="AH28">
        <f t="shared" si="8"/>
        <v>0</v>
      </c>
      <c r="AI28">
        <f t="shared" si="8"/>
        <v>0</v>
      </c>
      <c r="AJ28">
        <f t="shared" si="8"/>
        <v>0</v>
      </c>
      <c r="AK28">
        <f t="shared" si="8"/>
        <v>0</v>
      </c>
      <c r="AL28">
        <f t="shared" si="8"/>
        <v>0</v>
      </c>
      <c r="AM28">
        <f t="shared" si="8"/>
        <v>0</v>
      </c>
      <c r="AN28">
        <f t="shared" si="8"/>
        <v>0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0</v>
      </c>
      <c r="AS28">
        <f t="shared" si="8"/>
        <v>0</v>
      </c>
      <c r="AT28">
        <f t="shared" si="8"/>
        <v>0</v>
      </c>
      <c r="AU28">
        <f t="shared" si="8"/>
        <v>0</v>
      </c>
      <c r="AV28">
        <f t="shared" si="7"/>
        <v>0</v>
      </c>
      <c r="AW28">
        <f t="shared" si="4"/>
        <v>0</v>
      </c>
      <c r="AX28">
        <f t="shared" si="4"/>
        <v>0</v>
      </c>
      <c r="AY28">
        <f t="shared" si="4"/>
        <v>0</v>
      </c>
      <c r="AZ28">
        <f t="shared" si="4"/>
        <v>0</v>
      </c>
      <c r="BA28">
        <f t="shared" si="4"/>
        <v>0</v>
      </c>
      <c r="BB28">
        <f t="shared" si="4"/>
        <v>0</v>
      </c>
      <c r="BC28">
        <f t="shared" si="4"/>
        <v>0</v>
      </c>
    </row>
    <row r="29" spans="1:55" x14ac:dyDescent="0.2">
      <c r="A29" s="1">
        <v>42567</v>
      </c>
      <c r="B29">
        <f>'Coho hourly counts 2013'!B29*3</f>
        <v>0</v>
      </c>
      <c r="C29">
        <f>'Coho hourly counts 2013'!C29*3</f>
        <v>0</v>
      </c>
      <c r="D29">
        <f>'Coho hourly counts 2013'!D29*3</f>
        <v>0</v>
      </c>
      <c r="E29">
        <f>'Coho hourly counts 2013'!E29*3</f>
        <v>0</v>
      </c>
      <c r="F29">
        <f>'Coho hourly counts 2013'!F29*3</f>
        <v>0</v>
      </c>
      <c r="G29">
        <f>'Coho hourly counts 2013'!G29*3</f>
        <v>0</v>
      </c>
      <c r="H29">
        <f>'Coho hourly counts 2013'!H29*3</f>
        <v>0</v>
      </c>
      <c r="I29">
        <f>'Coho hourly counts 2013'!I29*3</f>
        <v>0</v>
      </c>
      <c r="J29">
        <f>'Coho hourly counts 2013'!J29*3</f>
        <v>0</v>
      </c>
      <c r="K29">
        <f>'Coho hourly counts 2013'!K29*3</f>
        <v>0</v>
      </c>
      <c r="L29">
        <f>'Coho hourly counts 2013'!L29*3</f>
        <v>0</v>
      </c>
      <c r="M29">
        <f>'Coho hourly counts 2013'!M29*3</f>
        <v>0</v>
      </c>
      <c r="N29">
        <f>'Coho hourly counts 2013'!N29*3</f>
        <v>0</v>
      </c>
      <c r="O29">
        <f>'Coho hourly counts 2013'!O29*3</f>
        <v>0</v>
      </c>
      <c r="P29">
        <f>'Coho hourly counts 2013'!P29*3</f>
        <v>0</v>
      </c>
      <c r="Q29">
        <f>'Coho hourly counts 2013'!Q29*3</f>
        <v>0</v>
      </c>
      <c r="R29">
        <f>'Coho hourly counts 2013'!R29*3</f>
        <v>0</v>
      </c>
      <c r="S29">
        <f>'Coho hourly counts 2013'!S29*3</f>
        <v>0</v>
      </c>
      <c r="T29">
        <f>'Coho hourly counts 2013'!T29*3</f>
        <v>0</v>
      </c>
      <c r="U29">
        <f>'Coho hourly counts 2013'!U29*3</f>
        <v>0</v>
      </c>
      <c r="V29">
        <f>'Coho hourly counts 2013'!V29*3</f>
        <v>0</v>
      </c>
      <c r="W29">
        <f>'Coho hourly counts 2013'!W29*3</f>
        <v>0</v>
      </c>
      <c r="X29">
        <f>'Coho hourly counts 2013'!X29*3</f>
        <v>0</v>
      </c>
      <c r="Y29">
        <f>'Coho hourly counts 2013'!Y29*3</f>
        <v>0</v>
      </c>
      <c r="Z29">
        <f t="shared" si="0"/>
        <v>0</v>
      </c>
      <c r="AB29">
        <f t="shared" si="5"/>
        <v>0</v>
      </c>
      <c r="AC29">
        <f t="shared" si="1"/>
        <v>0</v>
      </c>
      <c r="AD29" s="64"/>
      <c r="AE29">
        <f t="shared" si="6"/>
        <v>24</v>
      </c>
      <c r="AF29">
        <f t="shared" si="2"/>
        <v>0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0</v>
      </c>
      <c r="AS29">
        <f t="shared" si="8"/>
        <v>0</v>
      </c>
      <c r="AT29">
        <f t="shared" si="8"/>
        <v>0</v>
      </c>
      <c r="AU29">
        <f t="shared" si="8"/>
        <v>0</v>
      </c>
      <c r="AV29">
        <f t="shared" si="7"/>
        <v>0</v>
      </c>
      <c r="AW29">
        <f t="shared" si="4"/>
        <v>0</v>
      </c>
      <c r="AX29">
        <f t="shared" si="4"/>
        <v>0</v>
      </c>
      <c r="AY29">
        <f t="shared" si="4"/>
        <v>0</v>
      </c>
      <c r="AZ29">
        <f t="shared" si="4"/>
        <v>0</v>
      </c>
      <c r="BA29">
        <f t="shared" si="4"/>
        <v>0</v>
      </c>
      <c r="BB29">
        <f t="shared" si="4"/>
        <v>0</v>
      </c>
      <c r="BC29">
        <f t="shared" si="4"/>
        <v>0</v>
      </c>
    </row>
    <row r="30" spans="1:55" x14ac:dyDescent="0.2">
      <c r="A30" s="1">
        <v>42568</v>
      </c>
      <c r="B30">
        <f>'Coho hourly counts 2013'!B30*3</f>
        <v>0</v>
      </c>
      <c r="C30">
        <f>'Coho hourly counts 2013'!C30*3</f>
        <v>0</v>
      </c>
      <c r="D30">
        <f>'Coho hourly counts 2013'!D30*3</f>
        <v>0</v>
      </c>
      <c r="E30">
        <f>'Coho hourly counts 2013'!E30*3</f>
        <v>0</v>
      </c>
      <c r="F30">
        <f>'Coho hourly counts 2013'!F30*3</f>
        <v>0</v>
      </c>
      <c r="G30">
        <f>'Coho hourly counts 2013'!G30*3</f>
        <v>0</v>
      </c>
      <c r="H30">
        <f>'Coho hourly counts 2013'!H30*3</f>
        <v>0</v>
      </c>
      <c r="I30">
        <f>'Coho hourly counts 2013'!I30*3</f>
        <v>0</v>
      </c>
      <c r="J30">
        <f>'Coho hourly counts 2013'!J30*3</f>
        <v>0</v>
      </c>
      <c r="K30">
        <f>'Coho hourly counts 2013'!K30*3</f>
        <v>0</v>
      </c>
      <c r="L30">
        <f>'Coho hourly counts 2013'!L30*3</f>
        <v>0</v>
      </c>
      <c r="M30">
        <f>'Coho hourly counts 2013'!M30*3</f>
        <v>0</v>
      </c>
      <c r="N30">
        <f>'Coho hourly counts 2013'!N30*3</f>
        <v>0</v>
      </c>
      <c r="O30">
        <f>'Coho hourly counts 2013'!O30*3</f>
        <v>0</v>
      </c>
      <c r="P30">
        <f>'Coho hourly counts 2013'!P30*3</f>
        <v>0</v>
      </c>
      <c r="Q30">
        <f>'Coho hourly counts 2013'!Q30*3</f>
        <v>0</v>
      </c>
      <c r="R30">
        <f>'Coho hourly counts 2013'!R30*3</f>
        <v>0</v>
      </c>
      <c r="S30">
        <f>'Coho hourly counts 2013'!S30*3</f>
        <v>0</v>
      </c>
      <c r="T30">
        <f>'Coho hourly counts 2013'!T30*3</f>
        <v>0</v>
      </c>
      <c r="U30">
        <f>'Coho hourly counts 2013'!U30*3</f>
        <v>0</v>
      </c>
      <c r="V30">
        <f>'Coho hourly counts 2013'!V30*3</f>
        <v>0</v>
      </c>
      <c r="W30">
        <f>'Coho hourly counts 2013'!W30*3</f>
        <v>0</v>
      </c>
      <c r="X30">
        <f>'Coho hourly counts 2013'!X30*3</f>
        <v>0</v>
      </c>
      <c r="Y30">
        <f>'Coho hourly counts 2013'!Y30*3</f>
        <v>0</v>
      </c>
      <c r="Z30">
        <f t="shared" si="0"/>
        <v>0</v>
      </c>
      <c r="AB30">
        <f t="shared" si="5"/>
        <v>0</v>
      </c>
      <c r="AC30">
        <f t="shared" si="1"/>
        <v>0</v>
      </c>
      <c r="AD30" s="64"/>
      <c r="AE30">
        <f t="shared" si="6"/>
        <v>24</v>
      </c>
      <c r="AF30">
        <f t="shared" si="2"/>
        <v>0</v>
      </c>
      <c r="AG30">
        <f t="shared" si="8"/>
        <v>0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8"/>
        <v>0</v>
      </c>
      <c r="AU30">
        <f t="shared" si="8"/>
        <v>0</v>
      </c>
      <c r="AV30">
        <f t="shared" si="7"/>
        <v>0</v>
      </c>
      <c r="AW30">
        <f t="shared" si="4"/>
        <v>0</v>
      </c>
      <c r="AX30">
        <f t="shared" si="4"/>
        <v>0</v>
      </c>
      <c r="AY30">
        <f t="shared" si="4"/>
        <v>0</v>
      </c>
      <c r="AZ30">
        <f t="shared" si="4"/>
        <v>0</v>
      </c>
      <c r="BA30">
        <f t="shared" si="4"/>
        <v>0</v>
      </c>
      <c r="BB30">
        <f t="shared" si="4"/>
        <v>0</v>
      </c>
      <c r="BC30">
        <f t="shared" si="4"/>
        <v>0</v>
      </c>
    </row>
    <row r="31" spans="1:55" x14ac:dyDescent="0.2">
      <c r="A31" s="1">
        <v>42569</v>
      </c>
      <c r="B31">
        <f>'Coho hourly counts 2013'!B31*3</f>
        <v>0</v>
      </c>
      <c r="C31">
        <f>'Coho hourly counts 2013'!C31*3</f>
        <v>0</v>
      </c>
      <c r="D31">
        <f>'Coho hourly counts 2013'!D31*3</f>
        <v>0</v>
      </c>
      <c r="E31">
        <f>'Coho hourly counts 2013'!E31*3</f>
        <v>0</v>
      </c>
      <c r="F31">
        <f>'Coho hourly counts 2013'!F31*3</f>
        <v>0</v>
      </c>
      <c r="G31">
        <f>'Coho hourly counts 2013'!G31*3</f>
        <v>0</v>
      </c>
      <c r="H31">
        <f>'Coho hourly counts 2013'!H31*3</f>
        <v>0</v>
      </c>
      <c r="I31">
        <f>'Coho hourly counts 2013'!I31*3</f>
        <v>0</v>
      </c>
      <c r="J31">
        <f>'Coho hourly counts 2013'!J31*3</f>
        <v>0</v>
      </c>
      <c r="K31">
        <f>'Coho hourly counts 2013'!K31*3</f>
        <v>0</v>
      </c>
      <c r="L31">
        <f>'Coho hourly counts 2013'!L31*3</f>
        <v>0</v>
      </c>
      <c r="M31">
        <f>'Coho hourly counts 2013'!M31*3</f>
        <v>0</v>
      </c>
      <c r="N31">
        <f>'Coho hourly counts 2013'!N31*3</f>
        <v>0</v>
      </c>
      <c r="O31">
        <f>'Coho hourly counts 2013'!O31*3</f>
        <v>0</v>
      </c>
      <c r="P31">
        <f>'Coho hourly counts 2013'!P31*3</f>
        <v>0</v>
      </c>
      <c r="Q31">
        <f>'Coho hourly counts 2013'!Q31*3</f>
        <v>0</v>
      </c>
      <c r="R31">
        <f>'Coho hourly counts 2013'!R31*3</f>
        <v>0</v>
      </c>
      <c r="S31">
        <f>'Coho hourly counts 2013'!S31*3</f>
        <v>0</v>
      </c>
      <c r="T31">
        <f>'Coho hourly counts 2013'!T31*3</f>
        <v>0</v>
      </c>
      <c r="U31">
        <f>'Coho hourly counts 2013'!U31*3</f>
        <v>0</v>
      </c>
      <c r="V31">
        <f>'Coho hourly counts 2013'!V31*3</f>
        <v>0</v>
      </c>
      <c r="W31">
        <f>'Coho hourly counts 2013'!W31*3</f>
        <v>0</v>
      </c>
      <c r="X31">
        <f>'Coho hourly counts 2013'!X31*3</f>
        <v>0</v>
      </c>
      <c r="Y31">
        <f>'Coho hourly counts 2013'!Y31*3</f>
        <v>0</v>
      </c>
      <c r="Z31">
        <f t="shared" si="0"/>
        <v>0</v>
      </c>
      <c r="AB31">
        <f t="shared" si="5"/>
        <v>0</v>
      </c>
      <c r="AC31">
        <f t="shared" si="1"/>
        <v>0</v>
      </c>
      <c r="AD31" s="64"/>
      <c r="AE31">
        <f t="shared" si="6"/>
        <v>24</v>
      </c>
      <c r="AF31">
        <f t="shared" si="2"/>
        <v>0</v>
      </c>
      <c r="AG31">
        <f t="shared" si="8"/>
        <v>0</v>
      </c>
      <c r="AH31">
        <f t="shared" si="8"/>
        <v>0</v>
      </c>
      <c r="AI31">
        <f t="shared" si="8"/>
        <v>0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8"/>
        <v>0</v>
      </c>
      <c r="AU31">
        <f t="shared" si="8"/>
        <v>0</v>
      </c>
      <c r="AV31">
        <f t="shared" si="7"/>
        <v>0</v>
      </c>
      <c r="AW31">
        <f t="shared" si="4"/>
        <v>0</v>
      </c>
      <c r="AX31">
        <f t="shared" si="4"/>
        <v>0</v>
      </c>
      <c r="AY31">
        <f t="shared" si="4"/>
        <v>0</v>
      </c>
      <c r="AZ31">
        <f t="shared" si="4"/>
        <v>0</v>
      </c>
      <c r="BA31">
        <f t="shared" si="4"/>
        <v>0</v>
      </c>
      <c r="BB31">
        <f t="shared" si="4"/>
        <v>0</v>
      </c>
      <c r="BC31">
        <f t="shared" si="4"/>
        <v>0</v>
      </c>
    </row>
    <row r="32" spans="1:55" x14ac:dyDescent="0.2">
      <c r="A32" s="1">
        <v>42570</v>
      </c>
      <c r="B32">
        <f>'Coho hourly counts 2013'!B32*3</f>
        <v>0</v>
      </c>
      <c r="C32">
        <f>'Coho hourly counts 2013'!C32*3</f>
        <v>0</v>
      </c>
      <c r="D32">
        <f>'Coho hourly counts 2013'!D32*3</f>
        <v>0</v>
      </c>
      <c r="E32">
        <f>'Coho hourly counts 2013'!E32*3</f>
        <v>0</v>
      </c>
      <c r="F32">
        <f>'Coho hourly counts 2013'!F32*3</f>
        <v>0</v>
      </c>
      <c r="G32">
        <f>'Coho hourly counts 2013'!G32*3</f>
        <v>0</v>
      </c>
      <c r="H32">
        <f>'Coho hourly counts 2013'!H32*3</f>
        <v>0</v>
      </c>
      <c r="I32">
        <f>'Coho hourly counts 2013'!I32*3</f>
        <v>0</v>
      </c>
      <c r="J32">
        <f>'Coho hourly counts 2013'!J32*3</f>
        <v>0</v>
      </c>
      <c r="K32">
        <f>'Coho hourly counts 2013'!K32*3</f>
        <v>0</v>
      </c>
      <c r="L32">
        <f>'Coho hourly counts 2013'!L32*3</f>
        <v>0</v>
      </c>
      <c r="M32">
        <f>'Coho hourly counts 2013'!M32*3</f>
        <v>0</v>
      </c>
      <c r="N32">
        <f>'Coho hourly counts 2013'!N32*3</f>
        <v>0</v>
      </c>
      <c r="O32">
        <f>'Coho hourly counts 2013'!O32*3</f>
        <v>0</v>
      </c>
      <c r="P32">
        <f>'Coho hourly counts 2013'!P32*3</f>
        <v>0</v>
      </c>
      <c r="Q32">
        <f>'Coho hourly counts 2013'!Q32*3</f>
        <v>0</v>
      </c>
      <c r="R32">
        <f>'Coho hourly counts 2013'!R32*3</f>
        <v>0</v>
      </c>
      <c r="S32">
        <f>'Coho hourly counts 2013'!S32*3</f>
        <v>0</v>
      </c>
      <c r="T32">
        <f>'Coho hourly counts 2013'!T32*3</f>
        <v>0</v>
      </c>
      <c r="U32">
        <f>'Coho hourly counts 2013'!U32*3</f>
        <v>0</v>
      </c>
      <c r="V32">
        <f>'Coho hourly counts 2013'!V32*3</f>
        <v>0</v>
      </c>
      <c r="W32">
        <f>'Coho hourly counts 2013'!W32*3</f>
        <v>0</v>
      </c>
      <c r="X32">
        <f>'Coho hourly counts 2013'!X32*3</f>
        <v>0</v>
      </c>
      <c r="Y32">
        <f>'Coho hourly counts 2013'!Y32*3</f>
        <v>0</v>
      </c>
      <c r="Z32">
        <f t="shared" si="0"/>
        <v>0</v>
      </c>
      <c r="AB32">
        <f t="shared" si="5"/>
        <v>0</v>
      </c>
      <c r="AC32">
        <f t="shared" si="1"/>
        <v>0</v>
      </c>
      <c r="AD32" s="64"/>
      <c r="AE32">
        <f t="shared" si="6"/>
        <v>24</v>
      </c>
      <c r="AF32">
        <f t="shared" si="2"/>
        <v>0</v>
      </c>
      <c r="AG32">
        <f t="shared" si="8"/>
        <v>0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7"/>
        <v>0</v>
      </c>
      <c r="AW32">
        <f t="shared" si="4"/>
        <v>0</v>
      </c>
      <c r="AX32">
        <f t="shared" si="4"/>
        <v>0</v>
      </c>
      <c r="AY32">
        <f t="shared" si="4"/>
        <v>0</v>
      </c>
      <c r="AZ32">
        <f t="shared" si="4"/>
        <v>0</v>
      </c>
      <c r="BA32">
        <f t="shared" si="4"/>
        <v>0</v>
      </c>
      <c r="BB32">
        <f t="shared" si="4"/>
        <v>0</v>
      </c>
      <c r="BC32">
        <f t="shared" si="4"/>
        <v>0</v>
      </c>
    </row>
    <row r="33" spans="1:55" x14ac:dyDescent="0.2">
      <c r="A33" s="1">
        <v>42571</v>
      </c>
      <c r="B33">
        <f>'Coho hourly counts 2013'!B33*3</f>
        <v>0</v>
      </c>
      <c r="C33">
        <f>'Coho hourly counts 2013'!C33*3</f>
        <v>0</v>
      </c>
      <c r="D33">
        <f>'Coho hourly counts 2013'!D33*3</f>
        <v>0</v>
      </c>
      <c r="E33">
        <f>'Coho hourly counts 2013'!E33*3</f>
        <v>0</v>
      </c>
      <c r="F33">
        <f>'Coho hourly counts 2013'!F33*3</f>
        <v>0</v>
      </c>
      <c r="G33">
        <f>'Coho hourly counts 2013'!G33*3</f>
        <v>0</v>
      </c>
      <c r="H33">
        <f>'Coho hourly counts 2013'!H33*3</f>
        <v>0</v>
      </c>
      <c r="I33">
        <f>'Coho hourly counts 2013'!I33*3</f>
        <v>0</v>
      </c>
      <c r="J33">
        <f>'Coho hourly counts 2013'!J33*3</f>
        <v>0</v>
      </c>
      <c r="K33">
        <f>'Coho hourly counts 2013'!K33*3</f>
        <v>0</v>
      </c>
      <c r="L33">
        <f>'Coho hourly counts 2013'!L33*3</f>
        <v>0</v>
      </c>
      <c r="M33">
        <f>'Coho hourly counts 2013'!M33*3</f>
        <v>0</v>
      </c>
      <c r="N33">
        <f>'Coho hourly counts 2013'!N33*3</f>
        <v>0</v>
      </c>
      <c r="O33">
        <f>'Coho hourly counts 2013'!O33*3</f>
        <v>0</v>
      </c>
      <c r="P33">
        <f>'Coho hourly counts 2013'!P33*3</f>
        <v>0</v>
      </c>
      <c r="Q33">
        <f>'Coho hourly counts 2013'!Q33*3</f>
        <v>0</v>
      </c>
      <c r="R33">
        <f>'Coho hourly counts 2013'!R33*3</f>
        <v>0</v>
      </c>
      <c r="S33">
        <f>'Coho hourly counts 2013'!S33*3</f>
        <v>3</v>
      </c>
      <c r="T33">
        <f>'Coho hourly counts 2013'!T33*3</f>
        <v>0</v>
      </c>
      <c r="U33">
        <f>'Coho hourly counts 2013'!U33*3</f>
        <v>0</v>
      </c>
      <c r="V33">
        <f>'Coho hourly counts 2013'!V33*3</f>
        <v>0</v>
      </c>
      <c r="W33">
        <f>'Coho hourly counts 2013'!W33*3</f>
        <v>0</v>
      </c>
      <c r="X33">
        <f>'Coho hourly counts 2013'!X33*3</f>
        <v>0</v>
      </c>
      <c r="Y33">
        <f>'Coho hourly counts 2013'!Y33*3</f>
        <v>0</v>
      </c>
      <c r="Z33">
        <f t="shared" si="0"/>
        <v>3</v>
      </c>
      <c r="AB33">
        <f t="shared" si="5"/>
        <v>3</v>
      </c>
      <c r="AC33">
        <f t="shared" si="1"/>
        <v>6.2608695652173925</v>
      </c>
      <c r="AD33" s="64"/>
      <c r="AE33">
        <f t="shared" si="6"/>
        <v>24</v>
      </c>
      <c r="AF33">
        <f t="shared" si="2"/>
        <v>4.3478260869565216E-2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  <c r="AK33">
        <f t="shared" si="8"/>
        <v>0</v>
      </c>
      <c r="AL33">
        <f t="shared" si="8"/>
        <v>0</v>
      </c>
      <c r="AM33">
        <f t="shared" si="8"/>
        <v>0</v>
      </c>
      <c r="AN33">
        <f t="shared" si="8"/>
        <v>0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0</v>
      </c>
      <c r="AS33">
        <f t="shared" si="8"/>
        <v>0</v>
      </c>
      <c r="AT33">
        <f t="shared" si="8"/>
        <v>0</v>
      </c>
      <c r="AU33">
        <f t="shared" si="8"/>
        <v>0</v>
      </c>
      <c r="AV33">
        <f t="shared" si="7"/>
        <v>0</v>
      </c>
      <c r="AW33">
        <f t="shared" si="4"/>
        <v>1</v>
      </c>
      <c r="AX33">
        <f t="shared" si="4"/>
        <v>1</v>
      </c>
      <c r="AY33">
        <f t="shared" si="4"/>
        <v>0</v>
      </c>
      <c r="AZ33">
        <f t="shared" si="4"/>
        <v>0</v>
      </c>
      <c r="BA33">
        <f t="shared" si="4"/>
        <v>0</v>
      </c>
      <c r="BB33">
        <f t="shared" si="4"/>
        <v>0</v>
      </c>
      <c r="BC33">
        <f t="shared" si="4"/>
        <v>0</v>
      </c>
    </row>
    <row r="34" spans="1:55" x14ac:dyDescent="0.2">
      <c r="A34" s="1">
        <v>42572</v>
      </c>
      <c r="B34">
        <f>'Coho hourly counts 2013'!B34*3</f>
        <v>0</v>
      </c>
      <c r="C34">
        <f>'Coho hourly counts 2013'!C34*3</f>
        <v>0</v>
      </c>
      <c r="D34">
        <f>'Coho hourly counts 2013'!D34*3</f>
        <v>0</v>
      </c>
      <c r="E34">
        <f>'Coho hourly counts 2013'!E34*3</f>
        <v>3</v>
      </c>
      <c r="F34">
        <f>'Coho hourly counts 2013'!F34*3</f>
        <v>0</v>
      </c>
      <c r="G34">
        <f>'Coho hourly counts 2013'!G34*3</f>
        <v>0</v>
      </c>
      <c r="H34">
        <f>'Coho hourly counts 2013'!H34*3</f>
        <v>0</v>
      </c>
      <c r="I34">
        <f>'Coho hourly counts 2013'!I34*3</f>
        <v>0</v>
      </c>
      <c r="J34">
        <f>'Coho hourly counts 2013'!J34*3</f>
        <v>0</v>
      </c>
      <c r="K34">
        <f>'Coho hourly counts 2013'!K34*3</f>
        <v>0</v>
      </c>
      <c r="L34">
        <f>'Coho hourly counts 2013'!L34*3</f>
        <v>0</v>
      </c>
      <c r="M34">
        <f>'Coho hourly counts 2013'!M34*3</f>
        <v>0</v>
      </c>
      <c r="N34">
        <f>'Coho hourly counts 2013'!N34*3</f>
        <v>0</v>
      </c>
      <c r="O34">
        <f>'Coho hourly counts 2013'!O34*3</f>
        <v>0</v>
      </c>
      <c r="P34">
        <f>'Coho hourly counts 2013'!P34*3</f>
        <v>0</v>
      </c>
      <c r="Q34">
        <f>'Coho hourly counts 2013'!Q34*3</f>
        <v>0</v>
      </c>
      <c r="R34">
        <f>'Coho hourly counts 2013'!R34*3</f>
        <v>0</v>
      </c>
      <c r="S34">
        <f>'Coho hourly counts 2013'!S34*3</f>
        <v>0</v>
      </c>
      <c r="T34">
        <f>'Coho hourly counts 2013'!T34*3</f>
        <v>0</v>
      </c>
      <c r="U34">
        <f>'Coho hourly counts 2013'!U34*3</f>
        <v>0</v>
      </c>
      <c r="V34">
        <f>'Coho hourly counts 2013'!V34*3</f>
        <v>0</v>
      </c>
      <c r="W34">
        <f>'Coho hourly counts 2013'!W34*3</f>
        <v>0</v>
      </c>
      <c r="X34">
        <f>'Coho hourly counts 2013'!X34*3</f>
        <v>0</v>
      </c>
      <c r="Y34">
        <f>'Coho hourly counts 2013'!Y34*3</f>
        <v>0</v>
      </c>
      <c r="Z34">
        <f t="shared" si="0"/>
        <v>3</v>
      </c>
      <c r="AB34">
        <f t="shared" si="5"/>
        <v>3</v>
      </c>
      <c r="AC34">
        <f t="shared" si="1"/>
        <v>6.2608695652173925</v>
      </c>
      <c r="AD34" s="64"/>
      <c r="AE34">
        <f t="shared" si="6"/>
        <v>24</v>
      </c>
      <c r="AF34">
        <f t="shared" si="2"/>
        <v>4.3478260869565216E-2</v>
      </c>
      <c r="AG34">
        <f t="shared" si="8"/>
        <v>0</v>
      </c>
      <c r="AH34">
        <f t="shared" si="8"/>
        <v>0</v>
      </c>
      <c r="AI34">
        <f t="shared" si="8"/>
        <v>1</v>
      </c>
      <c r="AJ34">
        <f t="shared" si="8"/>
        <v>1</v>
      </c>
      <c r="AK34">
        <f t="shared" si="8"/>
        <v>0</v>
      </c>
      <c r="AL34">
        <f t="shared" si="8"/>
        <v>0</v>
      </c>
      <c r="AM34">
        <f t="shared" si="8"/>
        <v>0</v>
      </c>
      <c r="AN34">
        <f t="shared" si="8"/>
        <v>0</v>
      </c>
      <c r="AO34">
        <f t="shared" si="8"/>
        <v>0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8"/>
        <v>0</v>
      </c>
      <c r="AU34">
        <f t="shared" si="8"/>
        <v>0</v>
      </c>
      <c r="AV34">
        <f t="shared" si="7"/>
        <v>0</v>
      </c>
      <c r="AW34">
        <f t="shared" si="4"/>
        <v>0</v>
      </c>
      <c r="AX34">
        <f t="shared" si="4"/>
        <v>0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</row>
    <row r="35" spans="1:55" x14ac:dyDescent="0.2">
      <c r="A35" s="1">
        <v>42573</v>
      </c>
      <c r="B35">
        <f>'Coho hourly counts 2013'!B35*3</f>
        <v>0</v>
      </c>
      <c r="C35">
        <f>'Coho hourly counts 2013'!C35*3</f>
        <v>0</v>
      </c>
      <c r="D35">
        <f>'Coho hourly counts 2013'!D35*3</f>
        <v>0</v>
      </c>
      <c r="E35">
        <f>'Coho hourly counts 2013'!E35*3</f>
        <v>0</v>
      </c>
      <c r="F35">
        <f>'Coho hourly counts 2013'!F35*3</f>
        <v>0</v>
      </c>
      <c r="G35">
        <f>'Coho hourly counts 2013'!G35*3</f>
        <v>0</v>
      </c>
      <c r="H35">
        <f>'Coho hourly counts 2013'!H35*3</f>
        <v>0</v>
      </c>
      <c r="I35">
        <f>'Coho hourly counts 2013'!I35*3</f>
        <v>0</v>
      </c>
      <c r="J35">
        <f>'Coho hourly counts 2013'!J35*3</f>
        <v>0</v>
      </c>
      <c r="K35">
        <f>'Coho hourly counts 2013'!K35*3</f>
        <v>0</v>
      </c>
      <c r="L35">
        <f>'Coho hourly counts 2013'!L35*3</f>
        <v>0</v>
      </c>
      <c r="M35">
        <f>'Coho hourly counts 2013'!M35*3</f>
        <v>0</v>
      </c>
      <c r="N35">
        <f>'Coho hourly counts 2013'!N35*3</f>
        <v>0</v>
      </c>
      <c r="O35">
        <f>'Coho hourly counts 2013'!O35*3</f>
        <v>0</v>
      </c>
      <c r="P35">
        <f>'Coho hourly counts 2013'!P35*3</f>
        <v>0</v>
      </c>
      <c r="Q35">
        <f>'Coho hourly counts 2013'!Q35*3</f>
        <v>0</v>
      </c>
      <c r="R35">
        <f>'Coho hourly counts 2013'!R35*3</f>
        <v>0</v>
      </c>
      <c r="S35">
        <f>'Coho hourly counts 2013'!S35*3</f>
        <v>0</v>
      </c>
      <c r="T35">
        <f>'Coho hourly counts 2013'!T35*3</f>
        <v>0</v>
      </c>
      <c r="U35">
        <f>'Coho hourly counts 2013'!U35*3</f>
        <v>0</v>
      </c>
      <c r="V35">
        <f>'Coho hourly counts 2013'!V35*3</f>
        <v>0</v>
      </c>
      <c r="W35">
        <f>'Coho hourly counts 2013'!W35*3</f>
        <v>0</v>
      </c>
      <c r="X35">
        <f>'Coho hourly counts 2013'!X35*3</f>
        <v>0</v>
      </c>
      <c r="Y35">
        <f>'Coho hourly counts 2013'!Y35*3</f>
        <v>0</v>
      </c>
      <c r="Z35">
        <f t="shared" si="0"/>
        <v>0</v>
      </c>
      <c r="AB35">
        <f t="shared" si="5"/>
        <v>0</v>
      </c>
      <c r="AC35">
        <f t="shared" si="1"/>
        <v>0</v>
      </c>
      <c r="AD35" s="64"/>
      <c r="AE35">
        <f t="shared" si="6"/>
        <v>24</v>
      </c>
      <c r="AF35">
        <f t="shared" si="2"/>
        <v>0</v>
      </c>
      <c r="AG35">
        <f t="shared" si="8"/>
        <v>0</v>
      </c>
      <c r="AH35">
        <f t="shared" si="8"/>
        <v>0</v>
      </c>
      <c r="AI35">
        <f t="shared" si="8"/>
        <v>0</v>
      </c>
      <c r="AJ35">
        <f t="shared" si="8"/>
        <v>0</v>
      </c>
      <c r="AK35">
        <f t="shared" si="8"/>
        <v>0</v>
      </c>
      <c r="AL35">
        <f t="shared" si="8"/>
        <v>0</v>
      </c>
      <c r="AM35">
        <f t="shared" si="8"/>
        <v>0</v>
      </c>
      <c r="AN35">
        <f t="shared" si="8"/>
        <v>0</v>
      </c>
      <c r="AO35">
        <f t="shared" si="8"/>
        <v>0</v>
      </c>
      <c r="AP35">
        <f t="shared" si="8"/>
        <v>0</v>
      </c>
      <c r="AQ35">
        <f t="shared" si="8"/>
        <v>0</v>
      </c>
      <c r="AR35">
        <f t="shared" si="8"/>
        <v>0</v>
      </c>
      <c r="AS35">
        <f t="shared" si="8"/>
        <v>0</v>
      </c>
      <c r="AT35">
        <f t="shared" si="8"/>
        <v>0</v>
      </c>
      <c r="AU35">
        <f t="shared" si="8"/>
        <v>0</v>
      </c>
      <c r="AV35">
        <f t="shared" si="7"/>
        <v>0</v>
      </c>
      <c r="AW35">
        <f t="shared" si="4"/>
        <v>0</v>
      </c>
      <c r="AX35">
        <f t="shared" si="4"/>
        <v>0</v>
      </c>
      <c r="AY35">
        <f t="shared" si="4"/>
        <v>0</v>
      </c>
      <c r="AZ35">
        <f t="shared" si="4"/>
        <v>0</v>
      </c>
      <c r="BA35">
        <f t="shared" si="4"/>
        <v>0</v>
      </c>
      <c r="BB35">
        <f t="shared" si="4"/>
        <v>0</v>
      </c>
      <c r="BC35">
        <f t="shared" si="4"/>
        <v>0</v>
      </c>
    </row>
    <row r="36" spans="1:55" x14ac:dyDescent="0.2">
      <c r="A36" s="1">
        <v>42574</v>
      </c>
      <c r="B36">
        <f>'Coho hourly counts 2013'!B36*3</f>
        <v>0</v>
      </c>
      <c r="C36">
        <f>'Coho hourly counts 2013'!C36*3</f>
        <v>3</v>
      </c>
      <c r="D36">
        <f>'Coho hourly counts 2013'!D36*3</f>
        <v>0</v>
      </c>
      <c r="E36">
        <f>'Coho hourly counts 2013'!E36*3</f>
        <v>0</v>
      </c>
      <c r="F36">
        <f>'Coho hourly counts 2013'!F36*3</f>
        <v>0</v>
      </c>
      <c r="G36">
        <f>'Coho hourly counts 2013'!G36*3</f>
        <v>0</v>
      </c>
      <c r="H36">
        <f>'Coho hourly counts 2013'!H36*3</f>
        <v>0</v>
      </c>
      <c r="I36">
        <f>'Coho hourly counts 2013'!I36*3</f>
        <v>0</v>
      </c>
      <c r="J36">
        <f>'Coho hourly counts 2013'!J36*3</f>
        <v>0</v>
      </c>
      <c r="K36">
        <f>'Coho hourly counts 2013'!K36*3</f>
        <v>0</v>
      </c>
      <c r="L36">
        <f>'Coho hourly counts 2013'!L36*3</f>
        <v>0</v>
      </c>
      <c r="M36">
        <f>'Coho hourly counts 2013'!M36*3</f>
        <v>0</v>
      </c>
      <c r="N36">
        <f>'Coho hourly counts 2013'!N36*3</f>
        <v>0</v>
      </c>
      <c r="O36">
        <f>'Coho hourly counts 2013'!O36*3</f>
        <v>0</v>
      </c>
      <c r="P36">
        <f>'Coho hourly counts 2013'!P36*3</f>
        <v>0</v>
      </c>
      <c r="Q36">
        <f>'Coho hourly counts 2013'!Q36*3</f>
        <v>0</v>
      </c>
      <c r="R36">
        <f>'Coho hourly counts 2013'!R36*3</f>
        <v>0</v>
      </c>
      <c r="S36">
        <f>'Coho hourly counts 2013'!S36*3</f>
        <v>0</v>
      </c>
      <c r="T36">
        <f>'Coho hourly counts 2013'!T36*3</f>
        <v>0</v>
      </c>
      <c r="U36">
        <f>'Coho hourly counts 2013'!U36*3</f>
        <v>0</v>
      </c>
      <c r="V36">
        <f>'Coho hourly counts 2013'!V36*3</f>
        <v>0</v>
      </c>
      <c r="W36">
        <f>'Coho hourly counts 2013'!W36*3</f>
        <v>0</v>
      </c>
      <c r="X36">
        <f>'Coho hourly counts 2013'!X36*3</f>
        <v>0</v>
      </c>
      <c r="Y36">
        <f>'Coho hourly counts 2013'!Y36*3</f>
        <v>0</v>
      </c>
      <c r="Z36">
        <f t="shared" si="0"/>
        <v>3</v>
      </c>
      <c r="AB36">
        <f t="shared" si="5"/>
        <v>3</v>
      </c>
      <c r="AC36">
        <f t="shared" si="1"/>
        <v>6.2608695652173925</v>
      </c>
      <c r="AD36" s="64"/>
      <c r="AE36">
        <f t="shared" si="6"/>
        <v>24</v>
      </c>
      <c r="AF36">
        <f t="shared" si="2"/>
        <v>4.3478260869565216E-2</v>
      </c>
      <c r="AG36">
        <f t="shared" si="8"/>
        <v>1</v>
      </c>
      <c r="AH36">
        <f t="shared" si="8"/>
        <v>1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 t="shared" si="8"/>
        <v>0</v>
      </c>
      <c r="AP36">
        <f t="shared" si="8"/>
        <v>0</v>
      </c>
      <c r="AQ36">
        <f t="shared" si="8"/>
        <v>0</v>
      </c>
      <c r="AR36">
        <f t="shared" si="8"/>
        <v>0</v>
      </c>
      <c r="AS36">
        <f t="shared" si="8"/>
        <v>0</v>
      </c>
      <c r="AT36">
        <f t="shared" si="8"/>
        <v>0</v>
      </c>
      <c r="AU36">
        <f t="shared" si="8"/>
        <v>0</v>
      </c>
      <c r="AV36">
        <f t="shared" si="7"/>
        <v>0</v>
      </c>
      <c r="AW36">
        <f t="shared" si="4"/>
        <v>0</v>
      </c>
      <c r="AX36">
        <f t="shared" si="4"/>
        <v>0</v>
      </c>
      <c r="AY36">
        <f t="shared" si="4"/>
        <v>0</v>
      </c>
      <c r="AZ36">
        <f t="shared" si="4"/>
        <v>0</v>
      </c>
      <c r="BA36">
        <f t="shared" si="4"/>
        <v>0</v>
      </c>
      <c r="BB36">
        <f t="shared" si="4"/>
        <v>0</v>
      </c>
      <c r="BC36">
        <f t="shared" si="4"/>
        <v>0</v>
      </c>
    </row>
    <row r="37" spans="1:55" x14ac:dyDescent="0.2">
      <c r="A37" s="1">
        <v>42575</v>
      </c>
      <c r="B37">
        <f>'Coho hourly counts 2013'!B37*3</f>
        <v>0</v>
      </c>
      <c r="C37">
        <f>'Coho hourly counts 2013'!C37*3</f>
        <v>0</v>
      </c>
      <c r="D37">
        <f>'Coho hourly counts 2013'!D37*3</f>
        <v>0</v>
      </c>
      <c r="E37">
        <f>'Coho hourly counts 2013'!E37*3</f>
        <v>3</v>
      </c>
      <c r="F37">
        <f>'Coho hourly counts 2013'!F37*3</f>
        <v>0</v>
      </c>
      <c r="G37">
        <f>'Coho hourly counts 2013'!G37*3</f>
        <v>0</v>
      </c>
      <c r="H37">
        <f>'Coho hourly counts 2013'!H37*3</f>
        <v>0</v>
      </c>
      <c r="I37">
        <f>'Coho hourly counts 2013'!I37*3</f>
        <v>0</v>
      </c>
      <c r="J37">
        <f>'Coho hourly counts 2013'!J37*3</f>
        <v>0</v>
      </c>
      <c r="K37">
        <f>'Coho hourly counts 2013'!K37*3</f>
        <v>0</v>
      </c>
      <c r="L37">
        <f>'Coho hourly counts 2013'!L37*3</f>
        <v>0</v>
      </c>
      <c r="M37">
        <f>'Coho hourly counts 2013'!M37*3</f>
        <v>0</v>
      </c>
      <c r="N37">
        <f>'Coho hourly counts 2013'!N37*3</f>
        <v>0</v>
      </c>
      <c r="O37">
        <f>'Coho hourly counts 2013'!O37*3</f>
        <v>0</v>
      </c>
      <c r="P37">
        <f>'Coho hourly counts 2013'!P37*3</f>
        <v>0</v>
      </c>
      <c r="Q37">
        <f>'Coho hourly counts 2013'!Q37*3</f>
        <v>0</v>
      </c>
      <c r="R37">
        <f>'Coho hourly counts 2013'!R37*3</f>
        <v>0</v>
      </c>
      <c r="S37">
        <f>'Coho hourly counts 2013'!S37*3</f>
        <v>0</v>
      </c>
      <c r="T37">
        <f>'Coho hourly counts 2013'!T37*3</f>
        <v>0</v>
      </c>
      <c r="U37">
        <f>'Coho hourly counts 2013'!U37*3</f>
        <v>0</v>
      </c>
      <c r="V37">
        <f>'Coho hourly counts 2013'!V37*3</f>
        <v>0</v>
      </c>
      <c r="W37">
        <f>'Coho hourly counts 2013'!W37*3</f>
        <v>0</v>
      </c>
      <c r="X37">
        <f>'Coho hourly counts 2013'!X37*3</f>
        <v>0</v>
      </c>
      <c r="Y37">
        <f>'Coho hourly counts 2013'!Y37*3</f>
        <v>0</v>
      </c>
      <c r="Z37">
        <f t="shared" si="0"/>
        <v>3</v>
      </c>
      <c r="AB37">
        <f t="shared" si="5"/>
        <v>3</v>
      </c>
      <c r="AC37">
        <f t="shared" si="1"/>
        <v>6.2608695652173925</v>
      </c>
      <c r="AD37" s="64"/>
      <c r="AE37">
        <f t="shared" si="6"/>
        <v>24</v>
      </c>
      <c r="AF37">
        <f t="shared" si="2"/>
        <v>4.3478260869565216E-2</v>
      </c>
      <c r="AG37">
        <f t="shared" si="8"/>
        <v>0</v>
      </c>
      <c r="AH37">
        <f t="shared" si="8"/>
        <v>0</v>
      </c>
      <c r="AI37">
        <f t="shared" si="8"/>
        <v>1</v>
      </c>
      <c r="AJ37">
        <f t="shared" si="8"/>
        <v>1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0</v>
      </c>
      <c r="AU37">
        <f t="shared" si="8"/>
        <v>0</v>
      </c>
      <c r="AV37">
        <f t="shared" si="7"/>
        <v>0</v>
      </c>
      <c r="AW37">
        <f t="shared" si="4"/>
        <v>0</v>
      </c>
      <c r="AX37">
        <f t="shared" si="4"/>
        <v>0</v>
      </c>
      <c r="AY37">
        <f t="shared" si="4"/>
        <v>0</v>
      </c>
      <c r="AZ37">
        <f t="shared" si="4"/>
        <v>0</v>
      </c>
      <c r="BA37">
        <f t="shared" si="4"/>
        <v>0</v>
      </c>
      <c r="BB37">
        <f t="shared" si="4"/>
        <v>0</v>
      </c>
      <c r="BC37">
        <f t="shared" si="4"/>
        <v>0</v>
      </c>
    </row>
    <row r="38" spans="1:55" x14ac:dyDescent="0.2">
      <c r="A38" s="1">
        <v>42576</v>
      </c>
      <c r="B38">
        <f>'Coho hourly counts 2013'!B38*3</f>
        <v>0</v>
      </c>
      <c r="C38">
        <f>'Coho hourly counts 2013'!C38*3</f>
        <v>0</v>
      </c>
      <c r="D38">
        <f>'Coho hourly counts 2013'!D38*3</f>
        <v>0</v>
      </c>
      <c r="E38">
        <f>'Coho hourly counts 2013'!E38*3</f>
        <v>0</v>
      </c>
      <c r="F38">
        <f>'Coho hourly counts 2013'!F38*3</f>
        <v>0</v>
      </c>
      <c r="G38">
        <f>'Coho hourly counts 2013'!G38*3</f>
        <v>0</v>
      </c>
      <c r="H38">
        <f>'Coho hourly counts 2013'!H38*3</f>
        <v>0</v>
      </c>
      <c r="I38">
        <f>'Coho hourly counts 2013'!I38*3</f>
        <v>0</v>
      </c>
      <c r="J38">
        <f>'Coho hourly counts 2013'!J38*3</f>
        <v>0</v>
      </c>
      <c r="K38">
        <f>'Coho hourly counts 2013'!K38*3</f>
        <v>0</v>
      </c>
      <c r="L38">
        <f>'Coho hourly counts 2013'!L38*3</f>
        <v>0</v>
      </c>
      <c r="M38">
        <f>'Coho hourly counts 2013'!M38*3</f>
        <v>0</v>
      </c>
      <c r="N38">
        <f>'Coho hourly counts 2013'!N38*3</f>
        <v>0</v>
      </c>
      <c r="O38">
        <f>'Coho hourly counts 2013'!O38*3</f>
        <v>0</v>
      </c>
      <c r="P38">
        <f>'Coho hourly counts 2013'!P38*3</f>
        <v>0</v>
      </c>
      <c r="Q38">
        <f>'Coho hourly counts 2013'!Q38*3</f>
        <v>0</v>
      </c>
      <c r="R38">
        <f>'Coho hourly counts 2013'!R38*3</f>
        <v>0</v>
      </c>
      <c r="S38">
        <f>'Coho hourly counts 2013'!S38*3</f>
        <v>0</v>
      </c>
      <c r="T38">
        <f>'Coho hourly counts 2013'!T38*3</f>
        <v>0</v>
      </c>
      <c r="U38">
        <f>'Coho hourly counts 2013'!U38*3</f>
        <v>0</v>
      </c>
      <c r="V38">
        <f>'Coho hourly counts 2013'!V38*3</f>
        <v>0</v>
      </c>
      <c r="W38">
        <f>'Coho hourly counts 2013'!W38*3</f>
        <v>0</v>
      </c>
      <c r="X38">
        <f>'Coho hourly counts 2013'!X38*3</f>
        <v>0</v>
      </c>
      <c r="Y38">
        <f>'Coho hourly counts 2013'!Y38*3</f>
        <v>0</v>
      </c>
      <c r="Z38">
        <f t="shared" si="0"/>
        <v>0</v>
      </c>
      <c r="AB38">
        <f t="shared" si="5"/>
        <v>0</v>
      </c>
      <c r="AC38">
        <f t="shared" si="1"/>
        <v>0</v>
      </c>
      <c r="AD38" s="64"/>
      <c r="AE38">
        <f t="shared" si="6"/>
        <v>24</v>
      </c>
      <c r="AF38">
        <f t="shared" si="2"/>
        <v>0</v>
      </c>
      <c r="AG38">
        <f t="shared" si="8"/>
        <v>0</v>
      </c>
      <c r="AH38">
        <f t="shared" si="8"/>
        <v>0</v>
      </c>
      <c r="AI38">
        <f t="shared" si="8"/>
        <v>0</v>
      </c>
      <c r="AJ38">
        <f t="shared" si="8"/>
        <v>0</v>
      </c>
      <c r="AK38">
        <f t="shared" si="8"/>
        <v>0</v>
      </c>
      <c r="AL38">
        <f t="shared" si="8"/>
        <v>0</v>
      </c>
      <c r="AM38">
        <f t="shared" si="8"/>
        <v>0</v>
      </c>
      <c r="AN38">
        <f t="shared" si="8"/>
        <v>0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0</v>
      </c>
      <c r="AT38">
        <f t="shared" si="8"/>
        <v>0</v>
      </c>
      <c r="AU38">
        <f t="shared" si="8"/>
        <v>0</v>
      </c>
      <c r="AV38">
        <f t="shared" si="7"/>
        <v>0</v>
      </c>
      <c r="AW38">
        <f t="shared" si="4"/>
        <v>0</v>
      </c>
      <c r="AX38">
        <f t="shared" si="4"/>
        <v>0</v>
      </c>
      <c r="AY38">
        <f t="shared" si="4"/>
        <v>0</v>
      </c>
      <c r="AZ38">
        <f t="shared" si="4"/>
        <v>0</v>
      </c>
      <c r="BA38">
        <f t="shared" si="4"/>
        <v>0</v>
      </c>
      <c r="BB38">
        <f t="shared" si="4"/>
        <v>0</v>
      </c>
      <c r="BC38">
        <f t="shared" si="4"/>
        <v>0</v>
      </c>
    </row>
    <row r="39" spans="1:55" x14ac:dyDescent="0.2">
      <c r="A39" s="1">
        <v>42577</v>
      </c>
      <c r="B39">
        <f>'Coho hourly counts 2013'!B39*3</f>
        <v>0</v>
      </c>
      <c r="C39">
        <f>'Coho hourly counts 2013'!C39*3</f>
        <v>0</v>
      </c>
      <c r="D39">
        <f>'Coho hourly counts 2013'!D39*3</f>
        <v>0</v>
      </c>
      <c r="E39">
        <f>'Coho hourly counts 2013'!E39*3</f>
        <v>0</v>
      </c>
      <c r="F39">
        <f>'Coho hourly counts 2013'!F39*3</f>
        <v>0</v>
      </c>
      <c r="G39">
        <f>'Coho hourly counts 2013'!G39*3</f>
        <v>0</v>
      </c>
      <c r="H39">
        <f>'Coho hourly counts 2013'!H39*3</f>
        <v>0</v>
      </c>
      <c r="I39">
        <f>'Coho hourly counts 2013'!I39*3</f>
        <v>0</v>
      </c>
      <c r="J39">
        <f>'Coho hourly counts 2013'!J39*3</f>
        <v>0</v>
      </c>
      <c r="K39">
        <f>'Coho hourly counts 2013'!K39*3</f>
        <v>0</v>
      </c>
      <c r="L39">
        <f>'Coho hourly counts 2013'!L39*3</f>
        <v>0</v>
      </c>
      <c r="M39">
        <f>'Coho hourly counts 2013'!M39*3</f>
        <v>0</v>
      </c>
      <c r="N39">
        <f>'Coho hourly counts 2013'!N39*3</f>
        <v>0</v>
      </c>
      <c r="O39">
        <f>'Coho hourly counts 2013'!O39*3</f>
        <v>0</v>
      </c>
      <c r="P39">
        <f>'Coho hourly counts 2013'!P39*3</f>
        <v>0</v>
      </c>
      <c r="Q39">
        <f>'Coho hourly counts 2013'!Q39*3</f>
        <v>0</v>
      </c>
      <c r="R39">
        <f>'Coho hourly counts 2013'!R39*3</f>
        <v>0</v>
      </c>
      <c r="S39">
        <f>'Coho hourly counts 2013'!S39*3</f>
        <v>0</v>
      </c>
      <c r="T39">
        <f>'Coho hourly counts 2013'!T39*3</f>
        <v>0</v>
      </c>
      <c r="U39">
        <f>'Coho hourly counts 2013'!U39*3</f>
        <v>0</v>
      </c>
      <c r="V39">
        <f>'Coho hourly counts 2013'!V39*3</f>
        <v>0</v>
      </c>
      <c r="W39">
        <f>'Coho hourly counts 2013'!W39*3</f>
        <v>0</v>
      </c>
      <c r="X39">
        <f>'Coho hourly counts 2013'!X39*3</f>
        <v>0</v>
      </c>
      <c r="Y39">
        <f>'Coho hourly counts 2013'!Y39*3</f>
        <v>0</v>
      </c>
      <c r="Z39">
        <f t="shared" si="0"/>
        <v>0</v>
      </c>
      <c r="AB39">
        <f t="shared" si="5"/>
        <v>0</v>
      </c>
      <c r="AC39">
        <f t="shared" si="1"/>
        <v>0</v>
      </c>
      <c r="AD39" s="64"/>
      <c r="AE39">
        <f t="shared" si="6"/>
        <v>24</v>
      </c>
      <c r="AF39">
        <f t="shared" si="2"/>
        <v>0</v>
      </c>
      <c r="AG39">
        <f t="shared" si="8"/>
        <v>0</v>
      </c>
      <c r="AH39">
        <f t="shared" si="8"/>
        <v>0</v>
      </c>
      <c r="AI39">
        <f t="shared" si="8"/>
        <v>0</v>
      </c>
      <c r="AJ39">
        <f t="shared" si="8"/>
        <v>0</v>
      </c>
      <c r="AK39">
        <f t="shared" si="8"/>
        <v>0</v>
      </c>
      <c r="AL39">
        <f t="shared" si="8"/>
        <v>0</v>
      </c>
      <c r="AM39">
        <f t="shared" si="8"/>
        <v>0</v>
      </c>
      <c r="AN39">
        <f t="shared" si="8"/>
        <v>0</v>
      </c>
      <c r="AO39">
        <f t="shared" si="8"/>
        <v>0</v>
      </c>
      <c r="AP39">
        <f t="shared" si="8"/>
        <v>0</v>
      </c>
      <c r="AQ39">
        <f t="shared" si="8"/>
        <v>0</v>
      </c>
      <c r="AR39">
        <f t="shared" si="8"/>
        <v>0</v>
      </c>
      <c r="AS39">
        <f t="shared" si="8"/>
        <v>0</v>
      </c>
      <c r="AT39">
        <f t="shared" si="8"/>
        <v>0</v>
      </c>
      <c r="AU39">
        <f t="shared" si="8"/>
        <v>0</v>
      </c>
      <c r="AV39">
        <f t="shared" si="7"/>
        <v>0</v>
      </c>
      <c r="AW39">
        <f t="shared" si="4"/>
        <v>0</v>
      </c>
      <c r="AX39">
        <f t="shared" si="4"/>
        <v>0</v>
      </c>
      <c r="AY39">
        <f t="shared" si="4"/>
        <v>0</v>
      </c>
      <c r="AZ39">
        <f t="shared" si="4"/>
        <v>0</v>
      </c>
      <c r="BA39">
        <f t="shared" si="4"/>
        <v>0</v>
      </c>
      <c r="BB39">
        <f t="shared" si="4"/>
        <v>0</v>
      </c>
      <c r="BC39">
        <f t="shared" si="4"/>
        <v>0</v>
      </c>
    </row>
    <row r="40" spans="1:55" x14ac:dyDescent="0.2">
      <c r="A40" s="1">
        <v>42578</v>
      </c>
      <c r="B40">
        <f>'Coho hourly counts 2013'!B40*3</f>
        <v>6</v>
      </c>
      <c r="C40">
        <f>'Coho hourly counts 2013'!C40*3</f>
        <v>21</v>
      </c>
      <c r="D40">
        <f>'Coho hourly counts 2013'!D40*3</f>
        <v>0</v>
      </c>
      <c r="E40">
        <f>'Coho hourly counts 2013'!E40*3</f>
        <v>0</v>
      </c>
      <c r="F40">
        <f>'Coho hourly counts 2013'!F40*3</f>
        <v>0</v>
      </c>
      <c r="G40">
        <f>'Coho hourly counts 2013'!G40*3</f>
        <v>0</v>
      </c>
      <c r="H40">
        <f>'Coho hourly counts 2013'!H40*3</f>
        <v>0</v>
      </c>
      <c r="I40">
        <f>'Coho hourly counts 2013'!I40*3</f>
        <v>0</v>
      </c>
      <c r="J40">
        <f>'Coho hourly counts 2013'!J40*3</f>
        <v>0</v>
      </c>
      <c r="K40">
        <f>'Coho hourly counts 2013'!K40*3</f>
        <v>0</v>
      </c>
      <c r="L40">
        <f>'Coho hourly counts 2013'!L40*3</f>
        <v>0</v>
      </c>
      <c r="M40">
        <f>'Coho hourly counts 2013'!M40*3</f>
        <v>0</v>
      </c>
      <c r="N40">
        <f>'Coho hourly counts 2013'!N40*3</f>
        <v>0</v>
      </c>
      <c r="O40">
        <f>'Coho hourly counts 2013'!O40*3</f>
        <v>0</v>
      </c>
      <c r="P40">
        <f>'Coho hourly counts 2013'!P40*3</f>
        <v>0</v>
      </c>
      <c r="Q40">
        <f>'Coho hourly counts 2013'!Q40*3</f>
        <v>0</v>
      </c>
      <c r="R40">
        <f>'Coho hourly counts 2013'!R40*3</f>
        <v>0</v>
      </c>
      <c r="S40">
        <f>'Coho hourly counts 2013'!S40*3</f>
        <v>0</v>
      </c>
      <c r="T40">
        <f>'Coho hourly counts 2013'!T40*3</f>
        <v>0</v>
      </c>
      <c r="U40">
        <f>'Coho hourly counts 2013'!U40*3</f>
        <v>0</v>
      </c>
      <c r="V40">
        <f>'Coho hourly counts 2013'!V40*3</f>
        <v>0</v>
      </c>
      <c r="W40">
        <f>'Coho hourly counts 2013'!W40*3</f>
        <v>0</v>
      </c>
      <c r="X40">
        <f>'Coho hourly counts 2013'!X40*3</f>
        <v>0</v>
      </c>
      <c r="Y40">
        <f>'Coho hourly counts 2013'!Y40*3</f>
        <v>0</v>
      </c>
      <c r="Z40">
        <f t="shared" si="0"/>
        <v>27</v>
      </c>
      <c r="AB40">
        <f t="shared" si="5"/>
        <v>27</v>
      </c>
      <c r="AC40">
        <f t="shared" si="1"/>
        <v>231.65217391304353</v>
      </c>
      <c r="AD40" s="64"/>
      <c r="AE40">
        <f t="shared" si="6"/>
        <v>24</v>
      </c>
      <c r="AF40">
        <f t="shared" si="2"/>
        <v>1.6086956521739131</v>
      </c>
      <c r="AG40">
        <f t="shared" ref="AG40:AU56" si="9">(B40/3-C40/3)^2</f>
        <v>25</v>
      </c>
      <c r="AH40">
        <f t="shared" si="9"/>
        <v>49</v>
      </c>
      <c r="AI40">
        <f t="shared" si="9"/>
        <v>0</v>
      </c>
      <c r="AJ40">
        <f t="shared" si="9"/>
        <v>0</v>
      </c>
      <c r="AK40">
        <f t="shared" si="9"/>
        <v>0</v>
      </c>
      <c r="AL40">
        <f t="shared" si="9"/>
        <v>0</v>
      </c>
      <c r="AM40">
        <f t="shared" si="9"/>
        <v>0</v>
      </c>
      <c r="AN40">
        <f t="shared" si="9"/>
        <v>0</v>
      </c>
      <c r="AO40">
        <f t="shared" si="9"/>
        <v>0</v>
      </c>
      <c r="AP40">
        <f t="shared" si="9"/>
        <v>0</v>
      </c>
      <c r="AQ40">
        <f t="shared" si="9"/>
        <v>0</v>
      </c>
      <c r="AR40">
        <f t="shared" si="9"/>
        <v>0</v>
      </c>
      <c r="AS40">
        <f t="shared" si="9"/>
        <v>0</v>
      </c>
      <c r="AT40">
        <f t="shared" si="9"/>
        <v>0</v>
      </c>
      <c r="AU40">
        <f t="shared" si="9"/>
        <v>0</v>
      </c>
      <c r="AV40">
        <f t="shared" si="7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</row>
    <row r="41" spans="1:55" x14ac:dyDescent="0.2">
      <c r="A41" s="1">
        <v>42579</v>
      </c>
      <c r="B41">
        <f>'Coho hourly counts 2013'!B41*3</f>
        <v>9</v>
      </c>
      <c r="C41">
        <f>'Coho hourly counts 2013'!C41*3</f>
        <v>27</v>
      </c>
      <c r="D41">
        <f>'Coho hourly counts 2013'!D41*3</f>
        <v>3</v>
      </c>
      <c r="E41">
        <f>'Coho hourly counts 2013'!E41*3</f>
        <v>0</v>
      </c>
      <c r="F41">
        <f>'Coho hourly counts 2013'!F41*3</f>
        <v>0</v>
      </c>
      <c r="G41">
        <f>'Coho hourly counts 2013'!G41*3</f>
        <v>0</v>
      </c>
      <c r="H41">
        <f>'Coho hourly counts 2013'!H41*3</f>
        <v>0</v>
      </c>
      <c r="I41">
        <f>'Coho hourly counts 2013'!I41*3</f>
        <v>0</v>
      </c>
      <c r="J41">
        <f>'Coho hourly counts 2013'!J41*3</f>
        <v>0</v>
      </c>
      <c r="K41">
        <f>'Coho hourly counts 2013'!K41*3</f>
        <v>0</v>
      </c>
      <c r="L41">
        <f>'Coho hourly counts 2013'!L41*3</f>
        <v>0</v>
      </c>
      <c r="M41">
        <f>'Coho hourly counts 2013'!M41*3</f>
        <v>0</v>
      </c>
      <c r="N41">
        <f>'Coho hourly counts 2013'!N41*3</f>
        <v>0</v>
      </c>
      <c r="O41">
        <f>'Coho hourly counts 2013'!O41*3</f>
        <v>0</v>
      </c>
      <c r="P41">
        <f>'Coho hourly counts 2013'!P41*3</f>
        <v>0</v>
      </c>
      <c r="Q41">
        <f>'Coho hourly counts 2013'!Q41*3</f>
        <v>3</v>
      </c>
      <c r="R41">
        <f>'Coho hourly counts 2013'!R41*3</f>
        <v>0</v>
      </c>
      <c r="S41">
        <f>'Coho hourly counts 2013'!S41*3</f>
        <v>15</v>
      </c>
      <c r="T41">
        <f>'Coho hourly counts 2013'!T41*3</f>
        <v>0</v>
      </c>
      <c r="U41">
        <f>'Coho hourly counts 2013'!U41*3</f>
        <v>0</v>
      </c>
      <c r="V41">
        <f>'Coho hourly counts 2013'!V41*3</f>
        <v>0</v>
      </c>
      <c r="W41">
        <f>'Coho hourly counts 2013'!W41*3</f>
        <v>0</v>
      </c>
      <c r="X41">
        <f>'Coho hourly counts 2013'!X41*3</f>
        <v>0</v>
      </c>
      <c r="Y41">
        <f>'Coho hourly counts 2013'!Y41*3</f>
        <v>0</v>
      </c>
      <c r="Z41">
        <f t="shared" si="0"/>
        <v>57</v>
      </c>
      <c r="AB41">
        <f t="shared" si="5"/>
        <v>57</v>
      </c>
      <c r="AC41">
        <f t="shared" si="1"/>
        <v>478.95652173913049</v>
      </c>
      <c r="AD41" s="64"/>
      <c r="AE41">
        <f t="shared" si="6"/>
        <v>24</v>
      </c>
      <c r="AF41">
        <f t="shared" si="2"/>
        <v>3.3260869565217392</v>
      </c>
      <c r="AG41">
        <f t="shared" si="9"/>
        <v>36</v>
      </c>
      <c r="AH41">
        <f t="shared" si="9"/>
        <v>64</v>
      </c>
      <c r="AI41">
        <f t="shared" si="9"/>
        <v>1</v>
      </c>
      <c r="AJ41">
        <f t="shared" si="9"/>
        <v>0</v>
      </c>
      <c r="AK41">
        <f t="shared" si="9"/>
        <v>0</v>
      </c>
      <c r="AL41">
        <f t="shared" si="9"/>
        <v>0</v>
      </c>
      <c r="AM41">
        <f t="shared" si="9"/>
        <v>0</v>
      </c>
      <c r="AN41">
        <f t="shared" si="9"/>
        <v>0</v>
      </c>
      <c r="AO41">
        <f t="shared" si="9"/>
        <v>0</v>
      </c>
      <c r="AP41">
        <f t="shared" si="9"/>
        <v>0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9"/>
        <v>1</v>
      </c>
      <c r="AV41">
        <f t="shared" si="7"/>
        <v>1</v>
      </c>
      <c r="AW41">
        <f t="shared" si="4"/>
        <v>25</v>
      </c>
      <c r="AX41">
        <f t="shared" si="4"/>
        <v>25</v>
      </c>
      <c r="AY41">
        <f t="shared" si="4"/>
        <v>0</v>
      </c>
      <c r="AZ41">
        <f t="shared" si="4"/>
        <v>0</v>
      </c>
      <c r="BA41">
        <f t="shared" si="4"/>
        <v>0</v>
      </c>
      <c r="BB41">
        <f t="shared" si="4"/>
        <v>0</v>
      </c>
      <c r="BC41">
        <f t="shared" si="4"/>
        <v>0</v>
      </c>
    </row>
    <row r="42" spans="1:55" x14ac:dyDescent="0.2">
      <c r="A42" s="1">
        <v>42580</v>
      </c>
      <c r="B42">
        <f>'Coho hourly counts 2013'!B42*3</f>
        <v>3</v>
      </c>
      <c r="C42">
        <f>'Coho hourly counts 2013'!C42*3</f>
        <v>3</v>
      </c>
      <c r="D42">
        <f>'Coho hourly counts 2013'!D42*3</f>
        <v>15</v>
      </c>
      <c r="E42">
        <f>'Coho hourly counts 2013'!E42*3</f>
        <v>3</v>
      </c>
      <c r="F42">
        <f>'Coho hourly counts 2013'!F42*3</f>
        <v>-3</v>
      </c>
      <c r="G42">
        <f>'Coho hourly counts 2013'!G42*3</f>
        <v>0</v>
      </c>
      <c r="H42">
        <f>'Coho hourly counts 2013'!H42*3</f>
        <v>0</v>
      </c>
      <c r="I42">
        <f>'Coho hourly counts 2013'!I42*3</f>
        <v>0</v>
      </c>
      <c r="J42">
        <f>'Coho hourly counts 2013'!J42*3</f>
        <v>0</v>
      </c>
      <c r="K42">
        <f>'Coho hourly counts 2013'!K42*3</f>
        <v>0</v>
      </c>
      <c r="L42">
        <f>'Coho hourly counts 2013'!L42*3</f>
        <v>0</v>
      </c>
      <c r="M42">
        <f>'Coho hourly counts 2013'!M42*3</f>
        <v>0</v>
      </c>
      <c r="N42">
        <f>'Coho hourly counts 2013'!N42*3</f>
        <v>0</v>
      </c>
      <c r="O42">
        <f>'Coho hourly counts 2013'!O42*3</f>
        <v>0</v>
      </c>
      <c r="P42">
        <f>'Coho hourly counts 2013'!P42*3</f>
        <v>0</v>
      </c>
      <c r="Q42">
        <f>'Coho hourly counts 2013'!Q42*3</f>
        <v>0</v>
      </c>
      <c r="R42">
        <f>'Coho hourly counts 2013'!R42*3</f>
        <v>0</v>
      </c>
      <c r="S42">
        <f>'Coho hourly counts 2013'!S42*3</f>
        <v>0</v>
      </c>
      <c r="T42">
        <f>'Coho hourly counts 2013'!T42*3</f>
        <v>0</v>
      </c>
      <c r="U42">
        <f>'Coho hourly counts 2013'!U42*3</f>
        <v>0</v>
      </c>
      <c r="V42">
        <f>'Coho hourly counts 2013'!V42*3</f>
        <v>0</v>
      </c>
      <c r="W42">
        <f>'Coho hourly counts 2013'!W42*3</f>
        <v>0</v>
      </c>
      <c r="X42">
        <f>'Coho hourly counts 2013'!X42*3</f>
        <v>0</v>
      </c>
      <c r="Y42">
        <f>'Coho hourly counts 2013'!Y42*3</f>
        <v>42</v>
      </c>
      <c r="Z42">
        <f t="shared" si="0"/>
        <v>63</v>
      </c>
      <c r="AB42">
        <f t="shared" si="5"/>
        <v>63</v>
      </c>
      <c r="AC42">
        <f t="shared" si="1"/>
        <v>729.39130434782612</v>
      </c>
      <c r="AD42" s="64"/>
      <c r="AE42">
        <f t="shared" si="6"/>
        <v>24</v>
      </c>
      <c r="AF42">
        <f t="shared" si="2"/>
        <v>5.0652173913043477</v>
      </c>
      <c r="AG42">
        <f t="shared" si="9"/>
        <v>0</v>
      </c>
      <c r="AH42">
        <f t="shared" si="9"/>
        <v>16</v>
      </c>
      <c r="AI42">
        <f t="shared" si="9"/>
        <v>16</v>
      </c>
      <c r="AJ42">
        <f t="shared" si="9"/>
        <v>4</v>
      </c>
      <c r="AK42">
        <f t="shared" si="9"/>
        <v>1</v>
      </c>
      <c r="AL42">
        <f t="shared" si="9"/>
        <v>0</v>
      </c>
      <c r="AM42">
        <f t="shared" si="9"/>
        <v>0</v>
      </c>
      <c r="AN42">
        <f t="shared" si="9"/>
        <v>0</v>
      </c>
      <c r="AO42">
        <f t="shared" si="9"/>
        <v>0</v>
      </c>
      <c r="AP42">
        <f t="shared" si="9"/>
        <v>0</v>
      </c>
      <c r="AQ42">
        <f t="shared" si="9"/>
        <v>0</v>
      </c>
      <c r="AR42">
        <f t="shared" si="9"/>
        <v>0</v>
      </c>
      <c r="AS42">
        <f t="shared" si="9"/>
        <v>0</v>
      </c>
      <c r="AT42">
        <f t="shared" si="9"/>
        <v>0</v>
      </c>
      <c r="AU42">
        <f t="shared" si="9"/>
        <v>0</v>
      </c>
      <c r="AV42">
        <f t="shared" si="7"/>
        <v>0</v>
      </c>
      <c r="AW42">
        <f t="shared" si="4"/>
        <v>0</v>
      </c>
      <c r="AX42">
        <f t="shared" si="4"/>
        <v>0</v>
      </c>
      <c r="AY42">
        <f t="shared" si="4"/>
        <v>0</v>
      </c>
      <c r="AZ42">
        <f t="shared" si="4"/>
        <v>0</v>
      </c>
      <c r="BA42">
        <f t="shared" si="4"/>
        <v>0</v>
      </c>
      <c r="BB42">
        <f t="shared" si="4"/>
        <v>0</v>
      </c>
      <c r="BC42">
        <f t="shared" si="4"/>
        <v>196</v>
      </c>
    </row>
    <row r="43" spans="1:55" x14ac:dyDescent="0.2">
      <c r="A43" s="1">
        <v>42581</v>
      </c>
      <c r="B43">
        <f>'Coho hourly counts 2013'!B43*3</f>
        <v>0</v>
      </c>
      <c r="C43">
        <f>'Coho hourly counts 2013'!C43*3</f>
        <v>45</v>
      </c>
      <c r="D43">
        <f>'Coho hourly counts 2013'!D43*3</f>
        <v>12</v>
      </c>
      <c r="E43">
        <f>'Coho hourly counts 2013'!E43*3</f>
        <v>0</v>
      </c>
      <c r="F43">
        <f>'Coho hourly counts 2013'!F43*3</f>
        <v>-3</v>
      </c>
      <c r="G43">
        <f>'Coho hourly counts 2013'!G43*3</f>
        <v>0</v>
      </c>
      <c r="H43">
        <f>'Coho hourly counts 2013'!H43*3</f>
        <v>0</v>
      </c>
      <c r="I43">
        <f>'Coho hourly counts 2013'!I43*3</f>
        <v>0</v>
      </c>
      <c r="J43">
        <f>'Coho hourly counts 2013'!J43*3</f>
        <v>0</v>
      </c>
      <c r="K43">
        <f>'Coho hourly counts 2013'!K43*3</f>
        <v>0</v>
      </c>
      <c r="L43">
        <f>'Coho hourly counts 2013'!L43*3</f>
        <v>0</v>
      </c>
      <c r="M43">
        <f>'Coho hourly counts 2013'!M43*3</f>
        <v>0</v>
      </c>
      <c r="N43">
        <f>'Coho hourly counts 2013'!N43*3</f>
        <v>0</v>
      </c>
      <c r="O43">
        <f>'Coho hourly counts 2013'!O43*3</f>
        <v>0</v>
      </c>
      <c r="P43">
        <f>'Coho hourly counts 2013'!P43*3</f>
        <v>0</v>
      </c>
      <c r="Q43">
        <f>'Coho hourly counts 2013'!Q43*3</f>
        <v>0</v>
      </c>
      <c r="R43">
        <f>'Coho hourly counts 2013'!R43*3</f>
        <v>0</v>
      </c>
      <c r="S43">
        <f>'Coho hourly counts 2013'!S43*3</f>
        <v>0</v>
      </c>
      <c r="T43">
        <f>'Coho hourly counts 2013'!T43*3</f>
        <v>0</v>
      </c>
      <c r="U43">
        <f>'Coho hourly counts 2013'!U43*3</f>
        <v>0</v>
      </c>
      <c r="V43">
        <f>'Coho hourly counts 2013'!V43*3</f>
        <v>0</v>
      </c>
      <c r="W43">
        <f>'Coho hourly counts 2013'!W43*3</f>
        <v>0</v>
      </c>
      <c r="X43">
        <f>'Coho hourly counts 2013'!X43*3</f>
        <v>0</v>
      </c>
      <c r="Y43">
        <f>'Coho hourly counts 2013'!Y43*3</f>
        <v>0</v>
      </c>
      <c r="Z43">
        <f t="shared" si="0"/>
        <v>54</v>
      </c>
      <c r="AB43">
        <f t="shared" si="5"/>
        <v>54</v>
      </c>
      <c r="AC43">
        <f t="shared" si="1"/>
        <v>1139.4782608695652</v>
      </c>
      <c r="AD43" s="64"/>
      <c r="AE43">
        <f t="shared" si="6"/>
        <v>24</v>
      </c>
      <c r="AF43">
        <f t="shared" si="2"/>
        <v>7.9130434782608692</v>
      </c>
      <c r="AG43">
        <f t="shared" si="9"/>
        <v>225</v>
      </c>
      <c r="AH43">
        <f t="shared" si="9"/>
        <v>121</v>
      </c>
      <c r="AI43">
        <f t="shared" si="9"/>
        <v>16</v>
      </c>
      <c r="AJ43">
        <f t="shared" si="9"/>
        <v>1</v>
      </c>
      <c r="AK43">
        <f t="shared" si="9"/>
        <v>1</v>
      </c>
      <c r="AL43">
        <f t="shared" si="9"/>
        <v>0</v>
      </c>
      <c r="AM43">
        <f t="shared" si="9"/>
        <v>0</v>
      </c>
      <c r="AN43">
        <f t="shared" si="9"/>
        <v>0</v>
      </c>
      <c r="AO43">
        <f t="shared" si="9"/>
        <v>0</v>
      </c>
      <c r="AP43">
        <f t="shared" si="9"/>
        <v>0</v>
      </c>
      <c r="AQ43">
        <f t="shared" si="9"/>
        <v>0</v>
      </c>
      <c r="AR43">
        <f t="shared" si="9"/>
        <v>0</v>
      </c>
      <c r="AS43">
        <f t="shared" si="9"/>
        <v>0</v>
      </c>
      <c r="AT43">
        <f t="shared" si="9"/>
        <v>0</v>
      </c>
      <c r="AU43">
        <f t="shared" si="9"/>
        <v>0</v>
      </c>
      <c r="AV43">
        <f t="shared" si="7"/>
        <v>0</v>
      </c>
      <c r="AW43">
        <f t="shared" si="4"/>
        <v>0</v>
      </c>
      <c r="AX43">
        <f t="shared" si="4"/>
        <v>0</v>
      </c>
      <c r="AY43">
        <f t="shared" si="4"/>
        <v>0</v>
      </c>
      <c r="AZ43">
        <f t="shared" ref="AZ43:BC86" si="10">(U43/3-V43/3)^2</f>
        <v>0</v>
      </c>
      <c r="BA43">
        <f t="shared" si="10"/>
        <v>0</v>
      </c>
      <c r="BB43">
        <f t="shared" si="10"/>
        <v>0</v>
      </c>
      <c r="BC43">
        <f t="shared" si="10"/>
        <v>0</v>
      </c>
    </row>
    <row r="44" spans="1:55" x14ac:dyDescent="0.2">
      <c r="A44" s="1">
        <v>42582</v>
      </c>
      <c r="B44">
        <f>'Coho hourly counts 2013'!B44*3</f>
        <v>0</v>
      </c>
      <c r="C44">
        <f>'Coho hourly counts 2013'!C44*3</f>
        <v>3</v>
      </c>
      <c r="D44">
        <f>'Coho hourly counts 2013'!D44*3</f>
        <v>15</v>
      </c>
      <c r="E44">
        <f>'Coho hourly counts 2013'!E44*3</f>
        <v>0</v>
      </c>
      <c r="F44">
        <f>'Coho hourly counts 2013'!F44*3</f>
        <v>0</v>
      </c>
      <c r="G44">
        <f>'Coho hourly counts 2013'!G44*3</f>
        <v>0</v>
      </c>
      <c r="H44">
        <f>'Coho hourly counts 2013'!H44*3</f>
        <v>0</v>
      </c>
      <c r="I44">
        <f>'Coho hourly counts 2013'!I44*3</f>
        <v>0</v>
      </c>
      <c r="J44">
        <f>'Coho hourly counts 2013'!J44*3</f>
        <v>0</v>
      </c>
      <c r="K44">
        <f>'Coho hourly counts 2013'!K44*3</f>
        <v>0</v>
      </c>
      <c r="L44">
        <f>'Coho hourly counts 2013'!L44*3</f>
        <v>0</v>
      </c>
      <c r="M44">
        <f>'Coho hourly counts 2013'!M44*3</f>
        <v>0</v>
      </c>
      <c r="N44">
        <f>'Coho hourly counts 2013'!N44*3</f>
        <v>0</v>
      </c>
      <c r="O44">
        <f>'Coho hourly counts 2013'!O44*3</f>
        <v>0</v>
      </c>
      <c r="P44">
        <f>'Coho hourly counts 2013'!P44*3</f>
        <v>0</v>
      </c>
      <c r="Q44">
        <f>'Coho hourly counts 2013'!Q44*3</f>
        <v>0</v>
      </c>
      <c r="R44">
        <f>'Coho hourly counts 2013'!R44*3</f>
        <v>0</v>
      </c>
      <c r="S44">
        <f>'Coho hourly counts 2013'!S44*3</f>
        <v>0</v>
      </c>
      <c r="T44">
        <f>'Coho hourly counts 2013'!T44*3</f>
        <v>0</v>
      </c>
      <c r="U44">
        <f>'Coho hourly counts 2013'!U44*3</f>
        <v>3</v>
      </c>
      <c r="V44">
        <f>'Coho hourly counts 2013'!V44*3</f>
        <v>0</v>
      </c>
      <c r="W44">
        <f>'Coho hourly counts 2013'!W44*3</f>
        <v>0</v>
      </c>
      <c r="X44">
        <f>'Coho hourly counts 2013'!X44*3</f>
        <v>0</v>
      </c>
      <c r="Y44">
        <f>'Coho hourly counts 2013'!Y44*3</f>
        <v>0</v>
      </c>
      <c r="Z44">
        <f t="shared" si="0"/>
        <v>21</v>
      </c>
      <c r="AB44">
        <f t="shared" si="5"/>
        <v>21</v>
      </c>
      <c r="AC44">
        <f t="shared" si="1"/>
        <v>137.73913043478265</v>
      </c>
      <c r="AD44" s="64"/>
      <c r="AE44">
        <f t="shared" si="6"/>
        <v>24</v>
      </c>
      <c r="AF44">
        <f t="shared" si="2"/>
        <v>0.95652173913043481</v>
      </c>
      <c r="AG44">
        <f t="shared" si="9"/>
        <v>1</v>
      </c>
      <c r="AH44">
        <f t="shared" si="9"/>
        <v>16</v>
      </c>
      <c r="AI44">
        <f t="shared" si="9"/>
        <v>25</v>
      </c>
      <c r="AJ44">
        <f t="shared" si="9"/>
        <v>0</v>
      </c>
      <c r="AK44">
        <f t="shared" si="9"/>
        <v>0</v>
      </c>
      <c r="AL44">
        <f t="shared" si="9"/>
        <v>0</v>
      </c>
      <c r="AM44">
        <f t="shared" si="9"/>
        <v>0</v>
      </c>
      <c r="AN44">
        <f t="shared" si="9"/>
        <v>0</v>
      </c>
      <c r="AO44">
        <f t="shared" si="9"/>
        <v>0</v>
      </c>
      <c r="AP44">
        <f t="shared" si="9"/>
        <v>0</v>
      </c>
      <c r="AQ44">
        <f t="shared" si="9"/>
        <v>0</v>
      </c>
      <c r="AR44">
        <f t="shared" si="9"/>
        <v>0</v>
      </c>
      <c r="AS44">
        <f t="shared" si="9"/>
        <v>0</v>
      </c>
      <c r="AT44">
        <f t="shared" si="9"/>
        <v>0</v>
      </c>
      <c r="AU44">
        <f t="shared" si="9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1</v>
      </c>
      <c r="AZ44">
        <f t="shared" si="10"/>
        <v>1</v>
      </c>
      <c r="BA44">
        <f t="shared" si="10"/>
        <v>0</v>
      </c>
      <c r="BB44">
        <f t="shared" si="10"/>
        <v>0</v>
      </c>
      <c r="BC44">
        <f t="shared" si="10"/>
        <v>0</v>
      </c>
    </row>
    <row r="45" spans="1:55" x14ac:dyDescent="0.2">
      <c r="A45" s="1">
        <v>42583</v>
      </c>
      <c r="B45">
        <f>'Coho hourly counts 2013'!B45*3</f>
        <v>36</v>
      </c>
      <c r="C45">
        <f>'Coho hourly counts 2013'!C45*3</f>
        <v>24</v>
      </c>
      <c r="D45">
        <f>'Coho hourly counts 2013'!D45*3</f>
        <v>30</v>
      </c>
      <c r="E45">
        <f>'Coho hourly counts 2013'!E45*3</f>
        <v>27</v>
      </c>
      <c r="F45">
        <f>'Coho hourly counts 2013'!F45*3</f>
        <v>0</v>
      </c>
      <c r="G45">
        <f>'Coho hourly counts 2013'!G45*3</f>
        <v>0</v>
      </c>
      <c r="H45">
        <f>'Coho hourly counts 2013'!H45*3</f>
        <v>0</v>
      </c>
      <c r="I45">
        <f>'Coho hourly counts 2013'!I45*3</f>
        <v>0</v>
      </c>
      <c r="J45">
        <f>'Coho hourly counts 2013'!J45*3</f>
        <v>0</v>
      </c>
      <c r="K45">
        <f>'Coho hourly counts 2013'!K45*3</f>
        <v>0</v>
      </c>
      <c r="L45">
        <f>'Coho hourly counts 2013'!L45*3</f>
        <v>0</v>
      </c>
      <c r="M45">
        <f>'Coho hourly counts 2013'!M45*3</f>
        <v>0</v>
      </c>
      <c r="N45">
        <f>'Coho hourly counts 2013'!N45*3</f>
        <v>0</v>
      </c>
      <c r="O45">
        <f>'Coho hourly counts 2013'!O45*3</f>
        <v>0</v>
      </c>
      <c r="P45">
        <f>'Coho hourly counts 2013'!P45*3</f>
        <v>0</v>
      </c>
      <c r="Q45">
        <f>'Coho hourly counts 2013'!Q45*3</f>
        <v>0</v>
      </c>
      <c r="R45">
        <f>'Coho hourly counts 2013'!R45*3</f>
        <v>6</v>
      </c>
      <c r="S45">
        <f>'Coho hourly counts 2013'!S45*3</f>
        <v>0</v>
      </c>
      <c r="T45">
        <f>'Coho hourly counts 2013'!T45*3</f>
        <v>0</v>
      </c>
      <c r="U45">
        <f>'Coho hourly counts 2013'!U45*3</f>
        <v>0</v>
      </c>
      <c r="V45">
        <f>'Coho hourly counts 2013'!V45*3</f>
        <v>0</v>
      </c>
      <c r="W45">
        <f>'Coho hourly counts 2013'!W45*3</f>
        <v>0</v>
      </c>
      <c r="X45">
        <f>'Coho hourly counts 2013'!X45*3</f>
        <v>0</v>
      </c>
      <c r="Y45">
        <f>'Coho hourly counts 2013'!Y45*3</f>
        <v>0</v>
      </c>
      <c r="Z45">
        <f t="shared" si="0"/>
        <v>123</v>
      </c>
      <c r="AB45">
        <f t="shared" si="5"/>
        <v>123</v>
      </c>
      <c r="AC45">
        <f t="shared" si="1"/>
        <v>344.34782608695656</v>
      </c>
      <c r="AD45" s="64"/>
      <c r="AE45">
        <f t="shared" si="6"/>
        <v>24</v>
      </c>
      <c r="AF45">
        <f t="shared" si="2"/>
        <v>2.3913043478260869</v>
      </c>
      <c r="AG45">
        <f t="shared" si="9"/>
        <v>16</v>
      </c>
      <c r="AH45">
        <f t="shared" si="9"/>
        <v>4</v>
      </c>
      <c r="AI45">
        <f t="shared" si="9"/>
        <v>1</v>
      </c>
      <c r="AJ45">
        <f t="shared" si="9"/>
        <v>81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7"/>
        <v>4</v>
      </c>
      <c r="AW45">
        <f t="shared" si="7"/>
        <v>4</v>
      </c>
      <c r="AX45">
        <f t="shared" si="7"/>
        <v>0</v>
      </c>
      <c r="AY45">
        <f t="shared" si="7"/>
        <v>0</v>
      </c>
      <c r="AZ45">
        <f t="shared" si="10"/>
        <v>0</v>
      </c>
      <c r="BA45">
        <f t="shared" si="10"/>
        <v>0</v>
      </c>
      <c r="BB45">
        <f t="shared" si="10"/>
        <v>0</v>
      </c>
      <c r="BC45">
        <f t="shared" si="10"/>
        <v>0</v>
      </c>
    </row>
    <row r="46" spans="1:55" x14ac:dyDescent="0.2">
      <c r="A46" s="1">
        <v>42584</v>
      </c>
      <c r="B46">
        <f>'Coho hourly counts 2013'!B46*3</f>
        <v>72</v>
      </c>
      <c r="C46">
        <f>'Coho hourly counts 2013'!C46*3</f>
        <v>51</v>
      </c>
      <c r="D46">
        <f>'Coho hourly counts 2013'!D46*3</f>
        <v>45</v>
      </c>
      <c r="E46">
        <f>'Coho hourly counts 2013'!E46*3</f>
        <v>18</v>
      </c>
      <c r="F46">
        <f>'Coho hourly counts 2013'!F46*3</f>
        <v>0</v>
      </c>
      <c r="G46">
        <f>'Coho hourly counts 2013'!G46*3</f>
        <v>0</v>
      </c>
      <c r="H46">
        <f>'Coho hourly counts 2013'!H46*3</f>
        <v>0</v>
      </c>
      <c r="I46">
        <f>'Coho hourly counts 2013'!I46*3</f>
        <v>0</v>
      </c>
      <c r="J46">
        <f>'Coho hourly counts 2013'!J46*3</f>
        <v>0</v>
      </c>
      <c r="K46">
        <f>'Coho hourly counts 2013'!K46*3</f>
        <v>0</v>
      </c>
      <c r="L46">
        <f>'Coho hourly counts 2013'!L46*3</f>
        <v>0</v>
      </c>
      <c r="M46">
        <f>'Coho hourly counts 2013'!M46*3</f>
        <v>0</v>
      </c>
      <c r="N46">
        <f>'Coho hourly counts 2013'!N46*3</f>
        <v>0</v>
      </c>
      <c r="O46">
        <f>'Coho hourly counts 2013'!O46*3</f>
        <v>0</v>
      </c>
      <c r="P46">
        <f>'Coho hourly counts 2013'!P46*3</f>
        <v>0</v>
      </c>
      <c r="Q46">
        <f>'Coho hourly counts 2013'!Q46*3</f>
        <v>0</v>
      </c>
      <c r="R46">
        <f>'Coho hourly counts 2013'!R46*3</f>
        <v>0</v>
      </c>
      <c r="S46">
        <f>'Coho hourly counts 2013'!S46*3</f>
        <v>0</v>
      </c>
      <c r="T46">
        <f>'Coho hourly counts 2013'!T46*3</f>
        <v>0</v>
      </c>
      <c r="U46">
        <f>'Coho hourly counts 2013'!U46*3</f>
        <v>0</v>
      </c>
      <c r="V46">
        <f>'Coho hourly counts 2013'!V46*3</f>
        <v>0</v>
      </c>
      <c r="W46">
        <f>'Coho hourly counts 2013'!W46*3</f>
        <v>0</v>
      </c>
      <c r="X46">
        <f>'Coho hourly counts 2013'!X46*3</f>
        <v>0</v>
      </c>
      <c r="Y46">
        <f>'Coho hourly counts 2013'!Y46*3</f>
        <v>0</v>
      </c>
      <c r="Z46">
        <f t="shared" si="0"/>
        <v>186</v>
      </c>
      <c r="AB46">
        <f t="shared" si="5"/>
        <v>186</v>
      </c>
      <c r="AC46">
        <f t="shared" si="1"/>
        <v>532.17391304347825</v>
      </c>
      <c r="AD46" s="64"/>
      <c r="AE46">
        <f t="shared" si="6"/>
        <v>24</v>
      </c>
      <c r="AF46">
        <f t="shared" si="2"/>
        <v>3.6956521739130435</v>
      </c>
      <c r="AG46">
        <f t="shared" si="9"/>
        <v>49</v>
      </c>
      <c r="AH46">
        <f t="shared" si="9"/>
        <v>4</v>
      </c>
      <c r="AI46">
        <f t="shared" si="9"/>
        <v>81</v>
      </c>
      <c r="AJ46">
        <f t="shared" si="9"/>
        <v>36</v>
      </c>
      <c r="AK46">
        <f t="shared" si="9"/>
        <v>0</v>
      </c>
      <c r="AL46">
        <f t="shared" si="9"/>
        <v>0</v>
      </c>
      <c r="AM46">
        <f t="shared" si="9"/>
        <v>0</v>
      </c>
      <c r="AN46">
        <f t="shared" si="9"/>
        <v>0</v>
      </c>
      <c r="AO46">
        <f t="shared" si="9"/>
        <v>0</v>
      </c>
      <c r="AP46">
        <f t="shared" si="9"/>
        <v>0</v>
      </c>
      <c r="AQ46">
        <f t="shared" si="9"/>
        <v>0</v>
      </c>
      <c r="AR46">
        <f t="shared" si="9"/>
        <v>0</v>
      </c>
      <c r="AS46">
        <f t="shared" si="9"/>
        <v>0</v>
      </c>
      <c r="AT46">
        <f t="shared" si="9"/>
        <v>0</v>
      </c>
      <c r="AU46">
        <f t="shared" si="9"/>
        <v>0</v>
      </c>
      <c r="AV46">
        <f t="shared" si="7"/>
        <v>0</v>
      </c>
      <c r="AW46">
        <f t="shared" si="7"/>
        <v>0</v>
      </c>
      <c r="AX46">
        <f t="shared" si="7"/>
        <v>0</v>
      </c>
      <c r="AY46">
        <f t="shared" si="7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</row>
    <row r="47" spans="1:55" x14ac:dyDescent="0.2">
      <c r="A47" s="1">
        <v>42585</v>
      </c>
      <c r="B47">
        <f>'Coho hourly counts 2013'!B47*3</f>
        <v>0</v>
      </c>
      <c r="C47">
        <f>'Coho hourly counts 2013'!C47*3</f>
        <v>21</v>
      </c>
      <c r="D47">
        <f>'Coho hourly counts 2013'!D47*3</f>
        <v>60</v>
      </c>
      <c r="E47">
        <f>'Coho hourly counts 2013'!E47*3</f>
        <v>18</v>
      </c>
      <c r="F47">
        <f>'Coho hourly counts 2013'!F47*3</f>
        <v>3</v>
      </c>
      <c r="G47">
        <f>'Coho hourly counts 2013'!G47*3</f>
        <v>0</v>
      </c>
      <c r="H47">
        <f>'Coho hourly counts 2013'!H47*3</f>
        <v>0</v>
      </c>
      <c r="I47">
        <f>'Coho hourly counts 2013'!I47*3</f>
        <v>0</v>
      </c>
      <c r="J47">
        <f>'Coho hourly counts 2013'!J47*3</f>
        <v>0</v>
      </c>
      <c r="K47">
        <f>'Coho hourly counts 2013'!K47*3</f>
        <v>0</v>
      </c>
      <c r="L47">
        <f>'Coho hourly counts 2013'!L47*3</f>
        <v>0</v>
      </c>
      <c r="M47">
        <f>'Coho hourly counts 2013'!M47*3</f>
        <v>0</v>
      </c>
      <c r="N47">
        <f>'Coho hourly counts 2013'!N47*3</f>
        <v>0</v>
      </c>
      <c r="O47">
        <f>'Coho hourly counts 2013'!O47*3</f>
        <v>0</v>
      </c>
      <c r="P47">
        <f>'Coho hourly counts 2013'!P47*3</f>
        <v>0</v>
      </c>
      <c r="Q47">
        <f>'Coho hourly counts 2013'!Q47*3</f>
        <v>0</v>
      </c>
      <c r="R47">
        <f>'Coho hourly counts 2013'!R47*3</f>
        <v>0</v>
      </c>
      <c r="S47">
        <f>'Coho hourly counts 2013'!S47*3</f>
        <v>0</v>
      </c>
      <c r="T47">
        <f>'Coho hourly counts 2013'!T47*3</f>
        <v>0</v>
      </c>
      <c r="U47">
        <f>'Coho hourly counts 2013'!U47*3</f>
        <v>0</v>
      </c>
      <c r="V47">
        <f>'Coho hourly counts 2013'!V47*3</f>
        <v>0</v>
      </c>
      <c r="W47">
        <f>'Coho hourly counts 2013'!W47*3</f>
        <v>0</v>
      </c>
      <c r="X47">
        <f>'Coho hourly counts 2013'!X47*3</f>
        <v>0</v>
      </c>
      <c r="Y47">
        <f>'Coho hourly counts 2013'!Y47*3</f>
        <v>3</v>
      </c>
      <c r="Z47">
        <f t="shared" si="0"/>
        <v>105</v>
      </c>
      <c r="AB47">
        <f t="shared" si="5"/>
        <v>105</v>
      </c>
      <c r="AC47">
        <f t="shared" si="1"/>
        <v>1380.521739130435</v>
      </c>
      <c r="AD47" s="64"/>
      <c r="AE47">
        <f t="shared" si="6"/>
        <v>24</v>
      </c>
      <c r="AF47">
        <f t="shared" si="2"/>
        <v>9.5869565217391308</v>
      </c>
      <c r="AG47">
        <f t="shared" si="9"/>
        <v>49</v>
      </c>
      <c r="AH47">
        <f t="shared" si="9"/>
        <v>169</v>
      </c>
      <c r="AI47">
        <f t="shared" si="9"/>
        <v>196</v>
      </c>
      <c r="AJ47">
        <f t="shared" si="9"/>
        <v>25</v>
      </c>
      <c r="AK47">
        <f t="shared" si="9"/>
        <v>1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>
        <f t="shared" si="9"/>
        <v>0</v>
      </c>
      <c r="AQ47">
        <f t="shared" si="9"/>
        <v>0</v>
      </c>
      <c r="AR47">
        <f t="shared" si="9"/>
        <v>0</v>
      </c>
      <c r="AS47">
        <f t="shared" si="9"/>
        <v>0</v>
      </c>
      <c r="AT47">
        <f t="shared" si="9"/>
        <v>0</v>
      </c>
      <c r="AU47">
        <f t="shared" si="9"/>
        <v>0</v>
      </c>
      <c r="AV47">
        <f t="shared" si="7"/>
        <v>0</v>
      </c>
      <c r="AW47">
        <f t="shared" si="7"/>
        <v>0</v>
      </c>
      <c r="AX47">
        <f t="shared" si="7"/>
        <v>0</v>
      </c>
      <c r="AY47">
        <f t="shared" si="7"/>
        <v>0</v>
      </c>
      <c r="AZ47">
        <f t="shared" si="10"/>
        <v>0</v>
      </c>
      <c r="BA47">
        <f t="shared" si="10"/>
        <v>0</v>
      </c>
      <c r="BB47">
        <f t="shared" si="10"/>
        <v>0</v>
      </c>
      <c r="BC47">
        <f t="shared" si="10"/>
        <v>1</v>
      </c>
    </row>
    <row r="48" spans="1:55" x14ac:dyDescent="0.2">
      <c r="A48" s="1">
        <v>42586</v>
      </c>
      <c r="B48">
        <f>'Coho hourly counts 2013'!B48*3</f>
        <v>0</v>
      </c>
      <c r="C48">
        <f>'Coho hourly counts 2013'!C48*3</f>
        <v>3</v>
      </c>
      <c r="D48">
        <f>'Coho hourly counts 2013'!D48*3</f>
        <v>0</v>
      </c>
      <c r="E48">
        <f>'Coho hourly counts 2013'!E48*3</f>
        <v>0</v>
      </c>
      <c r="F48">
        <f>'Coho hourly counts 2013'!F48*3</f>
        <v>0</v>
      </c>
      <c r="G48">
        <f>'Coho hourly counts 2013'!G48*3</f>
        <v>0</v>
      </c>
      <c r="H48">
        <f>'Coho hourly counts 2013'!H48*3</f>
        <v>0</v>
      </c>
      <c r="I48">
        <f>'Coho hourly counts 2013'!I48*3</f>
        <v>0</v>
      </c>
      <c r="J48">
        <f>'Coho hourly counts 2013'!J48*3</f>
        <v>0</v>
      </c>
      <c r="K48">
        <f>'Coho hourly counts 2013'!K48*3</f>
        <v>0</v>
      </c>
      <c r="L48">
        <f>'Coho hourly counts 2013'!L48*3</f>
        <v>0</v>
      </c>
      <c r="M48">
        <f>'Coho hourly counts 2013'!M48*3</f>
        <v>0</v>
      </c>
      <c r="N48">
        <f>'Coho hourly counts 2013'!N48*3</f>
        <v>0</v>
      </c>
      <c r="O48">
        <f>'Coho hourly counts 2013'!O48*3</f>
        <v>0</v>
      </c>
      <c r="P48">
        <f>'Coho hourly counts 2013'!P48*3</f>
        <v>0</v>
      </c>
      <c r="Q48">
        <f>'Coho hourly counts 2013'!Q48*3</f>
        <v>0</v>
      </c>
      <c r="R48">
        <f>'Coho hourly counts 2013'!R48*3</f>
        <v>0</v>
      </c>
      <c r="S48">
        <f>'Coho hourly counts 2013'!S48*3</f>
        <v>0</v>
      </c>
      <c r="T48">
        <f>'Coho hourly counts 2013'!T48*3</f>
        <v>0</v>
      </c>
      <c r="U48">
        <f>'Coho hourly counts 2013'!U48*3</f>
        <v>3</v>
      </c>
      <c r="V48">
        <f>'Coho hourly counts 2013'!V48*3</f>
        <v>0</v>
      </c>
      <c r="W48">
        <f>'Coho hourly counts 2013'!W48*3</f>
        <v>0</v>
      </c>
      <c r="X48">
        <f>'Coho hourly counts 2013'!X48*3</f>
        <v>0</v>
      </c>
      <c r="Y48">
        <f>'Coho hourly counts 2013'!Y48*3</f>
        <v>0</v>
      </c>
      <c r="Z48">
        <f t="shared" si="0"/>
        <v>6</v>
      </c>
      <c r="AB48">
        <f t="shared" si="5"/>
        <v>6</v>
      </c>
      <c r="AC48">
        <f t="shared" si="1"/>
        <v>12.521739130434785</v>
      </c>
      <c r="AD48" s="64"/>
      <c r="AE48">
        <f t="shared" si="6"/>
        <v>24</v>
      </c>
      <c r="AF48">
        <f t="shared" si="2"/>
        <v>8.6956521739130432E-2</v>
      </c>
      <c r="AG48">
        <f t="shared" si="9"/>
        <v>1</v>
      </c>
      <c r="AH48">
        <f t="shared" si="9"/>
        <v>1</v>
      </c>
      <c r="AI48">
        <f t="shared" si="9"/>
        <v>0</v>
      </c>
      <c r="AJ48">
        <f t="shared" si="9"/>
        <v>0</v>
      </c>
      <c r="AK48">
        <f t="shared" si="9"/>
        <v>0</v>
      </c>
      <c r="AL48">
        <f t="shared" si="9"/>
        <v>0</v>
      </c>
      <c r="AM48">
        <f t="shared" si="9"/>
        <v>0</v>
      </c>
      <c r="AN48">
        <f t="shared" si="9"/>
        <v>0</v>
      </c>
      <c r="AO48">
        <f t="shared" si="9"/>
        <v>0</v>
      </c>
      <c r="AP48">
        <f t="shared" si="9"/>
        <v>0</v>
      </c>
      <c r="AQ48">
        <f t="shared" si="9"/>
        <v>0</v>
      </c>
      <c r="AR48">
        <f t="shared" si="9"/>
        <v>0</v>
      </c>
      <c r="AS48">
        <f t="shared" si="9"/>
        <v>0</v>
      </c>
      <c r="AT48">
        <f t="shared" si="9"/>
        <v>0</v>
      </c>
      <c r="AU48">
        <f t="shared" si="9"/>
        <v>0</v>
      </c>
      <c r="AV48">
        <f t="shared" si="7"/>
        <v>0</v>
      </c>
      <c r="AW48">
        <f t="shared" si="7"/>
        <v>0</v>
      </c>
      <c r="AX48">
        <f t="shared" si="7"/>
        <v>0</v>
      </c>
      <c r="AY48">
        <f t="shared" si="7"/>
        <v>1</v>
      </c>
      <c r="AZ48">
        <f t="shared" si="10"/>
        <v>1</v>
      </c>
      <c r="BA48">
        <f t="shared" si="10"/>
        <v>0</v>
      </c>
      <c r="BB48">
        <f t="shared" si="10"/>
        <v>0</v>
      </c>
      <c r="BC48">
        <f t="shared" si="10"/>
        <v>0</v>
      </c>
    </row>
    <row r="49" spans="1:55" x14ac:dyDescent="0.2">
      <c r="A49" s="1">
        <v>42587</v>
      </c>
      <c r="B49">
        <f>'Coho hourly counts 2013'!B49*3</f>
        <v>0</v>
      </c>
      <c r="C49">
        <f>'Coho hourly counts 2013'!C49*3</f>
        <v>57</v>
      </c>
      <c r="D49">
        <f>'Coho hourly counts 2013'!D49*3</f>
        <v>24</v>
      </c>
      <c r="E49">
        <f>'Coho hourly counts 2013'!E49*3</f>
        <v>12</v>
      </c>
      <c r="F49">
        <f>'Coho hourly counts 2013'!F49*3</f>
        <v>6</v>
      </c>
      <c r="G49">
        <f>'Coho hourly counts 2013'!G49*3</f>
        <v>-3</v>
      </c>
      <c r="H49">
        <f>'Coho hourly counts 2013'!H49*3</f>
        <v>0</v>
      </c>
      <c r="I49">
        <f>'Coho hourly counts 2013'!I49*3</f>
        <v>0</v>
      </c>
      <c r="J49">
        <f>'Coho hourly counts 2013'!J49*3</f>
        <v>0</v>
      </c>
      <c r="K49">
        <f>'Coho hourly counts 2013'!K49*3</f>
        <v>0</v>
      </c>
      <c r="L49">
        <f>'Coho hourly counts 2013'!L49*3</f>
        <v>0</v>
      </c>
      <c r="M49">
        <f>'Coho hourly counts 2013'!M49*3</f>
        <v>0</v>
      </c>
      <c r="N49">
        <f>'Coho hourly counts 2013'!N49*3</f>
        <v>0</v>
      </c>
      <c r="O49">
        <f>'Coho hourly counts 2013'!O49*3</f>
        <v>0</v>
      </c>
      <c r="P49">
        <f>'Coho hourly counts 2013'!P49*3</f>
        <v>0</v>
      </c>
      <c r="Q49">
        <f>'Coho hourly counts 2013'!Q49*3</f>
        <v>0</v>
      </c>
      <c r="R49">
        <f>'Coho hourly counts 2013'!R49*3</f>
        <v>0</v>
      </c>
      <c r="S49">
        <f>'Coho hourly counts 2013'!S49*3</f>
        <v>0</v>
      </c>
      <c r="T49">
        <f>'Coho hourly counts 2013'!T49*3</f>
        <v>0</v>
      </c>
      <c r="U49">
        <f>'Coho hourly counts 2013'!U49*3</f>
        <v>0</v>
      </c>
      <c r="V49">
        <f>'Coho hourly counts 2013'!V49*3</f>
        <v>0</v>
      </c>
      <c r="W49">
        <f>'Coho hourly counts 2013'!W49*3</f>
        <v>0</v>
      </c>
      <c r="X49">
        <f>'Coho hourly counts 2013'!X49*3</f>
        <v>0</v>
      </c>
      <c r="Y49">
        <f>'Coho hourly counts 2013'!Y49*3</f>
        <v>0</v>
      </c>
      <c r="Z49">
        <f t="shared" si="0"/>
        <v>96</v>
      </c>
      <c r="AB49">
        <f t="shared" si="5"/>
        <v>96</v>
      </c>
      <c r="AC49">
        <f t="shared" si="1"/>
        <v>1602.7826086956525</v>
      </c>
      <c r="AD49" s="64"/>
      <c r="AE49">
        <f t="shared" si="6"/>
        <v>24</v>
      </c>
      <c r="AF49">
        <f t="shared" si="2"/>
        <v>11.130434782608695</v>
      </c>
      <c r="AG49">
        <f t="shared" si="9"/>
        <v>361</v>
      </c>
      <c r="AH49">
        <f t="shared" si="9"/>
        <v>121</v>
      </c>
      <c r="AI49">
        <f t="shared" si="9"/>
        <v>16</v>
      </c>
      <c r="AJ49">
        <f t="shared" si="9"/>
        <v>4</v>
      </c>
      <c r="AK49">
        <f t="shared" si="9"/>
        <v>9</v>
      </c>
      <c r="AL49">
        <f t="shared" si="9"/>
        <v>1</v>
      </c>
      <c r="AM49">
        <f t="shared" si="9"/>
        <v>0</v>
      </c>
      <c r="AN49">
        <f t="shared" si="9"/>
        <v>0</v>
      </c>
      <c r="AO49">
        <f t="shared" si="9"/>
        <v>0</v>
      </c>
      <c r="AP49">
        <f t="shared" si="9"/>
        <v>0</v>
      </c>
      <c r="AQ49">
        <f t="shared" si="9"/>
        <v>0</v>
      </c>
      <c r="AR49">
        <f t="shared" si="9"/>
        <v>0</v>
      </c>
      <c r="AS49">
        <f t="shared" si="9"/>
        <v>0</v>
      </c>
      <c r="AT49">
        <f t="shared" si="9"/>
        <v>0</v>
      </c>
      <c r="AU49">
        <f t="shared" si="9"/>
        <v>0</v>
      </c>
      <c r="AV49">
        <f t="shared" si="7"/>
        <v>0</v>
      </c>
      <c r="AW49">
        <f t="shared" si="7"/>
        <v>0</v>
      </c>
      <c r="AX49">
        <f t="shared" si="7"/>
        <v>0</v>
      </c>
      <c r="AY49">
        <f t="shared" si="7"/>
        <v>0</v>
      </c>
      <c r="AZ49">
        <f t="shared" si="10"/>
        <v>0</v>
      </c>
      <c r="BA49">
        <f t="shared" si="10"/>
        <v>0</v>
      </c>
      <c r="BB49">
        <f t="shared" si="10"/>
        <v>0</v>
      </c>
      <c r="BC49">
        <f t="shared" si="10"/>
        <v>0</v>
      </c>
    </row>
    <row r="50" spans="1:55" x14ac:dyDescent="0.2">
      <c r="A50" s="1">
        <v>42588</v>
      </c>
      <c r="B50">
        <f>'Coho hourly counts 2013'!B50*3</f>
        <v>0</v>
      </c>
      <c r="C50">
        <f>'Coho hourly counts 2013'!C50*3</f>
        <v>6</v>
      </c>
      <c r="D50">
        <f>'Coho hourly counts 2013'!D50*3</f>
        <v>33</v>
      </c>
      <c r="E50">
        <f>'Coho hourly counts 2013'!E50*3</f>
        <v>3</v>
      </c>
      <c r="F50">
        <f>'Coho hourly counts 2013'!F50*3</f>
        <v>6</v>
      </c>
      <c r="G50">
        <f>'Coho hourly counts 2013'!G50*3</f>
        <v>0</v>
      </c>
      <c r="H50">
        <f>'Coho hourly counts 2013'!H50*3</f>
        <v>0</v>
      </c>
      <c r="I50">
        <f>'Coho hourly counts 2013'!I50*3</f>
        <v>0</v>
      </c>
      <c r="J50">
        <f>'Coho hourly counts 2013'!J50*3</f>
        <v>0</v>
      </c>
      <c r="K50">
        <f>'Coho hourly counts 2013'!K50*3</f>
        <v>0</v>
      </c>
      <c r="L50">
        <f>'Coho hourly counts 2013'!L50*3</f>
        <v>0</v>
      </c>
      <c r="M50">
        <f>'Coho hourly counts 2013'!M50*3</f>
        <v>0</v>
      </c>
      <c r="N50">
        <f>'Coho hourly counts 2013'!N50*3</f>
        <v>0</v>
      </c>
      <c r="O50">
        <f>'Coho hourly counts 2013'!O50*3</f>
        <v>0</v>
      </c>
      <c r="P50">
        <f>'Coho hourly counts 2013'!P50*3</f>
        <v>0</v>
      </c>
      <c r="Q50">
        <f>'Coho hourly counts 2013'!Q50*3</f>
        <v>0</v>
      </c>
      <c r="R50">
        <f>'Coho hourly counts 2013'!R50*3</f>
        <v>0</v>
      </c>
      <c r="S50">
        <f>'Coho hourly counts 2013'!S50*3</f>
        <v>0</v>
      </c>
      <c r="T50">
        <f>'Coho hourly counts 2013'!T50*3</f>
        <v>0</v>
      </c>
      <c r="U50">
        <f>'Coho hourly counts 2013'!U50*3</f>
        <v>0</v>
      </c>
      <c r="V50">
        <f>'Coho hourly counts 2013'!V50*3</f>
        <v>0</v>
      </c>
      <c r="W50">
        <f>'Coho hourly counts 2013'!W50*3</f>
        <v>0</v>
      </c>
      <c r="X50">
        <f>'Coho hourly counts 2013'!X50*3</f>
        <v>-3</v>
      </c>
      <c r="Y50">
        <f>'Coho hourly counts 2013'!Y50*3</f>
        <v>0</v>
      </c>
      <c r="Z50">
        <f t="shared" si="0"/>
        <v>45</v>
      </c>
      <c r="AB50">
        <f t="shared" si="5"/>
        <v>45</v>
      </c>
      <c r="AC50">
        <f t="shared" si="1"/>
        <v>601.04347826086962</v>
      </c>
      <c r="AD50" s="64"/>
      <c r="AE50">
        <f t="shared" si="6"/>
        <v>24</v>
      </c>
      <c r="AF50">
        <f t="shared" si="2"/>
        <v>4.1739130434782608</v>
      </c>
      <c r="AG50">
        <f t="shared" si="9"/>
        <v>4</v>
      </c>
      <c r="AH50">
        <f t="shared" si="9"/>
        <v>81</v>
      </c>
      <c r="AI50">
        <f t="shared" si="9"/>
        <v>100</v>
      </c>
      <c r="AJ50">
        <f t="shared" si="9"/>
        <v>1</v>
      </c>
      <c r="AK50">
        <f t="shared" si="9"/>
        <v>4</v>
      </c>
      <c r="AL50">
        <f t="shared" si="9"/>
        <v>0</v>
      </c>
      <c r="AM50">
        <f t="shared" si="9"/>
        <v>0</v>
      </c>
      <c r="AN50">
        <f t="shared" si="9"/>
        <v>0</v>
      </c>
      <c r="AO50">
        <f t="shared" si="9"/>
        <v>0</v>
      </c>
      <c r="AP50">
        <f t="shared" si="9"/>
        <v>0</v>
      </c>
      <c r="AQ50">
        <f t="shared" si="9"/>
        <v>0</v>
      </c>
      <c r="AR50">
        <f t="shared" si="9"/>
        <v>0</v>
      </c>
      <c r="AS50">
        <f t="shared" si="9"/>
        <v>0</v>
      </c>
      <c r="AT50">
        <f t="shared" si="9"/>
        <v>0</v>
      </c>
      <c r="AU50">
        <f t="shared" si="9"/>
        <v>0</v>
      </c>
      <c r="AV50">
        <f t="shared" si="7"/>
        <v>0</v>
      </c>
      <c r="AW50">
        <f t="shared" si="7"/>
        <v>0</v>
      </c>
      <c r="AX50">
        <f t="shared" si="7"/>
        <v>0</v>
      </c>
      <c r="AY50">
        <f t="shared" si="7"/>
        <v>0</v>
      </c>
      <c r="AZ50">
        <f t="shared" si="10"/>
        <v>0</v>
      </c>
      <c r="BA50">
        <f t="shared" si="10"/>
        <v>0</v>
      </c>
      <c r="BB50">
        <f t="shared" si="10"/>
        <v>1</v>
      </c>
      <c r="BC50">
        <f t="shared" si="10"/>
        <v>1</v>
      </c>
    </row>
    <row r="51" spans="1:55" x14ac:dyDescent="0.2">
      <c r="A51" s="1">
        <v>42589</v>
      </c>
      <c r="B51">
        <f>'Coho hourly counts 2013'!B51*3</f>
        <v>15</v>
      </c>
      <c r="C51">
        <f>'Coho hourly counts 2013'!C51*3</f>
        <v>48</v>
      </c>
      <c r="D51">
        <f>'Coho hourly counts 2013'!D51*3</f>
        <v>27</v>
      </c>
      <c r="E51">
        <f>'Coho hourly counts 2013'!E51*3</f>
        <v>6</v>
      </c>
      <c r="F51">
        <f>'Coho hourly counts 2013'!F51*3</f>
        <v>0</v>
      </c>
      <c r="G51">
        <f>'Coho hourly counts 2013'!G51*3</f>
        <v>0</v>
      </c>
      <c r="H51">
        <f>'Coho hourly counts 2013'!H51*3</f>
        <v>0</v>
      </c>
      <c r="I51">
        <f>'Coho hourly counts 2013'!I51*3</f>
        <v>0</v>
      </c>
      <c r="J51">
        <f>'Coho hourly counts 2013'!J51*3</f>
        <v>0</v>
      </c>
      <c r="K51">
        <f>'Coho hourly counts 2013'!K51*3</f>
        <v>0</v>
      </c>
      <c r="L51">
        <f>'Coho hourly counts 2013'!L51*3</f>
        <v>0</v>
      </c>
      <c r="M51">
        <f>'Coho hourly counts 2013'!M51*3</f>
        <v>0</v>
      </c>
      <c r="N51">
        <f>'Coho hourly counts 2013'!N51*3</f>
        <v>0</v>
      </c>
      <c r="O51">
        <f>'Coho hourly counts 2013'!O51*3</f>
        <v>0</v>
      </c>
      <c r="P51">
        <f>'Coho hourly counts 2013'!P51*3</f>
        <v>0</v>
      </c>
      <c r="Q51">
        <f>'Coho hourly counts 2013'!Q51*3</f>
        <v>0</v>
      </c>
      <c r="R51">
        <f>'Coho hourly counts 2013'!R51*3</f>
        <v>0</v>
      </c>
      <c r="S51">
        <f>'Coho hourly counts 2013'!S51*3</f>
        <v>0</v>
      </c>
      <c r="T51">
        <f>'Coho hourly counts 2013'!T51*3</f>
        <v>0</v>
      </c>
      <c r="U51">
        <f>'Coho hourly counts 2013'!U51*3</f>
        <v>0</v>
      </c>
      <c r="V51">
        <f>'Coho hourly counts 2013'!V51*3</f>
        <v>0</v>
      </c>
      <c r="W51">
        <f>'Coho hourly counts 2013'!W51*3</f>
        <v>0</v>
      </c>
      <c r="X51">
        <f>'Coho hourly counts 2013'!X51*3</f>
        <v>0</v>
      </c>
      <c r="Y51">
        <f>'Coho hourly counts 2013'!Y51*3</f>
        <v>0</v>
      </c>
      <c r="Z51">
        <f t="shared" si="0"/>
        <v>96</v>
      </c>
      <c r="AB51">
        <f t="shared" si="5"/>
        <v>96</v>
      </c>
      <c r="AC51">
        <f t="shared" si="1"/>
        <v>698.08695652173913</v>
      </c>
      <c r="AD51" s="64"/>
      <c r="AE51">
        <f t="shared" si="6"/>
        <v>24</v>
      </c>
      <c r="AF51">
        <f t="shared" si="2"/>
        <v>4.8478260869565215</v>
      </c>
      <c r="AG51">
        <f t="shared" si="9"/>
        <v>121</v>
      </c>
      <c r="AH51">
        <f t="shared" si="9"/>
        <v>49</v>
      </c>
      <c r="AI51">
        <f t="shared" si="9"/>
        <v>49</v>
      </c>
      <c r="AJ51">
        <f t="shared" si="9"/>
        <v>4</v>
      </c>
      <c r="AK51">
        <f t="shared" si="9"/>
        <v>0</v>
      </c>
      <c r="AL51">
        <f t="shared" si="9"/>
        <v>0</v>
      </c>
      <c r="AM51">
        <f t="shared" si="9"/>
        <v>0</v>
      </c>
      <c r="AN51">
        <f t="shared" si="9"/>
        <v>0</v>
      </c>
      <c r="AO51">
        <f t="shared" si="9"/>
        <v>0</v>
      </c>
      <c r="AP51">
        <f t="shared" si="9"/>
        <v>0</v>
      </c>
      <c r="AQ51">
        <f t="shared" si="9"/>
        <v>0</v>
      </c>
      <c r="AR51">
        <f t="shared" si="9"/>
        <v>0</v>
      </c>
      <c r="AS51">
        <f t="shared" si="9"/>
        <v>0</v>
      </c>
      <c r="AT51">
        <f t="shared" si="9"/>
        <v>0</v>
      </c>
      <c r="AU51">
        <f t="shared" si="9"/>
        <v>0</v>
      </c>
      <c r="AV51">
        <f t="shared" si="7"/>
        <v>0</v>
      </c>
      <c r="AW51">
        <f t="shared" si="7"/>
        <v>0</v>
      </c>
      <c r="AX51">
        <f t="shared" si="7"/>
        <v>0</v>
      </c>
      <c r="AY51">
        <f t="shared" si="7"/>
        <v>0</v>
      </c>
      <c r="AZ51">
        <f t="shared" si="10"/>
        <v>0</v>
      </c>
      <c r="BA51">
        <f t="shared" si="10"/>
        <v>0</v>
      </c>
      <c r="BB51">
        <f t="shared" si="10"/>
        <v>0</v>
      </c>
      <c r="BC51">
        <f t="shared" si="10"/>
        <v>0</v>
      </c>
    </row>
    <row r="52" spans="1:55" x14ac:dyDescent="0.2">
      <c r="A52" s="1">
        <v>42590</v>
      </c>
      <c r="B52">
        <f>'Coho hourly counts 2013'!B52*3</f>
        <v>150</v>
      </c>
      <c r="C52">
        <f>'Coho hourly counts 2013'!C52*3</f>
        <v>90</v>
      </c>
      <c r="D52">
        <f>'Coho hourly counts 2013'!D52*3</f>
        <v>18</v>
      </c>
      <c r="E52">
        <f>'Coho hourly counts 2013'!E52*3</f>
        <v>21</v>
      </c>
      <c r="F52">
        <f>'Coho hourly counts 2013'!F52*3</f>
        <v>0</v>
      </c>
      <c r="G52">
        <f>'Coho hourly counts 2013'!G52*3</f>
        <v>0</v>
      </c>
      <c r="H52">
        <f>'Coho hourly counts 2013'!H52*3</f>
        <v>0</v>
      </c>
      <c r="I52">
        <f>'Coho hourly counts 2013'!I52*3</f>
        <v>0</v>
      </c>
      <c r="J52">
        <f>'Coho hourly counts 2013'!J52*3</f>
        <v>0</v>
      </c>
      <c r="K52">
        <f>'Coho hourly counts 2013'!K52*3</f>
        <v>0</v>
      </c>
      <c r="L52">
        <f>'Coho hourly counts 2013'!L52*3</f>
        <v>0</v>
      </c>
      <c r="M52">
        <f>'Coho hourly counts 2013'!M52*3</f>
        <v>0</v>
      </c>
      <c r="N52">
        <f>'Coho hourly counts 2013'!N52*3</f>
        <v>0</v>
      </c>
      <c r="O52">
        <f>'Coho hourly counts 2013'!O52*3</f>
        <v>0</v>
      </c>
      <c r="P52">
        <f>'Coho hourly counts 2013'!P52*3</f>
        <v>0</v>
      </c>
      <c r="Q52">
        <f>'Coho hourly counts 2013'!Q52*3</f>
        <v>9</v>
      </c>
      <c r="R52">
        <f>'Coho hourly counts 2013'!R52*3</f>
        <v>-9</v>
      </c>
      <c r="S52">
        <f>'Coho hourly counts 2013'!S52*3</f>
        <v>0</v>
      </c>
      <c r="T52">
        <f>'Coho hourly counts 2013'!T52*3</f>
        <v>0</v>
      </c>
      <c r="U52">
        <f>'Coho hourly counts 2013'!U52*3</f>
        <v>0</v>
      </c>
      <c r="V52">
        <f>'Coho hourly counts 2013'!V52*3</f>
        <v>0</v>
      </c>
      <c r="W52">
        <f>'Coho hourly counts 2013'!W52*3</f>
        <v>0</v>
      </c>
      <c r="X52">
        <f>'Coho hourly counts 2013'!X52*3</f>
        <v>0</v>
      </c>
      <c r="Y52">
        <f>'Coho hourly counts 2013'!Y52*3</f>
        <v>0</v>
      </c>
      <c r="Z52">
        <f t="shared" si="0"/>
        <v>279</v>
      </c>
      <c r="AB52">
        <f t="shared" si="5"/>
        <v>279</v>
      </c>
      <c r="AC52">
        <f t="shared" si="1"/>
        <v>3380.8695652173919</v>
      </c>
      <c r="AD52" s="64"/>
      <c r="AE52">
        <f t="shared" si="6"/>
        <v>24</v>
      </c>
      <c r="AF52">
        <f t="shared" si="2"/>
        <v>23.478260869565219</v>
      </c>
      <c r="AG52">
        <f t="shared" si="9"/>
        <v>400</v>
      </c>
      <c r="AH52">
        <f t="shared" si="9"/>
        <v>576</v>
      </c>
      <c r="AI52">
        <f t="shared" si="9"/>
        <v>1</v>
      </c>
      <c r="AJ52">
        <f t="shared" si="9"/>
        <v>49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9</v>
      </c>
      <c r="AV52">
        <f t="shared" si="7"/>
        <v>36</v>
      </c>
      <c r="AW52">
        <f t="shared" si="7"/>
        <v>9</v>
      </c>
      <c r="AX52">
        <f t="shared" si="7"/>
        <v>0</v>
      </c>
      <c r="AY52">
        <f t="shared" si="7"/>
        <v>0</v>
      </c>
      <c r="AZ52">
        <f t="shared" si="10"/>
        <v>0</v>
      </c>
      <c r="BA52">
        <f t="shared" si="10"/>
        <v>0</v>
      </c>
      <c r="BB52">
        <f t="shared" si="10"/>
        <v>0</v>
      </c>
      <c r="BC52">
        <f t="shared" si="10"/>
        <v>0</v>
      </c>
    </row>
    <row r="53" spans="1:55" x14ac:dyDescent="0.2">
      <c r="A53" s="1">
        <v>42591</v>
      </c>
      <c r="B53">
        <f>'Coho hourly counts 2013'!B53*3</f>
        <v>33</v>
      </c>
      <c r="C53">
        <f>'Coho hourly counts 2013'!C53*3</f>
        <v>12</v>
      </c>
      <c r="D53">
        <f>'Coho hourly counts 2013'!D53*3</f>
        <v>6</v>
      </c>
      <c r="E53">
        <f>'Coho hourly counts 2013'!E53*3</f>
        <v>3</v>
      </c>
      <c r="F53">
        <f>'Coho hourly counts 2013'!F53*3</f>
        <v>3</v>
      </c>
      <c r="G53">
        <f>'Coho hourly counts 2013'!G53*3</f>
        <v>0</v>
      </c>
      <c r="H53">
        <f>'Coho hourly counts 2013'!H53*3</f>
        <v>0</v>
      </c>
      <c r="I53">
        <f>'Coho hourly counts 2013'!I53*3</f>
        <v>0</v>
      </c>
      <c r="J53">
        <f>'Coho hourly counts 2013'!J53*3</f>
        <v>0</v>
      </c>
      <c r="K53">
        <f>'Coho hourly counts 2013'!K53*3</f>
        <v>0</v>
      </c>
      <c r="L53">
        <f>'Coho hourly counts 2013'!L53*3</f>
        <v>0</v>
      </c>
      <c r="M53">
        <f>'Coho hourly counts 2013'!M53*3</f>
        <v>0</v>
      </c>
      <c r="N53">
        <f>'Coho hourly counts 2013'!N53*3</f>
        <v>0</v>
      </c>
      <c r="O53">
        <f>'Coho hourly counts 2013'!O53*3</f>
        <v>0</v>
      </c>
      <c r="P53">
        <f>'Coho hourly counts 2013'!P53*3</f>
        <v>0</v>
      </c>
      <c r="Q53">
        <f>'Coho hourly counts 2013'!Q53*3</f>
        <v>0</v>
      </c>
      <c r="R53">
        <f>'Coho hourly counts 2013'!R53*3</f>
        <v>12</v>
      </c>
      <c r="S53">
        <f>'Coho hourly counts 2013'!S53*3</f>
        <v>0</v>
      </c>
      <c r="T53">
        <f>'Coho hourly counts 2013'!T53*3</f>
        <v>0</v>
      </c>
      <c r="U53">
        <f>'Coho hourly counts 2013'!U53*3</f>
        <v>0</v>
      </c>
      <c r="V53">
        <f>'Coho hourly counts 2013'!V53*3</f>
        <v>0</v>
      </c>
      <c r="W53">
        <f>'Coho hourly counts 2013'!W53*3</f>
        <v>12</v>
      </c>
      <c r="X53">
        <f>'Coho hourly counts 2013'!X53*3</f>
        <v>0</v>
      </c>
      <c r="Y53">
        <f>'Coho hourly counts 2013'!Y53*3</f>
        <v>0</v>
      </c>
      <c r="Z53">
        <f t="shared" si="0"/>
        <v>81</v>
      </c>
      <c r="AB53">
        <f t="shared" si="5"/>
        <v>81</v>
      </c>
      <c r="AC53">
        <f t="shared" si="1"/>
        <v>372.52173913043481</v>
      </c>
      <c r="AD53" s="64"/>
      <c r="AE53">
        <f t="shared" si="6"/>
        <v>24</v>
      </c>
      <c r="AF53">
        <f t="shared" si="2"/>
        <v>2.5869565217391304</v>
      </c>
      <c r="AG53">
        <f t="shared" si="9"/>
        <v>49</v>
      </c>
      <c r="AH53">
        <f t="shared" si="9"/>
        <v>4</v>
      </c>
      <c r="AI53">
        <f t="shared" si="9"/>
        <v>1</v>
      </c>
      <c r="AJ53">
        <f t="shared" si="9"/>
        <v>0</v>
      </c>
      <c r="AK53">
        <f t="shared" si="9"/>
        <v>1</v>
      </c>
      <c r="AL53">
        <f t="shared" si="9"/>
        <v>0</v>
      </c>
      <c r="AM53">
        <f t="shared" si="9"/>
        <v>0</v>
      </c>
      <c r="AN53">
        <f t="shared" si="9"/>
        <v>0</v>
      </c>
      <c r="AO53">
        <f t="shared" si="9"/>
        <v>0</v>
      </c>
      <c r="AP53">
        <f t="shared" si="9"/>
        <v>0</v>
      </c>
      <c r="AQ53">
        <f t="shared" si="9"/>
        <v>0</v>
      </c>
      <c r="AR53">
        <f t="shared" si="9"/>
        <v>0</v>
      </c>
      <c r="AS53">
        <f t="shared" si="9"/>
        <v>0</v>
      </c>
      <c r="AT53">
        <f t="shared" si="9"/>
        <v>0</v>
      </c>
      <c r="AU53">
        <f t="shared" si="9"/>
        <v>0</v>
      </c>
      <c r="AV53">
        <f t="shared" si="7"/>
        <v>16</v>
      </c>
      <c r="AW53">
        <f t="shared" si="7"/>
        <v>16</v>
      </c>
      <c r="AX53">
        <f t="shared" si="7"/>
        <v>0</v>
      </c>
      <c r="AY53">
        <f t="shared" si="7"/>
        <v>0</v>
      </c>
      <c r="AZ53">
        <f t="shared" si="10"/>
        <v>0</v>
      </c>
      <c r="BA53">
        <f t="shared" si="10"/>
        <v>16</v>
      </c>
      <c r="BB53">
        <f t="shared" si="10"/>
        <v>16</v>
      </c>
      <c r="BC53">
        <f t="shared" si="10"/>
        <v>0</v>
      </c>
    </row>
    <row r="54" spans="1:55" x14ac:dyDescent="0.2">
      <c r="A54" s="1">
        <v>42592</v>
      </c>
      <c r="B54">
        <f>'Coho hourly counts 2013'!B54*3</f>
        <v>15</v>
      </c>
      <c r="C54">
        <f>'Coho hourly counts 2013'!C54*3</f>
        <v>21</v>
      </c>
      <c r="D54">
        <f>'Coho hourly counts 2013'!D54*3</f>
        <v>18</v>
      </c>
      <c r="E54">
        <f>'Coho hourly counts 2013'!E54*3</f>
        <v>21</v>
      </c>
      <c r="F54">
        <f>'Coho hourly counts 2013'!F54*3</f>
        <v>12</v>
      </c>
      <c r="G54">
        <f>'Coho hourly counts 2013'!G54*3</f>
        <v>0</v>
      </c>
      <c r="H54">
        <f>'Coho hourly counts 2013'!H54*3</f>
        <v>0</v>
      </c>
      <c r="I54">
        <f>'Coho hourly counts 2013'!I54*3</f>
        <v>0</v>
      </c>
      <c r="J54">
        <f>'Coho hourly counts 2013'!J54*3</f>
        <v>0</v>
      </c>
      <c r="K54">
        <f>'Coho hourly counts 2013'!K54*3</f>
        <v>0</v>
      </c>
      <c r="L54">
        <f>'Coho hourly counts 2013'!L54*3</f>
        <v>0</v>
      </c>
      <c r="M54">
        <f>'Coho hourly counts 2013'!M54*3</f>
        <v>0</v>
      </c>
      <c r="N54">
        <f>'Coho hourly counts 2013'!N54*3</f>
        <v>0</v>
      </c>
      <c r="O54">
        <f>'Coho hourly counts 2013'!O54*3</f>
        <v>0</v>
      </c>
      <c r="P54">
        <f>'Coho hourly counts 2013'!P54*3</f>
        <v>0</v>
      </c>
      <c r="Q54">
        <f>'Coho hourly counts 2013'!Q54*3</f>
        <v>0</v>
      </c>
      <c r="R54">
        <f>'Coho hourly counts 2013'!R54*3</f>
        <v>0</v>
      </c>
      <c r="S54">
        <f>'Coho hourly counts 2013'!S54*3</f>
        <v>0</v>
      </c>
      <c r="T54">
        <f>'Coho hourly counts 2013'!T54*3</f>
        <v>0</v>
      </c>
      <c r="U54">
        <f>'Coho hourly counts 2013'!U54*3</f>
        <v>3</v>
      </c>
      <c r="V54">
        <f>'Coho hourly counts 2013'!V54*3</f>
        <v>66</v>
      </c>
      <c r="W54">
        <f>'Coho hourly counts 2013'!W54*3</f>
        <v>15</v>
      </c>
      <c r="X54">
        <f>'Coho hourly counts 2013'!X54*3</f>
        <v>0</v>
      </c>
      <c r="Y54">
        <f>'Coho hourly counts 2013'!Y54*3</f>
        <v>6</v>
      </c>
      <c r="Z54">
        <f t="shared" si="0"/>
        <v>177</v>
      </c>
      <c r="AB54">
        <f t="shared" si="5"/>
        <v>177</v>
      </c>
      <c r="AC54">
        <f t="shared" si="1"/>
        <v>2476.1739130434785</v>
      </c>
      <c r="AD54" s="64"/>
      <c r="AE54">
        <f t="shared" si="6"/>
        <v>24</v>
      </c>
      <c r="AF54">
        <f t="shared" si="2"/>
        <v>17.195652173913043</v>
      </c>
      <c r="AG54">
        <f t="shared" si="9"/>
        <v>4</v>
      </c>
      <c r="AH54">
        <f t="shared" si="9"/>
        <v>1</v>
      </c>
      <c r="AI54">
        <f t="shared" si="9"/>
        <v>1</v>
      </c>
      <c r="AJ54">
        <f t="shared" si="9"/>
        <v>9</v>
      </c>
      <c r="AK54">
        <f t="shared" si="9"/>
        <v>16</v>
      </c>
      <c r="AL54">
        <f t="shared" si="9"/>
        <v>0</v>
      </c>
      <c r="AM54">
        <f t="shared" si="9"/>
        <v>0</v>
      </c>
      <c r="AN54">
        <f t="shared" si="9"/>
        <v>0</v>
      </c>
      <c r="AO54">
        <f t="shared" si="9"/>
        <v>0</v>
      </c>
      <c r="AP54">
        <f t="shared" si="9"/>
        <v>0</v>
      </c>
      <c r="AQ54">
        <f t="shared" si="9"/>
        <v>0</v>
      </c>
      <c r="AR54">
        <f t="shared" si="9"/>
        <v>0</v>
      </c>
      <c r="AS54">
        <f t="shared" si="9"/>
        <v>0</v>
      </c>
      <c r="AT54">
        <f t="shared" si="9"/>
        <v>0</v>
      </c>
      <c r="AU54">
        <f t="shared" si="9"/>
        <v>0</v>
      </c>
      <c r="AV54">
        <f t="shared" si="7"/>
        <v>0</v>
      </c>
      <c r="AW54">
        <f t="shared" si="7"/>
        <v>0</v>
      </c>
      <c r="AX54">
        <f t="shared" si="7"/>
        <v>0</v>
      </c>
      <c r="AY54">
        <f t="shared" si="7"/>
        <v>1</v>
      </c>
      <c r="AZ54">
        <f t="shared" si="10"/>
        <v>441</v>
      </c>
      <c r="BA54">
        <f t="shared" si="10"/>
        <v>289</v>
      </c>
      <c r="BB54">
        <f t="shared" si="10"/>
        <v>25</v>
      </c>
      <c r="BC54">
        <f t="shared" si="10"/>
        <v>4</v>
      </c>
    </row>
    <row r="55" spans="1:55" x14ac:dyDescent="0.2">
      <c r="A55" s="1">
        <v>42593</v>
      </c>
      <c r="B55">
        <f>'Coho hourly counts 2013'!B55*3</f>
        <v>18</v>
      </c>
      <c r="C55">
        <f>'Coho hourly counts 2013'!C55*3</f>
        <v>51</v>
      </c>
      <c r="D55">
        <f>'Coho hourly counts 2013'!D55*3</f>
        <v>36</v>
      </c>
      <c r="E55">
        <f>'Coho hourly counts 2013'!E55*3</f>
        <v>27</v>
      </c>
      <c r="F55">
        <f>'Coho hourly counts 2013'!F55*3</f>
        <v>12</v>
      </c>
      <c r="G55">
        <f>'Coho hourly counts 2013'!G55*3</f>
        <v>9</v>
      </c>
      <c r="H55">
        <f>'Coho hourly counts 2013'!H55*3</f>
        <v>-3</v>
      </c>
      <c r="I55">
        <f>'Coho hourly counts 2013'!I55*3</f>
        <v>0</v>
      </c>
      <c r="J55">
        <f>'Coho hourly counts 2013'!J55*3</f>
        <v>0</v>
      </c>
      <c r="K55">
        <f>'Coho hourly counts 2013'!K55*3</f>
        <v>0</v>
      </c>
      <c r="L55">
        <f>'Coho hourly counts 2013'!L55*3</f>
        <v>0</v>
      </c>
      <c r="M55">
        <f>'Coho hourly counts 2013'!M55*3</f>
        <v>0</v>
      </c>
      <c r="N55">
        <f>'Coho hourly counts 2013'!N55*3</f>
        <v>0</v>
      </c>
      <c r="O55">
        <f>'Coho hourly counts 2013'!O55*3</f>
        <v>0</v>
      </c>
      <c r="P55">
        <f>'Coho hourly counts 2013'!P55*3</f>
        <v>0</v>
      </c>
      <c r="Q55">
        <f>'Coho hourly counts 2013'!Q55*3</f>
        <v>0</v>
      </c>
      <c r="R55">
        <f>'Coho hourly counts 2013'!R55*3</f>
        <v>6</v>
      </c>
      <c r="S55">
        <f>'Coho hourly counts 2013'!S55*3</f>
        <v>0</v>
      </c>
      <c r="T55">
        <f>'Coho hourly counts 2013'!T55*3</f>
        <v>0</v>
      </c>
      <c r="U55">
        <f>'Coho hourly counts 2013'!U55*3</f>
        <v>63</v>
      </c>
      <c r="V55">
        <f>'Coho hourly counts 2013'!V55*3</f>
        <v>18</v>
      </c>
      <c r="W55">
        <f>'Coho hourly counts 2013'!W55*3</f>
        <v>0</v>
      </c>
      <c r="X55">
        <f>'Coho hourly counts 2013'!X55*3</f>
        <v>3</v>
      </c>
      <c r="Y55">
        <f>'Coho hourly counts 2013'!Y55*3</f>
        <v>3</v>
      </c>
      <c r="Z55">
        <f t="shared" si="0"/>
        <v>243</v>
      </c>
      <c r="AB55">
        <f t="shared" si="5"/>
        <v>243</v>
      </c>
      <c r="AC55">
        <f t="shared" si="1"/>
        <v>2845.5652173913045</v>
      </c>
      <c r="AD55" s="64"/>
      <c r="AE55">
        <f t="shared" si="6"/>
        <v>24</v>
      </c>
      <c r="AF55">
        <f t="shared" si="2"/>
        <v>19.760869565217391</v>
      </c>
      <c r="AG55">
        <f t="shared" si="9"/>
        <v>121</v>
      </c>
      <c r="AH55">
        <f t="shared" si="9"/>
        <v>25</v>
      </c>
      <c r="AI55">
        <f t="shared" si="9"/>
        <v>9</v>
      </c>
      <c r="AJ55">
        <f t="shared" si="9"/>
        <v>25</v>
      </c>
      <c r="AK55">
        <f t="shared" si="9"/>
        <v>1</v>
      </c>
      <c r="AL55">
        <f t="shared" si="9"/>
        <v>16</v>
      </c>
      <c r="AM55">
        <f t="shared" si="9"/>
        <v>1</v>
      </c>
      <c r="AN55">
        <f t="shared" si="9"/>
        <v>0</v>
      </c>
      <c r="AO55">
        <f t="shared" si="9"/>
        <v>0</v>
      </c>
      <c r="AP55">
        <f t="shared" si="9"/>
        <v>0</v>
      </c>
      <c r="AQ55">
        <f t="shared" si="9"/>
        <v>0</v>
      </c>
      <c r="AR55">
        <f t="shared" si="9"/>
        <v>0</v>
      </c>
      <c r="AS55">
        <f t="shared" si="9"/>
        <v>0</v>
      </c>
      <c r="AT55">
        <f t="shared" si="9"/>
        <v>0</v>
      </c>
      <c r="AU55">
        <f t="shared" si="9"/>
        <v>0</v>
      </c>
      <c r="AV55">
        <f t="shared" si="7"/>
        <v>4</v>
      </c>
      <c r="AW55">
        <f t="shared" si="7"/>
        <v>4</v>
      </c>
      <c r="AX55">
        <f t="shared" si="7"/>
        <v>0</v>
      </c>
      <c r="AY55">
        <f t="shared" si="7"/>
        <v>441</v>
      </c>
      <c r="AZ55">
        <f t="shared" si="10"/>
        <v>225</v>
      </c>
      <c r="BA55">
        <f t="shared" si="10"/>
        <v>36</v>
      </c>
      <c r="BB55">
        <f t="shared" si="10"/>
        <v>1</v>
      </c>
      <c r="BC55">
        <f t="shared" si="10"/>
        <v>0</v>
      </c>
    </row>
    <row r="56" spans="1:55" x14ac:dyDescent="0.2">
      <c r="A56" s="1">
        <v>42594</v>
      </c>
      <c r="B56">
        <f>'Coho hourly counts 2013'!B56*3</f>
        <v>0</v>
      </c>
      <c r="C56">
        <f>'Coho hourly counts 2013'!C56*3</f>
        <v>-3</v>
      </c>
      <c r="D56">
        <f>'Coho hourly counts 2013'!D56*3</f>
        <v>0</v>
      </c>
      <c r="E56">
        <f>'Coho hourly counts 2013'!E56*3</f>
        <v>3</v>
      </c>
      <c r="F56">
        <f>'Coho hourly counts 2013'!F56*3</f>
        <v>0</v>
      </c>
      <c r="G56">
        <f>'Coho hourly counts 2013'!G56*3</f>
        <v>0</v>
      </c>
      <c r="H56">
        <f>'Coho hourly counts 2013'!H56*3</f>
        <v>-6</v>
      </c>
      <c r="I56">
        <f>'Coho hourly counts 2013'!I56*3</f>
        <v>-6</v>
      </c>
      <c r="J56">
        <f>'Coho hourly counts 2013'!J56*3</f>
        <v>-9</v>
      </c>
      <c r="K56">
        <f>'Coho hourly counts 2013'!K56*3</f>
        <v>3</v>
      </c>
      <c r="L56">
        <f>'Coho hourly counts 2013'!L56*3</f>
        <v>0</v>
      </c>
      <c r="M56">
        <f>'Coho hourly counts 2013'!M56*3</f>
        <v>3</v>
      </c>
      <c r="N56">
        <f>'Coho hourly counts 2013'!N56*3</f>
        <v>0</v>
      </c>
      <c r="O56">
        <f>'Coho hourly counts 2013'!O56*3</f>
        <v>0</v>
      </c>
      <c r="P56">
        <f>'Coho hourly counts 2013'!P56*3</f>
        <v>0</v>
      </c>
      <c r="Q56">
        <f>'Coho hourly counts 2013'!Q56*3</f>
        <v>0</v>
      </c>
      <c r="R56">
        <f>'Coho hourly counts 2013'!R56*3</f>
        <v>3</v>
      </c>
      <c r="S56">
        <f>'Coho hourly counts 2013'!S56*3</f>
        <v>3</v>
      </c>
      <c r="T56">
        <f>'Coho hourly counts 2013'!T56*3</f>
        <v>0</v>
      </c>
      <c r="U56">
        <f>'Coho hourly counts 2013'!U56*3</f>
        <v>0</v>
      </c>
      <c r="V56">
        <f>'Coho hourly counts 2013'!V56*3</f>
        <v>3</v>
      </c>
      <c r="W56">
        <f>'Coho hourly counts 2013'!W56*3</f>
        <v>0</v>
      </c>
      <c r="X56">
        <f>'Coho hourly counts 2013'!X56*3</f>
        <v>0</v>
      </c>
      <c r="Y56">
        <f>'Coho hourly counts 2013'!Y56*3</f>
        <v>0</v>
      </c>
      <c r="Z56">
        <f t="shared" si="0"/>
        <v>-6</v>
      </c>
      <c r="AB56">
        <f t="shared" si="5"/>
        <v>-6</v>
      </c>
      <c r="AC56">
        <f t="shared" si="1"/>
        <v>100.17391304347828</v>
      </c>
      <c r="AD56" s="64"/>
      <c r="AE56">
        <f t="shared" si="6"/>
        <v>24</v>
      </c>
      <c r="AF56">
        <f t="shared" si="2"/>
        <v>0.69565217391304346</v>
      </c>
      <c r="AG56">
        <f t="shared" si="9"/>
        <v>1</v>
      </c>
      <c r="AH56">
        <f t="shared" si="9"/>
        <v>1</v>
      </c>
      <c r="AI56">
        <f t="shared" si="9"/>
        <v>1</v>
      </c>
      <c r="AJ56">
        <f t="shared" si="9"/>
        <v>1</v>
      </c>
      <c r="AK56">
        <f t="shared" si="9"/>
        <v>0</v>
      </c>
      <c r="AL56">
        <f t="shared" si="9"/>
        <v>4</v>
      </c>
      <c r="AM56">
        <f t="shared" si="9"/>
        <v>0</v>
      </c>
      <c r="AN56">
        <f t="shared" si="9"/>
        <v>1</v>
      </c>
      <c r="AO56">
        <f t="shared" si="9"/>
        <v>16</v>
      </c>
      <c r="AP56">
        <f t="shared" si="9"/>
        <v>1</v>
      </c>
      <c r="AQ56">
        <f t="shared" si="9"/>
        <v>1</v>
      </c>
      <c r="AR56">
        <f t="shared" si="9"/>
        <v>1</v>
      </c>
      <c r="AS56">
        <f t="shared" si="9"/>
        <v>0</v>
      </c>
      <c r="AT56">
        <f t="shared" si="9"/>
        <v>0</v>
      </c>
      <c r="AU56">
        <f t="shared" si="9"/>
        <v>0</v>
      </c>
      <c r="AV56">
        <f t="shared" si="7"/>
        <v>1</v>
      </c>
      <c r="AW56">
        <f t="shared" si="7"/>
        <v>0</v>
      </c>
      <c r="AX56">
        <f t="shared" si="7"/>
        <v>1</v>
      </c>
      <c r="AY56">
        <f t="shared" si="7"/>
        <v>0</v>
      </c>
      <c r="AZ56">
        <f t="shared" si="10"/>
        <v>1</v>
      </c>
      <c r="BA56">
        <f t="shared" si="10"/>
        <v>1</v>
      </c>
      <c r="BB56">
        <f t="shared" si="10"/>
        <v>0</v>
      </c>
      <c r="BC56">
        <f t="shared" si="10"/>
        <v>0</v>
      </c>
    </row>
    <row r="57" spans="1:55" x14ac:dyDescent="0.2">
      <c r="A57" s="1">
        <v>42595</v>
      </c>
      <c r="B57">
        <f>'Coho hourly counts 2013'!B57*3</f>
        <v>0</v>
      </c>
      <c r="C57">
        <f>'Coho hourly counts 2013'!C57*3</f>
        <v>21</v>
      </c>
      <c r="D57">
        <f>'Coho hourly counts 2013'!D57*3</f>
        <v>6</v>
      </c>
      <c r="E57">
        <f>'Coho hourly counts 2013'!E57*3</f>
        <v>0</v>
      </c>
      <c r="F57">
        <f>'Coho hourly counts 2013'!F57*3</f>
        <v>0</v>
      </c>
      <c r="G57">
        <f>'Coho hourly counts 2013'!G57*3</f>
        <v>0</v>
      </c>
      <c r="H57">
        <f>'Coho hourly counts 2013'!H57*3</f>
        <v>0</v>
      </c>
      <c r="I57">
        <f>'Coho hourly counts 2013'!I57*3</f>
        <v>0</v>
      </c>
      <c r="J57">
        <f>'Coho hourly counts 2013'!J57*3</f>
        <v>0</v>
      </c>
      <c r="K57">
        <f>'Coho hourly counts 2013'!K57*3</f>
        <v>0</v>
      </c>
      <c r="L57">
        <f>'Coho hourly counts 2013'!L57*3</f>
        <v>0</v>
      </c>
      <c r="M57">
        <f>'Coho hourly counts 2013'!M57*3</f>
        <v>0</v>
      </c>
      <c r="N57">
        <f>'Coho hourly counts 2013'!N57*3</f>
        <v>0</v>
      </c>
      <c r="O57">
        <f>'Coho hourly counts 2013'!O57*3</f>
        <v>0</v>
      </c>
      <c r="P57">
        <f>'Coho hourly counts 2013'!P57*3</f>
        <v>0</v>
      </c>
      <c r="Q57">
        <f>'Coho hourly counts 2013'!Q57*3</f>
        <v>0</v>
      </c>
      <c r="R57">
        <f>'Coho hourly counts 2013'!R57*3</f>
        <v>-3</v>
      </c>
      <c r="S57">
        <f>'Coho hourly counts 2013'!S57*3</f>
        <v>6</v>
      </c>
      <c r="T57">
        <f>'Coho hourly counts 2013'!T57*3</f>
        <v>63</v>
      </c>
      <c r="U57">
        <f>'Coho hourly counts 2013'!U57*3</f>
        <v>15</v>
      </c>
      <c r="V57">
        <f>'Coho hourly counts 2013'!V57*3</f>
        <v>0</v>
      </c>
      <c r="W57">
        <f>'Coho hourly counts 2013'!W57*3</f>
        <v>0</v>
      </c>
      <c r="X57">
        <f>'Coho hourly counts 2013'!X57*3</f>
        <v>0</v>
      </c>
      <c r="Y57">
        <f>'Coho hourly counts 2013'!Y57*3</f>
        <v>0</v>
      </c>
      <c r="Z57">
        <f t="shared" si="0"/>
        <v>108</v>
      </c>
      <c r="AB57">
        <f t="shared" si="5"/>
        <v>108</v>
      </c>
      <c r="AC57">
        <f t="shared" si="1"/>
        <v>2285.2173913043484</v>
      </c>
      <c r="AD57" s="64"/>
      <c r="AE57">
        <f t="shared" si="6"/>
        <v>24</v>
      </c>
      <c r="AF57">
        <f t="shared" si="2"/>
        <v>15.869565217391305</v>
      </c>
      <c r="AG57">
        <f t="shared" ref="AG57:AU73" si="11">(B57/3-C57/3)^2</f>
        <v>49</v>
      </c>
      <c r="AH57">
        <f t="shared" si="11"/>
        <v>25</v>
      </c>
      <c r="AI57">
        <f t="shared" si="11"/>
        <v>4</v>
      </c>
      <c r="AJ57">
        <f t="shared" si="11"/>
        <v>0</v>
      </c>
      <c r="AK57">
        <f t="shared" si="11"/>
        <v>0</v>
      </c>
      <c r="AL57">
        <f t="shared" si="11"/>
        <v>0</v>
      </c>
      <c r="AM57">
        <f t="shared" si="11"/>
        <v>0</v>
      </c>
      <c r="AN57">
        <f t="shared" si="11"/>
        <v>0</v>
      </c>
      <c r="AO57">
        <f t="shared" si="11"/>
        <v>0</v>
      </c>
      <c r="AP57">
        <f t="shared" si="11"/>
        <v>0</v>
      </c>
      <c r="AQ57">
        <f t="shared" si="11"/>
        <v>0</v>
      </c>
      <c r="AR57">
        <f t="shared" si="11"/>
        <v>0</v>
      </c>
      <c r="AS57">
        <f t="shared" si="11"/>
        <v>0</v>
      </c>
      <c r="AT57">
        <f t="shared" si="11"/>
        <v>0</v>
      </c>
      <c r="AU57">
        <f t="shared" si="11"/>
        <v>0</v>
      </c>
      <c r="AV57">
        <f t="shared" si="7"/>
        <v>1</v>
      </c>
      <c r="AW57">
        <f t="shared" si="7"/>
        <v>9</v>
      </c>
      <c r="AX57">
        <f t="shared" si="7"/>
        <v>361</v>
      </c>
      <c r="AY57">
        <f t="shared" si="7"/>
        <v>256</v>
      </c>
      <c r="AZ57">
        <f t="shared" si="10"/>
        <v>25</v>
      </c>
      <c r="BA57">
        <f t="shared" si="10"/>
        <v>0</v>
      </c>
      <c r="BB57">
        <f t="shared" si="10"/>
        <v>0</v>
      </c>
      <c r="BC57">
        <f t="shared" si="10"/>
        <v>0</v>
      </c>
    </row>
    <row r="58" spans="1:55" x14ac:dyDescent="0.2">
      <c r="A58" s="1">
        <v>42596</v>
      </c>
      <c r="B58">
        <f>'Coho hourly counts 2013'!B58*3</f>
        <v>0</v>
      </c>
      <c r="C58">
        <f>'Coho hourly counts 2013'!C58*3</f>
        <v>3</v>
      </c>
      <c r="D58">
        <f>'Coho hourly counts 2013'!D58*3</f>
        <v>18</v>
      </c>
      <c r="E58">
        <f>'Coho hourly counts 2013'!E58*3</f>
        <v>18</v>
      </c>
      <c r="F58">
        <f>'Coho hourly counts 2013'!F58*3</f>
        <v>0</v>
      </c>
      <c r="G58">
        <f>'Coho hourly counts 2013'!G58*3</f>
        <v>0</v>
      </c>
      <c r="H58">
        <f>'Coho hourly counts 2013'!H58*3</f>
        <v>0</v>
      </c>
      <c r="I58">
        <f>'Coho hourly counts 2013'!I58*3</f>
        <v>0</v>
      </c>
      <c r="J58">
        <f>'Coho hourly counts 2013'!J58*3</f>
        <v>0</v>
      </c>
      <c r="K58">
        <f>'Coho hourly counts 2013'!K58*3</f>
        <v>0</v>
      </c>
      <c r="L58">
        <f>'Coho hourly counts 2013'!L58*3</f>
        <v>0</v>
      </c>
      <c r="M58">
        <f>'Coho hourly counts 2013'!M58*3</f>
        <v>-9</v>
      </c>
      <c r="N58">
        <f>'Coho hourly counts 2013'!N58*3</f>
        <v>-6</v>
      </c>
      <c r="O58">
        <f>'Coho hourly counts 2013'!O58*3</f>
        <v>27</v>
      </c>
      <c r="P58">
        <f>'Coho hourly counts 2013'!P58*3</f>
        <v>6</v>
      </c>
      <c r="Q58">
        <f>'Coho hourly counts 2013'!Q58*3</f>
        <v>0</v>
      </c>
      <c r="R58">
        <f>'Coho hourly counts 2013'!R58*3</f>
        <v>0</v>
      </c>
      <c r="S58">
        <f>'Coho hourly counts 2013'!S58*3</f>
        <v>0</v>
      </c>
      <c r="T58">
        <f>'Coho hourly counts 2013'!T58*3</f>
        <v>6</v>
      </c>
      <c r="U58">
        <f>'Coho hourly counts 2013'!U58*3</f>
        <v>0</v>
      </c>
      <c r="V58">
        <f>'Coho hourly counts 2013'!V58*3</f>
        <v>0</v>
      </c>
      <c r="W58">
        <f>'Coho hourly counts 2013'!W58*3</f>
        <v>0</v>
      </c>
      <c r="X58">
        <f>'Coho hourly counts 2013'!X58*3</f>
        <v>0</v>
      </c>
      <c r="Y58">
        <f>'Coho hourly counts 2013'!Y58*3</f>
        <v>0</v>
      </c>
      <c r="Z58">
        <f t="shared" si="0"/>
        <v>63</v>
      </c>
      <c r="AB58">
        <f t="shared" si="5"/>
        <v>63</v>
      </c>
      <c r="AC58">
        <f t="shared" si="1"/>
        <v>795.13043478260875</v>
      </c>
      <c r="AD58" s="64"/>
      <c r="AE58">
        <f t="shared" si="6"/>
        <v>24</v>
      </c>
      <c r="AF58">
        <f t="shared" si="2"/>
        <v>5.5217391304347823</v>
      </c>
      <c r="AG58">
        <f t="shared" si="11"/>
        <v>1</v>
      </c>
      <c r="AH58">
        <f t="shared" si="11"/>
        <v>25</v>
      </c>
      <c r="AI58">
        <f t="shared" si="11"/>
        <v>0</v>
      </c>
      <c r="AJ58">
        <f t="shared" si="11"/>
        <v>36</v>
      </c>
      <c r="AK58">
        <f t="shared" si="11"/>
        <v>0</v>
      </c>
      <c r="AL58">
        <f t="shared" si="11"/>
        <v>0</v>
      </c>
      <c r="AM58">
        <f t="shared" si="11"/>
        <v>0</v>
      </c>
      <c r="AN58">
        <f t="shared" si="11"/>
        <v>0</v>
      </c>
      <c r="AO58">
        <f t="shared" si="11"/>
        <v>0</v>
      </c>
      <c r="AP58">
        <f t="shared" si="11"/>
        <v>0</v>
      </c>
      <c r="AQ58">
        <f t="shared" si="11"/>
        <v>9</v>
      </c>
      <c r="AR58">
        <f t="shared" si="11"/>
        <v>1</v>
      </c>
      <c r="AS58">
        <f t="shared" si="11"/>
        <v>121</v>
      </c>
      <c r="AT58">
        <f t="shared" si="11"/>
        <v>49</v>
      </c>
      <c r="AU58">
        <f t="shared" si="11"/>
        <v>4</v>
      </c>
      <c r="AV58">
        <f t="shared" si="7"/>
        <v>0</v>
      </c>
      <c r="AW58">
        <f t="shared" si="7"/>
        <v>0</v>
      </c>
      <c r="AX58">
        <f t="shared" si="7"/>
        <v>4</v>
      </c>
      <c r="AY58">
        <f t="shared" si="7"/>
        <v>4</v>
      </c>
      <c r="AZ58">
        <f t="shared" si="10"/>
        <v>0</v>
      </c>
      <c r="BA58">
        <f t="shared" si="10"/>
        <v>0</v>
      </c>
      <c r="BB58">
        <f t="shared" si="10"/>
        <v>0</v>
      </c>
      <c r="BC58">
        <f t="shared" si="10"/>
        <v>0</v>
      </c>
    </row>
    <row r="59" spans="1:55" x14ac:dyDescent="0.2">
      <c r="A59" s="1">
        <v>42597</v>
      </c>
      <c r="B59">
        <f>'Coho hourly counts 2013'!B59*3</f>
        <v>0</v>
      </c>
      <c r="C59">
        <f>'Coho hourly counts 2013'!C59*3</f>
        <v>18</v>
      </c>
      <c r="D59">
        <f>'Coho hourly counts 2013'!D59*3</f>
        <v>0</v>
      </c>
      <c r="E59">
        <f>'Coho hourly counts 2013'!E59*3</f>
        <v>0</v>
      </c>
      <c r="F59">
        <f>'Coho hourly counts 2013'!F59*3</f>
        <v>0</v>
      </c>
      <c r="G59">
        <f>'Coho hourly counts 2013'!G59*3</f>
        <v>0</v>
      </c>
      <c r="H59">
        <f>'Coho hourly counts 2013'!H59*3</f>
        <v>0</v>
      </c>
      <c r="I59">
        <f>'Coho hourly counts 2013'!I59*3</f>
        <v>0</v>
      </c>
      <c r="J59">
        <f>'Coho hourly counts 2013'!J59*3</f>
        <v>0</v>
      </c>
      <c r="K59">
        <f>'Coho hourly counts 2013'!K59*3</f>
        <v>-3</v>
      </c>
      <c r="L59">
        <f>'Coho hourly counts 2013'!L59*3</f>
        <v>0</v>
      </c>
      <c r="M59">
        <f>'Coho hourly counts 2013'!M59*3</f>
        <v>0</v>
      </c>
      <c r="N59">
        <f>'Coho hourly counts 2013'!N59*3</f>
        <v>0</v>
      </c>
      <c r="O59">
        <f>'Coho hourly counts 2013'!O59*3</f>
        <v>6</v>
      </c>
      <c r="P59">
        <f>'Coho hourly counts 2013'!P59*3</f>
        <v>0</v>
      </c>
      <c r="Q59">
        <f>'Coho hourly counts 2013'!Q59*3</f>
        <v>6</v>
      </c>
      <c r="R59">
        <f>'Coho hourly counts 2013'!R59*3</f>
        <v>15</v>
      </c>
      <c r="S59">
        <f>'Coho hourly counts 2013'!S59*3</f>
        <v>0</v>
      </c>
      <c r="T59">
        <f>'Coho hourly counts 2013'!T59*3</f>
        <v>18</v>
      </c>
      <c r="U59">
        <f>'Coho hourly counts 2013'!U59*3</f>
        <v>0</v>
      </c>
      <c r="V59">
        <f>'Coho hourly counts 2013'!V59*3</f>
        <v>0</v>
      </c>
      <c r="W59">
        <f>'Coho hourly counts 2013'!W59*3</f>
        <v>0</v>
      </c>
      <c r="X59">
        <f>'Coho hourly counts 2013'!X59*3</f>
        <v>-3</v>
      </c>
      <c r="Y59">
        <f>'Coho hourly counts 2013'!Y59*3</f>
        <v>27</v>
      </c>
      <c r="Z59">
        <f t="shared" si="0"/>
        <v>84</v>
      </c>
      <c r="AB59">
        <f t="shared" si="5"/>
        <v>84</v>
      </c>
      <c r="AC59">
        <f t="shared" si="1"/>
        <v>917.21739130434798</v>
      </c>
      <c r="AD59" s="64"/>
      <c r="AE59">
        <f t="shared" si="6"/>
        <v>24</v>
      </c>
      <c r="AF59">
        <f t="shared" si="2"/>
        <v>6.3695652173913047</v>
      </c>
      <c r="AG59">
        <f t="shared" si="11"/>
        <v>36</v>
      </c>
      <c r="AH59">
        <f t="shared" si="11"/>
        <v>36</v>
      </c>
      <c r="AI59">
        <f t="shared" si="11"/>
        <v>0</v>
      </c>
      <c r="AJ59">
        <f t="shared" si="11"/>
        <v>0</v>
      </c>
      <c r="AK59">
        <f t="shared" si="11"/>
        <v>0</v>
      </c>
      <c r="AL59">
        <f t="shared" si="11"/>
        <v>0</v>
      </c>
      <c r="AM59">
        <f t="shared" si="11"/>
        <v>0</v>
      </c>
      <c r="AN59">
        <f t="shared" si="11"/>
        <v>0</v>
      </c>
      <c r="AO59">
        <f t="shared" si="11"/>
        <v>1</v>
      </c>
      <c r="AP59">
        <f t="shared" si="11"/>
        <v>1</v>
      </c>
      <c r="AQ59">
        <f t="shared" si="11"/>
        <v>0</v>
      </c>
      <c r="AR59">
        <f t="shared" si="11"/>
        <v>0</v>
      </c>
      <c r="AS59">
        <f t="shared" si="11"/>
        <v>4</v>
      </c>
      <c r="AT59">
        <f t="shared" si="11"/>
        <v>4</v>
      </c>
      <c r="AU59">
        <f t="shared" si="11"/>
        <v>4</v>
      </c>
      <c r="AV59">
        <f t="shared" si="7"/>
        <v>9</v>
      </c>
      <c r="AW59">
        <f t="shared" si="7"/>
        <v>25</v>
      </c>
      <c r="AX59">
        <f t="shared" si="7"/>
        <v>36</v>
      </c>
      <c r="AY59">
        <f t="shared" si="7"/>
        <v>36</v>
      </c>
      <c r="AZ59">
        <f t="shared" si="10"/>
        <v>0</v>
      </c>
      <c r="BA59">
        <f t="shared" si="10"/>
        <v>0</v>
      </c>
      <c r="BB59">
        <f t="shared" si="10"/>
        <v>1</v>
      </c>
      <c r="BC59">
        <f t="shared" si="10"/>
        <v>100</v>
      </c>
    </row>
    <row r="60" spans="1:55" x14ac:dyDescent="0.2">
      <c r="A60" s="1">
        <v>42598</v>
      </c>
      <c r="B60">
        <f>'Coho hourly counts 2013'!B60*3</f>
        <v>60</v>
      </c>
      <c r="C60">
        <f>'Coho hourly counts 2013'!C60*3</f>
        <v>48</v>
      </c>
      <c r="D60">
        <f>'Coho hourly counts 2013'!D60*3</f>
        <v>30</v>
      </c>
      <c r="E60">
        <f>'Coho hourly counts 2013'!E60*3</f>
        <v>3</v>
      </c>
      <c r="F60">
        <f>'Coho hourly counts 2013'!F60*3</f>
        <v>18</v>
      </c>
      <c r="G60">
        <f>'Coho hourly counts 2013'!G60*3</f>
        <v>0</v>
      </c>
      <c r="H60">
        <f>'Coho hourly counts 2013'!H60*3</f>
        <v>0</v>
      </c>
      <c r="I60">
        <f>'Coho hourly counts 2013'!I60*3</f>
        <v>0</v>
      </c>
      <c r="J60">
        <f>'Coho hourly counts 2013'!J60*3</f>
        <v>0</v>
      </c>
      <c r="K60">
        <f>'Coho hourly counts 2013'!K60*3</f>
        <v>0</v>
      </c>
      <c r="L60">
        <f>'Coho hourly counts 2013'!L60*3</f>
        <v>0</v>
      </c>
      <c r="M60">
        <f>'Coho hourly counts 2013'!M60*3</f>
        <v>0</v>
      </c>
      <c r="N60">
        <f>'Coho hourly counts 2013'!N60*3</f>
        <v>0</v>
      </c>
      <c r="O60">
        <f>'Coho hourly counts 2013'!O60*3</f>
        <v>15</v>
      </c>
      <c r="P60">
        <f>'Coho hourly counts 2013'!P60*3</f>
        <v>6</v>
      </c>
      <c r="Q60">
        <f>'Coho hourly counts 2013'!Q60*3</f>
        <v>0</v>
      </c>
      <c r="R60">
        <f>'Coho hourly counts 2013'!R60*3</f>
        <v>0</v>
      </c>
      <c r="S60">
        <f>'Coho hourly counts 2013'!S60*3</f>
        <v>0</v>
      </c>
      <c r="T60">
        <f>'Coho hourly counts 2013'!T60*3</f>
        <v>0</v>
      </c>
      <c r="U60">
        <f>'Coho hourly counts 2013'!U60*3</f>
        <v>0</v>
      </c>
      <c r="V60">
        <f>'Coho hourly counts 2013'!V60*3</f>
        <v>0</v>
      </c>
      <c r="W60">
        <f>'Coho hourly counts 2013'!W60*3</f>
        <v>0</v>
      </c>
      <c r="X60">
        <f>'Coho hourly counts 2013'!X60*3</f>
        <v>0</v>
      </c>
      <c r="Y60">
        <f>'Coho hourly counts 2013'!Y60*3</f>
        <v>0</v>
      </c>
      <c r="Z60">
        <f t="shared" si="0"/>
        <v>180</v>
      </c>
      <c r="AB60">
        <f t="shared" si="5"/>
        <v>180</v>
      </c>
      <c r="AC60">
        <f t="shared" si="1"/>
        <v>726.26086956521749</v>
      </c>
      <c r="AD60" s="64"/>
      <c r="AE60">
        <f t="shared" si="6"/>
        <v>24</v>
      </c>
      <c r="AF60">
        <f t="shared" si="2"/>
        <v>5.0434782608695654</v>
      </c>
      <c r="AG60">
        <f t="shared" si="11"/>
        <v>16</v>
      </c>
      <c r="AH60">
        <f t="shared" si="11"/>
        <v>36</v>
      </c>
      <c r="AI60">
        <f t="shared" si="11"/>
        <v>81</v>
      </c>
      <c r="AJ60">
        <f t="shared" si="11"/>
        <v>25</v>
      </c>
      <c r="AK60">
        <f t="shared" si="11"/>
        <v>36</v>
      </c>
      <c r="AL60">
        <f t="shared" si="11"/>
        <v>0</v>
      </c>
      <c r="AM60">
        <f t="shared" si="11"/>
        <v>0</v>
      </c>
      <c r="AN60">
        <f t="shared" si="11"/>
        <v>0</v>
      </c>
      <c r="AO60">
        <f t="shared" si="11"/>
        <v>0</v>
      </c>
      <c r="AP60">
        <f t="shared" si="11"/>
        <v>0</v>
      </c>
      <c r="AQ60">
        <f t="shared" si="11"/>
        <v>0</v>
      </c>
      <c r="AR60">
        <f t="shared" si="11"/>
        <v>0</v>
      </c>
      <c r="AS60">
        <f t="shared" si="11"/>
        <v>25</v>
      </c>
      <c r="AT60">
        <f t="shared" si="11"/>
        <v>9</v>
      </c>
      <c r="AU60">
        <f t="shared" si="11"/>
        <v>4</v>
      </c>
      <c r="AV60">
        <f t="shared" si="7"/>
        <v>0</v>
      </c>
      <c r="AW60">
        <f t="shared" si="7"/>
        <v>0</v>
      </c>
      <c r="AX60">
        <f t="shared" si="7"/>
        <v>0</v>
      </c>
      <c r="AY60">
        <f t="shared" si="7"/>
        <v>0</v>
      </c>
      <c r="AZ60">
        <f t="shared" si="10"/>
        <v>0</v>
      </c>
      <c r="BA60">
        <f t="shared" si="10"/>
        <v>0</v>
      </c>
      <c r="BB60">
        <f t="shared" si="10"/>
        <v>0</v>
      </c>
      <c r="BC60">
        <f t="shared" si="10"/>
        <v>0</v>
      </c>
    </row>
    <row r="61" spans="1:55" x14ac:dyDescent="0.2">
      <c r="A61" s="1">
        <v>42599</v>
      </c>
      <c r="B61">
        <f>'Coho hourly counts 2013'!B61*3</f>
        <v>0</v>
      </c>
      <c r="C61">
        <f>'Coho hourly counts 2013'!C61*3</f>
        <v>9</v>
      </c>
      <c r="D61">
        <f>'Coho hourly counts 2013'!D61*3</f>
        <v>42</v>
      </c>
      <c r="E61">
        <f>'Coho hourly counts 2013'!E61*3</f>
        <v>9</v>
      </c>
      <c r="F61">
        <f>'Coho hourly counts 2013'!F61*3</f>
        <v>3</v>
      </c>
      <c r="G61">
        <f>'Coho hourly counts 2013'!G61*3</f>
        <v>0</v>
      </c>
      <c r="H61">
        <f>'Coho hourly counts 2013'!H61*3</f>
        <v>0</v>
      </c>
      <c r="I61">
        <f>'Coho hourly counts 2013'!I61*3</f>
        <v>0</v>
      </c>
      <c r="J61">
        <f>'Coho hourly counts 2013'!J61*3</f>
        <v>0</v>
      </c>
      <c r="K61">
        <f>'Coho hourly counts 2013'!K61*3</f>
        <v>0</v>
      </c>
      <c r="L61">
        <f>'Coho hourly counts 2013'!L61*3</f>
        <v>0</v>
      </c>
      <c r="M61">
        <f>'Coho hourly counts 2013'!M61*3</f>
        <v>0</v>
      </c>
      <c r="N61">
        <f>'Coho hourly counts 2013'!N61*3</f>
        <v>0</v>
      </c>
      <c r="O61">
        <f>'Coho hourly counts 2013'!O61*3</f>
        <v>0</v>
      </c>
      <c r="P61">
        <f>'Coho hourly counts 2013'!P61*3</f>
        <v>0</v>
      </c>
      <c r="Q61">
        <f>'Coho hourly counts 2013'!Q61*3</f>
        <v>0</v>
      </c>
      <c r="R61">
        <f>'Coho hourly counts 2013'!R61*3</f>
        <v>15</v>
      </c>
      <c r="S61">
        <f>'Coho hourly counts 2013'!S61*3</f>
        <v>0</v>
      </c>
      <c r="T61">
        <f>'Coho hourly counts 2013'!T61*3</f>
        <v>0</v>
      </c>
      <c r="U61">
        <f>'Coho hourly counts 2013'!U61*3</f>
        <v>0</v>
      </c>
      <c r="V61">
        <f>'Coho hourly counts 2013'!V61*3</f>
        <v>-3</v>
      </c>
      <c r="W61">
        <f>'Coho hourly counts 2013'!W61*3</f>
        <v>0</v>
      </c>
      <c r="X61">
        <f>'Coho hourly counts 2013'!X61*3</f>
        <v>0</v>
      </c>
      <c r="Y61">
        <f>'Coho hourly counts 2013'!Y61*3</f>
        <v>0</v>
      </c>
      <c r="Z61">
        <f t="shared" si="0"/>
        <v>75</v>
      </c>
      <c r="AB61">
        <f t="shared" si="5"/>
        <v>75</v>
      </c>
      <c r="AC61">
        <f t="shared" si="1"/>
        <v>964.17391304347848</v>
      </c>
      <c r="AD61" s="64"/>
      <c r="AE61">
        <f t="shared" si="6"/>
        <v>24</v>
      </c>
      <c r="AF61">
        <f t="shared" si="2"/>
        <v>6.6956521739130439</v>
      </c>
      <c r="AG61">
        <f t="shared" si="11"/>
        <v>9</v>
      </c>
      <c r="AH61">
        <f t="shared" si="11"/>
        <v>121</v>
      </c>
      <c r="AI61">
        <f t="shared" si="11"/>
        <v>121</v>
      </c>
      <c r="AJ61">
        <f t="shared" si="11"/>
        <v>4</v>
      </c>
      <c r="AK61">
        <f t="shared" si="11"/>
        <v>1</v>
      </c>
      <c r="AL61">
        <f t="shared" si="11"/>
        <v>0</v>
      </c>
      <c r="AM61">
        <f t="shared" si="11"/>
        <v>0</v>
      </c>
      <c r="AN61">
        <f t="shared" si="11"/>
        <v>0</v>
      </c>
      <c r="AO61">
        <f t="shared" si="11"/>
        <v>0</v>
      </c>
      <c r="AP61">
        <f t="shared" si="11"/>
        <v>0</v>
      </c>
      <c r="AQ61">
        <f t="shared" si="11"/>
        <v>0</v>
      </c>
      <c r="AR61">
        <f t="shared" si="11"/>
        <v>0</v>
      </c>
      <c r="AS61">
        <f t="shared" si="11"/>
        <v>0</v>
      </c>
      <c r="AT61">
        <f t="shared" si="11"/>
        <v>0</v>
      </c>
      <c r="AU61">
        <f t="shared" si="11"/>
        <v>0</v>
      </c>
      <c r="AV61">
        <f t="shared" si="7"/>
        <v>25</v>
      </c>
      <c r="AW61">
        <f t="shared" si="7"/>
        <v>25</v>
      </c>
      <c r="AX61">
        <f t="shared" si="7"/>
        <v>0</v>
      </c>
      <c r="AY61">
        <f t="shared" si="7"/>
        <v>0</v>
      </c>
      <c r="AZ61">
        <f t="shared" si="10"/>
        <v>1</v>
      </c>
      <c r="BA61">
        <f t="shared" si="10"/>
        <v>1</v>
      </c>
      <c r="BB61">
        <f t="shared" si="10"/>
        <v>0</v>
      </c>
      <c r="BC61">
        <f t="shared" si="10"/>
        <v>0</v>
      </c>
    </row>
    <row r="62" spans="1:55" x14ac:dyDescent="0.2">
      <c r="A62" s="1">
        <v>42600</v>
      </c>
      <c r="B62">
        <f>'Coho hourly counts 2013'!B62*3</f>
        <v>0</v>
      </c>
      <c r="C62">
        <f>'Coho hourly counts 2013'!C62*3</f>
        <v>12</v>
      </c>
      <c r="D62">
        <f>'Coho hourly counts 2013'!D62*3</f>
        <v>39</v>
      </c>
      <c r="E62">
        <f>'Coho hourly counts 2013'!E62*3</f>
        <v>9</v>
      </c>
      <c r="F62">
        <f>'Coho hourly counts 2013'!F62*3</f>
        <v>0</v>
      </c>
      <c r="G62">
        <f>'Coho hourly counts 2013'!G62*3</f>
        <v>0</v>
      </c>
      <c r="H62">
        <f>'Coho hourly counts 2013'!H62*3</f>
        <v>0</v>
      </c>
      <c r="I62">
        <f>'Coho hourly counts 2013'!I62*3</f>
        <v>0</v>
      </c>
      <c r="J62">
        <f>'Coho hourly counts 2013'!J62*3</f>
        <v>3</v>
      </c>
      <c r="K62">
        <f>'Coho hourly counts 2013'!K62*3</f>
        <v>3</v>
      </c>
      <c r="L62">
        <f>'Coho hourly counts 2013'!L62*3</f>
        <v>0</v>
      </c>
      <c r="M62">
        <f>'Coho hourly counts 2013'!M62*3</f>
        <v>0</v>
      </c>
      <c r="N62">
        <f>'Coho hourly counts 2013'!N62*3</f>
        <v>0</v>
      </c>
      <c r="O62">
        <f>'Coho hourly counts 2013'!O62*3</f>
        <v>0</v>
      </c>
      <c r="P62">
        <f>'Coho hourly counts 2013'!P62*3</f>
        <v>0</v>
      </c>
      <c r="Q62">
        <f>'Coho hourly counts 2013'!Q62*3</f>
        <v>0</v>
      </c>
      <c r="R62">
        <f>'Coho hourly counts 2013'!R62*3</f>
        <v>0</v>
      </c>
      <c r="S62">
        <f>'Coho hourly counts 2013'!S62*3</f>
        <v>0</v>
      </c>
      <c r="T62">
        <f>'Coho hourly counts 2013'!T62*3</f>
        <v>0</v>
      </c>
      <c r="U62">
        <f>'Coho hourly counts 2013'!U62*3</f>
        <v>0</v>
      </c>
      <c r="V62">
        <f>'Coho hourly counts 2013'!V62*3</f>
        <v>0</v>
      </c>
      <c r="W62">
        <f>'Coho hourly counts 2013'!W62*3</f>
        <v>0</v>
      </c>
      <c r="X62">
        <f>'Coho hourly counts 2013'!X62*3</f>
        <v>0</v>
      </c>
      <c r="Y62">
        <f>'Coho hourly counts 2013'!Y62*3</f>
        <v>0</v>
      </c>
      <c r="Z62">
        <f t="shared" si="0"/>
        <v>66</v>
      </c>
      <c r="AB62">
        <f t="shared" si="5"/>
        <v>66</v>
      </c>
      <c r="AC62">
        <f t="shared" si="1"/>
        <v>651.13043478260875</v>
      </c>
      <c r="AD62" s="64"/>
      <c r="AE62">
        <f t="shared" si="6"/>
        <v>24</v>
      </c>
      <c r="AF62">
        <f t="shared" si="2"/>
        <v>4.5217391304347823</v>
      </c>
      <c r="AG62">
        <f t="shared" si="11"/>
        <v>16</v>
      </c>
      <c r="AH62">
        <f t="shared" si="11"/>
        <v>81</v>
      </c>
      <c r="AI62">
        <f t="shared" si="11"/>
        <v>100</v>
      </c>
      <c r="AJ62">
        <f t="shared" si="11"/>
        <v>9</v>
      </c>
      <c r="AK62">
        <f t="shared" si="11"/>
        <v>0</v>
      </c>
      <c r="AL62">
        <f t="shared" si="11"/>
        <v>0</v>
      </c>
      <c r="AM62">
        <f t="shared" si="11"/>
        <v>0</v>
      </c>
      <c r="AN62">
        <f t="shared" si="11"/>
        <v>1</v>
      </c>
      <c r="AO62">
        <f t="shared" si="11"/>
        <v>0</v>
      </c>
      <c r="AP62">
        <f t="shared" si="11"/>
        <v>1</v>
      </c>
      <c r="AQ62">
        <f t="shared" si="11"/>
        <v>0</v>
      </c>
      <c r="AR62">
        <f t="shared" si="11"/>
        <v>0</v>
      </c>
      <c r="AS62">
        <f t="shared" si="11"/>
        <v>0</v>
      </c>
      <c r="AT62">
        <f t="shared" si="11"/>
        <v>0</v>
      </c>
      <c r="AU62">
        <f t="shared" si="11"/>
        <v>0</v>
      </c>
      <c r="AV62">
        <f t="shared" si="7"/>
        <v>0</v>
      </c>
      <c r="AW62">
        <f t="shared" si="7"/>
        <v>0</v>
      </c>
      <c r="AX62">
        <f t="shared" si="7"/>
        <v>0</v>
      </c>
      <c r="AY62">
        <f t="shared" si="7"/>
        <v>0</v>
      </c>
      <c r="AZ62">
        <f t="shared" si="10"/>
        <v>0</v>
      </c>
      <c r="BA62">
        <f t="shared" si="10"/>
        <v>0</v>
      </c>
      <c r="BB62">
        <f t="shared" si="10"/>
        <v>0</v>
      </c>
      <c r="BC62">
        <f t="shared" si="10"/>
        <v>0</v>
      </c>
    </row>
    <row r="63" spans="1:55" x14ac:dyDescent="0.2">
      <c r="A63" s="1">
        <v>42601</v>
      </c>
      <c r="B63">
        <f>'Coho hourly counts 2013'!B63*3</f>
        <v>42</v>
      </c>
      <c r="C63">
        <f>'Coho hourly counts 2013'!C63*3</f>
        <v>27</v>
      </c>
      <c r="D63">
        <f>'Coho hourly counts 2013'!D63*3</f>
        <v>0</v>
      </c>
      <c r="E63">
        <f>'Coho hourly counts 2013'!E63*3</f>
        <v>30</v>
      </c>
      <c r="F63">
        <f>'Coho hourly counts 2013'!F63*3</f>
        <v>6</v>
      </c>
      <c r="G63">
        <f>'Coho hourly counts 2013'!G63*3</f>
        <v>0</v>
      </c>
      <c r="H63">
        <f>'Coho hourly counts 2013'!H63*3</f>
        <v>0</v>
      </c>
      <c r="I63">
        <f>'Coho hourly counts 2013'!I63*3</f>
        <v>0</v>
      </c>
      <c r="J63">
        <f>'Coho hourly counts 2013'!J63*3</f>
        <v>3</v>
      </c>
      <c r="K63">
        <f>'Coho hourly counts 2013'!K63*3</f>
        <v>3</v>
      </c>
      <c r="L63">
        <f>'Coho hourly counts 2013'!L63*3</f>
        <v>0</v>
      </c>
      <c r="M63">
        <f>'Coho hourly counts 2013'!M63*3</f>
        <v>3</v>
      </c>
      <c r="N63">
        <f>'Coho hourly counts 2013'!N63*3</f>
        <v>0</v>
      </c>
      <c r="O63">
        <f>'Coho hourly counts 2013'!O63*3</f>
        <v>0</v>
      </c>
      <c r="P63">
        <f>'Coho hourly counts 2013'!P63*3</f>
        <v>12</v>
      </c>
      <c r="Q63">
        <f>'Coho hourly counts 2013'!Q63*3</f>
        <v>90</v>
      </c>
      <c r="R63">
        <f>'Coho hourly counts 2013'!R63*3</f>
        <v>0</v>
      </c>
      <c r="S63">
        <f>'Coho hourly counts 2013'!S63*3</f>
        <v>93</v>
      </c>
      <c r="T63">
        <f>'Coho hourly counts 2013'!T63*3</f>
        <v>0</v>
      </c>
      <c r="U63">
        <f>'Coho hourly counts 2013'!U63*3</f>
        <v>45</v>
      </c>
      <c r="V63">
        <f>'Coho hourly counts 2013'!V63*3</f>
        <v>0</v>
      </c>
      <c r="W63">
        <f>'Coho hourly counts 2013'!W63*3</f>
        <v>48</v>
      </c>
      <c r="X63">
        <f>'Coho hourly counts 2013'!X63*3</f>
        <v>27</v>
      </c>
      <c r="Y63">
        <f>'Coho hourly counts 2013'!Y63*3</f>
        <v>6</v>
      </c>
      <c r="Z63">
        <f t="shared" si="0"/>
        <v>435</v>
      </c>
      <c r="AB63">
        <f t="shared" si="5"/>
        <v>435</v>
      </c>
      <c r="AC63">
        <f t="shared" si="1"/>
        <v>14387.47826086957</v>
      </c>
      <c r="AD63" s="64"/>
      <c r="AE63">
        <f t="shared" si="6"/>
        <v>24</v>
      </c>
      <c r="AF63">
        <f t="shared" si="2"/>
        <v>99.913043478260875</v>
      </c>
      <c r="AG63">
        <f t="shared" si="11"/>
        <v>25</v>
      </c>
      <c r="AH63">
        <f t="shared" si="11"/>
        <v>81</v>
      </c>
      <c r="AI63">
        <f t="shared" si="11"/>
        <v>100</v>
      </c>
      <c r="AJ63">
        <f t="shared" si="11"/>
        <v>64</v>
      </c>
      <c r="AK63">
        <f t="shared" si="11"/>
        <v>4</v>
      </c>
      <c r="AL63">
        <f t="shared" si="11"/>
        <v>0</v>
      </c>
      <c r="AM63">
        <f t="shared" si="11"/>
        <v>0</v>
      </c>
      <c r="AN63">
        <f t="shared" si="11"/>
        <v>1</v>
      </c>
      <c r="AO63">
        <f t="shared" si="11"/>
        <v>0</v>
      </c>
      <c r="AP63">
        <f t="shared" si="11"/>
        <v>1</v>
      </c>
      <c r="AQ63">
        <f t="shared" si="11"/>
        <v>1</v>
      </c>
      <c r="AR63">
        <f t="shared" si="11"/>
        <v>1</v>
      </c>
      <c r="AS63">
        <f t="shared" si="11"/>
        <v>0</v>
      </c>
      <c r="AT63">
        <f t="shared" si="11"/>
        <v>16</v>
      </c>
      <c r="AU63">
        <f t="shared" si="11"/>
        <v>676</v>
      </c>
      <c r="AV63">
        <f t="shared" si="7"/>
        <v>900</v>
      </c>
      <c r="AW63">
        <f t="shared" si="7"/>
        <v>961</v>
      </c>
      <c r="AX63">
        <f t="shared" si="7"/>
        <v>961</v>
      </c>
      <c r="AY63">
        <f t="shared" si="7"/>
        <v>225</v>
      </c>
      <c r="AZ63">
        <f t="shared" si="10"/>
        <v>225</v>
      </c>
      <c r="BA63">
        <f t="shared" si="10"/>
        <v>256</v>
      </c>
      <c r="BB63">
        <f t="shared" si="10"/>
        <v>49</v>
      </c>
      <c r="BC63">
        <f t="shared" si="10"/>
        <v>49</v>
      </c>
    </row>
    <row r="64" spans="1:55" x14ac:dyDescent="0.2">
      <c r="A64" s="1">
        <v>42602</v>
      </c>
      <c r="B64">
        <f>'Coho hourly counts 2013'!B64*3</f>
        <v>15</v>
      </c>
      <c r="C64">
        <f>'Coho hourly counts 2013'!C64*3</f>
        <v>9</v>
      </c>
      <c r="D64">
        <f>'Coho hourly counts 2013'!D64*3</f>
        <v>0</v>
      </c>
      <c r="E64">
        <f>'Coho hourly counts 2013'!E64*3</f>
        <v>0</v>
      </c>
      <c r="F64">
        <f>'Coho hourly counts 2013'!F64*3</f>
        <v>0</v>
      </c>
      <c r="G64">
        <f>'Coho hourly counts 2013'!G64*3</f>
        <v>3</v>
      </c>
      <c r="H64">
        <f>'Coho hourly counts 2013'!H64*3</f>
        <v>0</v>
      </c>
      <c r="I64">
        <f>'Coho hourly counts 2013'!I64*3</f>
        <v>0</v>
      </c>
      <c r="J64">
        <f>'Coho hourly counts 2013'!J64*3</f>
        <v>0</v>
      </c>
      <c r="K64">
        <f>'Coho hourly counts 2013'!K64*3</f>
        <v>0</v>
      </c>
      <c r="L64">
        <f>'Coho hourly counts 2013'!L64*3</f>
        <v>0</v>
      </c>
      <c r="M64">
        <f>'Coho hourly counts 2013'!M64*3</f>
        <v>0</v>
      </c>
      <c r="N64">
        <f>'Coho hourly counts 2013'!N64*3</f>
        <v>0</v>
      </c>
      <c r="O64">
        <f>'Coho hourly counts 2013'!O64*3</f>
        <v>0</v>
      </c>
      <c r="P64">
        <f>'Coho hourly counts 2013'!P64*3</f>
        <v>0</v>
      </c>
      <c r="Q64">
        <f>'Coho hourly counts 2013'!Q64*3</f>
        <v>0</v>
      </c>
      <c r="R64">
        <f>'Coho hourly counts 2013'!R64*3</f>
        <v>0</v>
      </c>
      <c r="S64">
        <f>'Coho hourly counts 2013'!S64*3</f>
        <v>0</v>
      </c>
      <c r="T64">
        <f>'Coho hourly counts 2013'!T64*3</f>
        <v>0</v>
      </c>
      <c r="U64">
        <f>'Coho hourly counts 2013'!U64*3</f>
        <v>0</v>
      </c>
      <c r="V64">
        <f>'Coho hourly counts 2013'!V64*3</f>
        <v>0</v>
      </c>
      <c r="W64">
        <f>'Coho hourly counts 2013'!W64*3</f>
        <v>0</v>
      </c>
      <c r="X64">
        <f>'Coho hourly counts 2013'!X64*3</f>
        <v>0</v>
      </c>
      <c r="Y64">
        <f>'Coho hourly counts 2013'!Y64*3</f>
        <v>0</v>
      </c>
      <c r="Z64">
        <f t="shared" si="0"/>
        <v>27</v>
      </c>
      <c r="AB64">
        <f t="shared" si="5"/>
        <v>27</v>
      </c>
      <c r="AC64">
        <f t="shared" si="1"/>
        <v>46.956521739130437</v>
      </c>
      <c r="AD64" s="64"/>
      <c r="AE64">
        <f t="shared" si="6"/>
        <v>24</v>
      </c>
      <c r="AF64">
        <f t="shared" si="2"/>
        <v>0.32608695652173914</v>
      </c>
      <c r="AG64">
        <f t="shared" si="11"/>
        <v>4</v>
      </c>
      <c r="AH64">
        <f t="shared" si="11"/>
        <v>9</v>
      </c>
      <c r="AI64">
        <f t="shared" si="11"/>
        <v>0</v>
      </c>
      <c r="AJ64">
        <f t="shared" si="11"/>
        <v>0</v>
      </c>
      <c r="AK64">
        <f t="shared" si="11"/>
        <v>1</v>
      </c>
      <c r="AL64">
        <f t="shared" si="11"/>
        <v>1</v>
      </c>
      <c r="AM64">
        <f t="shared" si="11"/>
        <v>0</v>
      </c>
      <c r="AN64">
        <f t="shared" si="11"/>
        <v>0</v>
      </c>
      <c r="AO64">
        <f t="shared" si="11"/>
        <v>0</v>
      </c>
      <c r="AP64">
        <f t="shared" si="11"/>
        <v>0</v>
      </c>
      <c r="AQ64">
        <f t="shared" si="11"/>
        <v>0</v>
      </c>
      <c r="AR64">
        <f t="shared" si="11"/>
        <v>0</v>
      </c>
      <c r="AS64">
        <f t="shared" si="11"/>
        <v>0</v>
      </c>
      <c r="AT64">
        <f t="shared" si="11"/>
        <v>0</v>
      </c>
      <c r="AU64">
        <f t="shared" si="11"/>
        <v>0</v>
      </c>
      <c r="AV64">
        <f t="shared" si="7"/>
        <v>0</v>
      </c>
      <c r="AW64">
        <f t="shared" si="7"/>
        <v>0</v>
      </c>
      <c r="AX64">
        <f t="shared" si="7"/>
        <v>0</v>
      </c>
      <c r="AY64">
        <f t="shared" si="7"/>
        <v>0</v>
      </c>
      <c r="AZ64">
        <f t="shared" si="10"/>
        <v>0</v>
      </c>
      <c r="BA64">
        <f t="shared" si="10"/>
        <v>0</v>
      </c>
      <c r="BB64">
        <f t="shared" si="10"/>
        <v>0</v>
      </c>
      <c r="BC64">
        <f t="shared" si="10"/>
        <v>0</v>
      </c>
    </row>
    <row r="65" spans="1:55" x14ac:dyDescent="0.2">
      <c r="A65" s="1">
        <v>42603</v>
      </c>
      <c r="B65">
        <f>'Coho hourly counts 2013'!B65*3</f>
        <v>0</v>
      </c>
      <c r="C65">
        <f>'Coho hourly counts 2013'!C65*3</f>
        <v>6</v>
      </c>
      <c r="D65">
        <f>'Coho hourly counts 2013'!D65*3</f>
        <v>-3</v>
      </c>
      <c r="E65">
        <f>'Coho hourly counts 2013'!E65*3</f>
        <v>0</v>
      </c>
      <c r="F65">
        <f>'Coho hourly counts 2013'!F65*3</f>
        <v>0</v>
      </c>
      <c r="G65">
        <f>'Coho hourly counts 2013'!G65*3</f>
        <v>0</v>
      </c>
      <c r="H65">
        <f>'Coho hourly counts 2013'!H65*3</f>
        <v>0</v>
      </c>
      <c r="I65">
        <f>'Coho hourly counts 2013'!I65*3</f>
        <v>0</v>
      </c>
      <c r="J65">
        <f>'Coho hourly counts 2013'!J65*3</f>
        <v>0</v>
      </c>
      <c r="K65">
        <f>'Coho hourly counts 2013'!K65*3</f>
        <v>0</v>
      </c>
      <c r="L65">
        <f>'Coho hourly counts 2013'!L65*3</f>
        <v>0</v>
      </c>
      <c r="M65">
        <f>'Coho hourly counts 2013'!M65*3</f>
        <v>0</v>
      </c>
      <c r="N65">
        <f>'Coho hourly counts 2013'!N65*3</f>
        <v>0</v>
      </c>
      <c r="O65">
        <f>'Coho hourly counts 2013'!O65*3</f>
        <v>0</v>
      </c>
      <c r="P65">
        <f>'Coho hourly counts 2013'!P65*3</f>
        <v>0</v>
      </c>
      <c r="Q65">
        <f>'Coho hourly counts 2013'!Q65*3</f>
        <v>0</v>
      </c>
      <c r="R65">
        <f>'Coho hourly counts 2013'!R65*3</f>
        <v>0</v>
      </c>
      <c r="S65">
        <f>'Coho hourly counts 2013'!S65*3</f>
        <v>0</v>
      </c>
      <c r="T65">
        <f>'Coho hourly counts 2013'!T65*3</f>
        <v>0</v>
      </c>
      <c r="U65">
        <f>'Coho hourly counts 2013'!U65*3</f>
        <v>0</v>
      </c>
      <c r="V65">
        <f>'Coho hourly counts 2013'!V65*3</f>
        <v>0</v>
      </c>
      <c r="W65">
        <f>'Coho hourly counts 2013'!W65*3</f>
        <v>0</v>
      </c>
      <c r="X65">
        <f>'Coho hourly counts 2013'!X65*3</f>
        <v>0</v>
      </c>
      <c r="Y65">
        <f>'Coho hourly counts 2013'!Y65*3</f>
        <v>0</v>
      </c>
      <c r="Z65">
        <f t="shared" si="0"/>
        <v>3</v>
      </c>
      <c r="AB65">
        <f t="shared" si="5"/>
        <v>3</v>
      </c>
      <c r="AC65">
        <f t="shared" si="1"/>
        <v>43.826086956521749</v>
      </c>
      <c r="AD65" s="64"/>
      <c r="AE65">
        <f t="shared" si="6"/>
        <v>24</v>
      </c>
      <c r="AF65">
        <f t="shared" si="2"/>
        <v>0.30434782608695654</v>
      </c>
      <c r="AG65">
        <f t="shared" si="11"/>
        <v>4</v>
      </c>
      <c r="AH65">
        <f t="shared" si="11"/>
        <v>9</v>
      </c>
      <c r="AI65">
        <f t="shared" si="11"/>
        <v>1</v>
      </c>
      <c r="AJ65">
        <f t="shared" si="11"/>
        <v>0</v>
      </c>
      <c r="AK65">
        <f t="shared" si="11"/>
        <v>0</v>
      </c>
      <c r="AL65">
        <f t="shared" si="11"/>
        <v>0</v>
      </c>
      <c r="AM65">
        <f t="shared" si="11"/>
        <v>0</v>
      </c>
      <c r="AN65">
        <f t="shared" si="11"/>
        <v>0</v>
      </c>
      <c r="AO65">
        <f t="shared" si="11"/>
        <v>0</v>
      </c>
      <c r="AP65">
        <f t="shared" si="11"/>
        <v>0</v>
      </c>
      <c r="AQ65">
        <f t="shared" si="11"/>
        <v>0</v>
      </c>
      <c r="AR65">
        <f t="shared" si="11"/>
        <v>0</v>
      </c>
      <c r="AS65">
        <f t="shared" si="11"/>
        <v>0</v>
      </c>
      <c r="AT65">
        <f t="shared" si="11"/>
        <v>0</v>
      </c>
      <c r="AU65">
        <f t="shared" si="11"/>
        <v>0</v>
      </c>
      <c r="AV65">
        <f t="shared" si="7"/>
        <v>0</v>
      </c>
      <c r="AW65">
        <f t="shared" si="7"/>
        <v>0</v>
      </c>
      <c r="AX65">
        <f t="shared" si="7"/>
        <v>0</v>
      </c>
      <c r="AY65">
        <f t="shared" si="7"/>
        <v>0</v>
      </c>
      <c r="AZ65">
        <f t="shared" si="10"/>
        <v>0</v>
      </c>
      <c r="BA65">
        <f t="shared" si="10"/>
        <v>0</v>
      </c>
      <c r="BB65">
        <f t="shared" si="10"/>
        <v>0</v>
      </c>
      <c r="BC65">
        <f t="shared" si="10"/>
        <v>0</v>
      </c>
    </row>
    <row r="66" spans="1:55" x14ac:dyDescent="0.2">
      <c r="A66" s="1">
        <v>42604</v>
      </c>
      <c r="B66">
        <f>'Coho hourly counts 2013'!B66*3</f>
        <v>0</v>
      </c>
      <c r="C66">
        <f>'Coho hourly counts 2013'!C66*3</f>
        <v>-3</v>
      </c>
      <c r="D66">
        <f>'Coho hourly counts 2013'!D66*3</f>
        <v>15</v>
      </c>
      <c r="E66">
        <f>'Coho hourly counts 2013'!E66*3</f>
        <v>6</v>
      </c>
      <c r="F66">
        <f>'Coho hourly counts 2013'!F66*3</f>
        <v>0</v>
      </c>
      <c r="G66">
        <f>'Coho hourly counts 2013'!G66*3</f>
        <v>0</v>
      </c>
      <c r="H66">
        <f>'Coho hourly counts 2013'!H66*3</f>
        <v>0</v>
      </c>
      <c r="I66">
        <f>'Coho hourly counts 2013'!I66*3</f>
        <v>0</v>
      </c>
      <c r="J66">
        <f>'Coho hourly counts 2013'!J66*3</f>
        <v>0</v>
      </c>
      <c r="K66">
        <f>'Coho hourly counts 2013'!K66*3</f>
        <v>0</v>
      </c>
      <c r="L66">
        <f>'Coho hourly counts 2013'!L66*3</f>
        <v>0</v>
      </c>
      <c r="M66">
        <f>'Coho hourly counts 2013'!M66*3</f>
        <v>0</v>
      </c>
      <c r="N66">
        <f>'Coho hourly counts 2013'!N66*3</f>
        <v>6</v>
      </c>
      <c r="O66">
        <f>'Coho hourly counts 2013'!O66*3</f>
        <v>0</v>
      </c>
      <c r="P66">
        <f>'Coho hourly counts 2013'!P66*3</f>
        <v>0</v>
      </c>
      <c r="Q66">
        <f>'Coho hourly counts 2013'!Q66*3</f>
        <v>0</v>
      </c>
      <c r="R66">
        <f>'Coho hourly counts 2013'!R66*3</f>
        <v>0</v>
      </c>
      <c r="S66">
        <f>'Coho hourly counts 2013'!S66*3</f>
        <v>3</v>
      </c>
      <c r="T66">
        <f>'Coho hourly counts 2013'!T66*3</f>
        <v>0</v>
      </c>
      <c r="U66">
        <f>'Coho hourly counts 2013'!U66*3</f>
        <v>0</v>
      </c>
      <c r="V66">
        <f>'Coho hourly counts 2013'!V66*3</f>
        <v>0</v>
      </c>
      <c r="W66">
        <f>'Coho hourly counts 2013'!W66*3</f>
        <v>42</v>
      </c>
      <c r="X66">
        <f>'Coho hourly counts 2013'!X66*3</f>
        <v>3</v>
      </c>
      <c r="Y66">
        <f>'Coho hourly counts 2013'!Y66*3</f>
        <v>21</v>
      </c>
      <c r="Z66">
        <f t="shared" si="0"/>
        <v>93</v>
      </c>
      <c r="AB66">
        <f t="shared" si="5"/>
        <v>93</v>
      </c>
      <c r="AC66">
        <f t="shared" si="1"/>
        <v>1443.130434782609</v>
      </c>
      <c r="AD66" s="64"/>
      <c r="AE66">
        <f t="shared" si="6"/>
        <v>24</v>
      </c>
      <c r="AF66">
        <f t="shared" si="2"/>
        <v>10.021739130434783</v>
      </c>
      <c r="AG66">
        <f t="shared" si="11"/>
        <v>1</v>
      </c>
      <c r="AH66">
        <f t="shared" si="11"/>
        <v>36</v>
      </c>
      <c r="AI66">
        <f t="shared" si="11"/>
        <v>9</v>
      </c>
      <c r="AJ66">
        <f t="shared" si="11"/>
        <v>4</v>
      </c>
      <c r="AK66">
        <f t="shared" si="11"/>
        <v>0</v>
      </c>
      <c r="AL66">
        <f t="shared" si="11"/>
        <v>0</v>
      </c>
      <c r="AM66">
        <f t="shared" si="11"/>
        <v>0</v>
      </c>
      <c r="AN66">
        <f t="shared" si="11"/>
        <v>0</v>
      </c>
      <c r="AO66">
        <f t="shared" si="11"/>
        <v>0</v>
      </c>
      <c r="AP66">
        <f t="shared" si="11"/>
        <v>0</v>
      </c>
      <c r="AQ66">
        <f t="shared" si="11"/>
        <v>0</v>
      </c>
      <c r="AR66">
        <f t="shared" si="11"/>
        <v>4</v>
      </c>
      <c r="AS66">
        <f t="shared" si="11"/>
        <v>4</v>
      </c>
      <c r="AT66">
        <f t="shared" si="11"/>
        <v>0</v>
      </c>
      <c r="AU66">
        <f t="shared" si="11"/>
        <v>0</v>
      </c>
      <c r="AV66">
        <f t="shared" si="7"/>
        <v>0</v>
      </c>
      <c r="AW66">
        <f t="shared" si="7"/>
        <v>1</v>
      </c>
      <c r="AX66">
        <f t="shared" si="7"/>
        <v>1</v>
      </c>
      <c r="AY66">
        <f t="shared" si="7"/>
        <v>0</v>
      </c>
      <c r="AZ66">
        <f t="shared" si="10"/>
        <v>0</v>
      </c>
      <c r="BA66">
        <f t="shared" si="10"/>
        <v>196</v>
      </c>
      <c r="BB66">
        <f t="shared" si="10"/>
        <v>169</v>
      </c>
      <c r="BC66">
        <f t="shared" si="10"/>
        <v>36</v>
      </c>
    </row>
    <row r="67" spans="1:55" x14ac:dyDescent="0.2">
      <c r="A67" s="1">
        <v>42605</v>
      </c>
      <c r="B67">
        <f>'Coho hourly counts 2013'!B67*3</f>
        <v>6</v>
      </c>
      <c r="C67">
        <f>'Coho hourly counts 2013'!C67*3</f>
        <v>12</v>
      </c>
      <c r="D67">
        <f>'Coho hourly counts 2013'!D67*3</f>
        <v>3</v>
      </c>
      <c r="E67">
        <f>'Coho hourly counts 2013'!E67*3</f>
        <v>6</v>
      </c>
      <c r="F67">
        <f>'Coho hourly counts 2013'!F67*3</f>
        <v>0</v>
      </c>
      <c r="G67">
        <f>'Coho hourly counts 2013'!G67*3</f>
        <v>0</v>
      </c>
      <c r="H67">
        <f>'Coho hourly counts 2013'!H67*3</f>
        <v>0</v>
      </c>
      <c r="I67">
        <f>'Coho hourly counts 2013'!I67*3</f>
        <v>0</v>
      </c>
      <c r="J67">
        <f>'Coho hourly counts 2013'!J67*3</f>
        <v>12</v>
      </c>
      <c r="K67">
        <f>'Coho hourly counts 2013'!K67*3</f>
        <v>0</v>
      </c>
      <c r="L67">
        <f>'Coho hourly counts 2013'!L67*3</f>
        <v>0</v>
      </c>
      <c r="M67">
        <f>'Coho hourly counts 2013'!M67*3</f>
        <v>0</v>
      </c>
      <c r="N67">
        <f>'Coho hourly counts 2013'!N67*3</f>
        <v>0</v>
      </c>
      <c r="O67">
        <f>'Coho hourly counts 2013'!O67*3</f>
        <v>0</v>
      </c>
      <c r="P67">
        <f>'Coho hourly counts 2013'!P67*3</f>
        <v>0</v>
      </c>
      <c r="Q67">
        <f>'Coho hourly counts 2013'!Q67*3</f>
        <v>0</v>
      </c>
      <c r="R67">
        <f>'Coho hourly counts 2013'!R67*3</f>
        <v>0</v>
      </c>
      <c r="S67">
        <f>'Coho hourly counts 2013'!S67*3</f>
        <v>0</v>
      </c>
      <c r="T67">
        <f>'Coho hourly counts 2013'!T67*3</f>
        <v>0</v>
      </c>
      <c r="U67">
        <f>'Coho hourly counts 2013'!U67*3</f>
        <v>0</v>
      </c>
      <c r="V67">
        <f>'Coho hourly counts 2013'!V67*3</f>
        <v>18</v>
      </c>
      <c r="W67">
        <f>'Coho hourly counts 2013'!W67*3</f>
        <v>0</v>
      </c>
      <c r="X67">
        <f>'Coho hourly counts 2013'!X67*3</f>
        <v>6</v>
      </c>
      <c r="Y67">
        <f>'Coho hourly counts 2013'!Y67*3</f>
        <v>54</v>
      </c>
      <c r="Z67">
        <f t="shared" si="0"/>
        <v>117</v>
      </c>
      <c r="AB67">
        <f t="shared" si="5"/>
        <v>117</v>
      </c>
      <c r="AC67">
        <f t="shared" si="1"/>
        <v>1195.826086956522</v>
      </c>
      <c r="AD67" s="64"/>
      <c r="AE67">
        <f t="shared" si="6"/>
        <v>24</v>
      </c>
      <c r="AF67">
        <f t="shared" si="2"/>
        <v>8.304347826086957</v>
      </c>
      <c r="AG67">
        <f t="shared" si="11"/>
        <v>4</v>
      </c>
      <c r="AH67">
        <f t="shared" si="11"/>
        <v>9</v>
      </c>
      <c r="AI67">
        <f t="shared" si="11"/>
        <v>1</v>
      </c>
      <c r="AJ67">
        <f t="shared" si="11"/>
        <v>4</v>
      </c>
      <c r="AK67">
        <f t="shared" si="11"/>
        <v>0</v>
      </c>
      <c r="AL67">
        <f t="shared" si="11"/>
        <v>0</v>
      </c>
      <c r="AM67">
        <f t="shared" si="11"/>
        <v>0</v>
      </c>
      <c r="AN67">
        <f t="shared" si="11"/>
        <v>16</v>
      </c>
      <c r="AO67">
        <f t="shared" si="11"/>
        <v>16</v>
      </c>
      <c r="AP67">
        <f t="shared" si="11"/>
        <v>0</v>
      </c>
      <c r="AQ67">
        <f t="shared" si="11"/>
        <v>0</v>
      </c>
      <c r="AR67">
        <f t="shared" si="11"/>
        <v>0</v>
      </c>
      <c r="AS67">
        <f t="shared" si="11"/>
        <v>0</v>
      </c>
      <c r="AT67">
        <f t="shared" si="11"/>
        <v>0</v>
      </c>
      <c r="AU67">
        <f t="shared" si="11"/>
        <v>0</v>
      </c>
      <c r="AV67">
        <f t="shared" si="7"/>
        <v>0</v>
      </c>
      <c r="AW67">
        <f t="shared" si="7"/>
        <v>0</v>
      </c>
      <c r="AX67">
        <f t="shared" si="7"/>
        <v>0</v>
      </c>
      <c r="AY67">
        <f t="shared" si="7"/>
        <v>0</v>
      </c>
      <c r="AZ67">
        <f t="shared" si="10"/>
        <v>36</v>
      </c>
      <c r="BA67">
        <f t="shared" si="10"/>
        <v>36</v>
      </c>
      <c r="BB67">
        <f t="shared" si="10"/>
        <v>4</v>
      </c>
      <c r="BC67">
        <f t="shared" si="10"/>
        <v>256</v>
      </c>
    </row>
    <row r="68" spans="1:55" x14ac:dyDescent="0.2">
      <c r="A68" s="1">
        <v>42606</v>
      </c>
      <c r="B68">
        <f>'Coho hourly counts 2013'!B68*3</f>
        <v>15</v>
      </c>
      <c r="C68">
        <f>'Coho hourly counts 2013'!C68*3</f>
        <v>-3</v>
      </c>
      <c r="D68">
        <f>'Coho hourly counts 2013'!D68*3</f>
        <v>24</v>
      </c>
      <c r="E68">
        <f>'Coho hourly counts 2013'!E68*3</f>
        <v>-3</v>
      </c>
      <c r="F68">
        <f>'Coho hourly counts 2013'!F68*3</f>
        <v>3</v>
      </c>
      <c r="G68">
        <f>'Coho hourly counts 2013'!G68*3</f>
        <v>0</v>
      </c>
      <c r="H68">
        <f>'Coho hourly counts 2013'!H68*3</f>
        <v>0</v>
      </c>
      <c r="I68">
        <f>'Coho hourly counts 2013'!I68*3</f>
        <v>0</v>
      </c>
      <c r="J68">
        <f>'Coho hourly counts 2013'!J68*3</f>
        <v>0</v>
      </c>
      <c r="K68">
        <f>'Coho hourly counts 2013'!K68*3</f>
        <v>0</v>
      </c>
      <c r="L68">
        <f>'Coho hourly counts 2013'!L68*3</f>
        <v>3</v>
      </c>
      <c r="M68">
        <f>'Coho hourly counts 2013'!M68*3</f>
        <v>-12</v>
      </c>
      <c r="N68">
        <f>'Coho hourly counts 2013'!N68*3</f>
        <v>0</v>
      </c>
      <c r="O68">
        <f>'Coho hourly counts 2013'!O68*3</f>
        <v>0</v>
      </c>
      <c r="P68">
        <f>'Coho hourly counts 2013'!P68*3</f>
        <v>0</v>
      </c>
      <c r="Q68">
        <f>'Coho hourly counts 2013'!Q68*3</f>
        <v>0</v>
      </c>
      <c r="R68">
        <f>'Coho hourly counts 2013'!R68*3</f>
        <v>0</v>
      </c>
      <c r="S68">
        <f>'Coho hourly counts 2013'!S68*3</f>
        <v>0</v>
      </c>
      <c r="T68">
        <f>'Coho hourly counts 2013'!T68*3</f>
        <v>0</v>
      </c>
      <c r="U68">
        <f>'Coho hourly counts 2013'!U68*3</f>
        <v>0</v>
      </c>
      <c r="V68">
        <f>'Coho hourly counts 2013'!V68*3</f>
        <v>0</v>
      </c>
      <c r="W68">
        <f>'Coho hourly counts 2013'!W68*3</f>
        <v>0</v>
      </c>
      <c r="X68">
        <f>'Coho hourly counts 2013'!X68*3</f>
        <v>0</v>
      </c>
      <c r="Y68">
        <f>'Coho hourly counts 2013'!Y68*3</f>
        <v>-75</v>
      </c>
      <c r="Z68">
        <f t="shared" si="0"/>
        <v>-48</v>
      </c>
      <c r="AB68">
        <f t="shared" si="5"/>
        <v>-48</v>
      </c>
      <c r="AC68">
        <f t="shared" si="1"/>
        <v>2723.4782608695659</v>
      </c>
      <c r="AD68" s="64"/>
      <c r="AE68">
        <f t="shared" si="6"/>
        <v>24</v>
      </c>
      <c r="AF68">
        <f t="shared" si="2"/>
        <v>18.913043478260871</v>
      </c>
      <c r="AG68">
        <f t="shared" si="11"/>
        <v>36</v>
      </c>
      <c r="AH68">
        <f t="shared" si="11"/>
        <v>81</v>
      </c>
      <c r="AI68">
        <f t="shared" si="11"/>
        <v>81</v>
      </c>
      <c r="AJ68">
        <f t="shared" si="11"/>
        <v>4</v>
      </c>
      <c r="AK68">
        <f t="shared" si="11"/>
        <v>1</v>
      </c>
      <c r="AL68">
        <f t="shared" si="11"/>
        <v>0</v>
      </c>
      <c r="AM68">
        <f t="shared" si="11"/>
        <v>0</v>
      </c>
      <c r="AN68">
        <f t="shared" si="11"/>
        <v>0</v>
      </c>
      <c r="AO68">
        <f t="shared" si="11"/>
        <v>0</v>
      </c>
      <c r="AP68">
        <f t="shared" si="11"/>
        <v>1</v>
      </c>
      <c r="AQ68">
        <f t="shared" si="11"/>
        <v>25</v>
      </c>
      <c r="AR68">
        <f t="shared" si="11"/>
        <v>16</v>
      </c>
      <c r="AS68">
        <f t="shared" si="11"/>
        <v>0</v>
      </c>
      <c r="AT68">
        <f t="shared" si="11"/>
        <v>0</v>
      </c>
      <c r="AU68">
        <f t="shared" si="11"/>
        <v>0</v>
      </c>
      <c r="AV68">
        <f t="shared" si="7"/>
        <v>0</v>
      </c>
      <c r="AW68">
        <f t="shared" si="7"/>
        <v>0</v>
      </c>
      <c r="AX68">
        <f t="shared" si="7"/>
        <v>0</v>
      </c>
      <c r="AY68">
        <f t="shared" si="7"/>
        <v>0</v>
      </c>
      <c r="AZ68">
        <f t="shared" si="10"/>
        <v>0</v>
      </c>
      <c r="BA68">
        <f t="shared" si="10"/>
        <v>0</v>
      </c>
      <c r="BB68">
        <f t="shared" si="10"/>
        <v>0</v>
      </c>
      <c r="BC68">
        <f t="shared" si="10"/>
        <v>625</v>
      </c>
    </row>
    <row r="69" spans="1:55" x14ac:dyDescent="0.2">
      <c r="A69" s="1">
        <v>42607</v>
      </c>
      <c r="B69">
        <f>'Coho hourly counts 2013'!B69*3</f>
        <v>-9</v>
      </c>
      <c r="C69">
        <f>'Coho hourly counts 2013'!C69*3</f>
        <v>9</v>
      </c>
      <c r="D69">
        <f>'Coho hourly counts 2013'!D69*3</f>
        <v>-3</v>
      </c>
      <c r="E69">
        <f>'Coho hourly counts 2013'!E69*3</f>
        <v>6</v>
      </c>
      <c r="F69">
        <f>'Coho hourly counts 2013'!F69*3</f>
        <v>-3</v>
      </c>
      <c r="G69">
        <f>'Coho hourly counts 2013'!G69*3</f>
        <v>-9</v>
      </c>
      <c r="H69">
        <f>'Coho hourly counts 2013'!H69*3</f>
        <v>3</v>
      </c>
      <c r="I69">
        <f>'Coho hourly counts 2013'!I69*3</f>
        <v>-6</v>
      </c>
      <c r="J69">
        <f>'Coho hourly counts 2013'!J69*3</f>
        <v>0</v>
      </c>
      <c r="K69">
        <f>'Coho hourly counts 2013'!K69*3</f>
        <v>0</v>
      </c>
      <c r="L69">
        <f>'Coho hourly counts 2013'!L69*3</f>
        <v>0</v>
      </c>
      <c r="M69">
        <f>'Coho hourly counts 2013'!M69*3</f>
        <v>0</v>
      </c>
      <c r="N69">
        <f>'Coho hourly counts 2013'!N69*3</f>
        <v>0</v>
      </c>
      <c r="O69">
        <f>'Coho hourly counts 2013'!O69*3</f>
        <v>0</v>
      </c>
      <c r="P69">
        <f>'Coho hourly counts 2013'!P69*3</f>
        <v>0</v>
      </c>
      <c r="Q69">
        <f>'Coho hourly counts 2013'!Q69*3</f>
        <v>0</v>
      </c>
      <c r="R69">
        <f>'Coho hourly counts 2013'!R69*3</f>
        <v>0</v>
      </c>
      <c r="S69">
        <f>'Coho hourly counts 2013'!S69*3</f>
        <v>0</v>
      </c>
      <c r="T69">
        <f>'Coho hourly counts 2013'!T69*3</f>
        <v>0</v>
      </c>
      <c r="U69">
        <f>'Coho hourly counts 2013'!U69*3</f>
        <v>84</v>
      </c>
      <c r="V69">
        <f>'Coho hourly counts 2013'!V69*3</f>
        <v>0</v>
      </c>
      <c r="W69">
        <f>'Coho hourly counts 2013'!W69*3</f>
        <v>0</v>
      </c>
      <c r="X69">
        <f>'Coho hourly counts 2013'!X69*3</f>
        <v>0</v>
      </c>
      <c r="Y69">
        <f>'Coho hourly counts 2013'!Y69*3</f>
        <v>-9</v>
      </c>
      <c r="Z69">
        <f t="shared" si="0"/>
        <v>63</v>
      </c>
      <c r="AB69">
        <f t="shared" si="5"/>
        <v>63</v>
      </c>
      <c r="AC69">
        <f t="shared" si="1"/>
        <v>5259.130434782609</v>
      </c>
      <c r="AD69" s="64"/>
      <c r="AE69">
        <f t="shared" si="6"/>
        <v>24</v>
      </c>
      <c r="AF69">
        <f t="shared" si="2"/>
        <v>36.521739130434781</v>
      </c>
      <c r="AG69">
        <f t="shared" si="11"/>
        <v>36</v>
      </c>
      <c r="AH69">
        <f t="shared" si="11"/>
        <v>16</v>
      </c>
      <c r="AI69">
        <f t="shared" si="11"/>
        <v>9</v>
      </c>
      <c r="AJ69">
        <f t="shared" si="11"/>
        <v>9</v>
      </c>
      <c r="AK69">
        <f t="shared" si="11"/>
        <v>4</v>
      </c>
      <c r="AL69">
        <f t="shared" si="11"/>
        <v>16</v>
      </c>
      <c r="AM69">
        <f t="shared" si="11"/>
        <v>9</v>
      </c>
      <c r="AN69">
        <f t="shared" si="11"/>
        <v>4</v>
      </c>
      <c r="AO69">
        <f t="shared" si="11"/>
        <v>0</v>
      </c>
      <c r="AP69">
        <f t="shared" si="11"/>
        <v>0</v>
      </c>
      <c r="AQ69">
        <f t="shared" si="11"/>
        <v>0</v>
      </c>
      <c r="AR69">
        <f t="shared" si="11"/>
        <v>0</v>
      </c>
      <c r="AS69">
        <f t="shared" si="11"/>
        <v>0</v>
      </c>
      <c r="AT69">
        <f t="shared" si="11"/>
        <v>0</v>
      </c>
      <c r="AU69">
        <f t="shared" si="11"/>
        <v>0</v>
      </c>
      <c r="AV69">
        <f t="shared" si="7"/>
        <v>0</v>
      </c>
      <c r="AW69">
        <f t="shared" si="7"/>
        <v>0</v>
      </c>
      <c r="AX69">
        <f t="shared" si="7"/>
        <v>0</v>
      </c>
      <c r="AY69">
        <f t="shared" si="7"/>
        <v>784</v>
      </c>
      <c r="AZ69">
        <f t="shared" si="10"/>
        <v>784</v>
      </c>
      <c r="BA69">
        <f t="shared" si="10"/>
        <v>0</v>
      </c>
      <c r="BB69">
        <f t="shared" si="10"/>
        <v>0</v>
      </c>
      <c r="BC69">
        <f t="shared" si="10"/>
        <v>9</v>
      </c>
    </row>
    <row r="70" spans="1:55" x14ac:dyDescent="0.2">
      <c r="A70" s="1">
        <v>42608</v>
      </c>
      <c r="B70">
        <f>'Coho hourly counts 2013'!B70*3</f>
        <v>33</v>
      </c>
      <c r="C70">
        <f>'Coho hourly counts 2013'!C70*3</f>
        <v>81</v>
      </c>
      <c r="D70">
        <f>'Coho hourly counts 2013'!D70*3</f>
        <v>45</v>
      </c>
      <c r="E70">
        <f>'Coho hourly counts 2013'!E70*3</f>
        <v>45</v>
      </c>
      <c r="F70">
        <f>'Coho hourly counts 2013'!F70*3</f>
        <v>6</v>
      </c>
      <c r="G70">
        <f>'Coho hourly counts 2013'!G70*3</f>
        <v>0</v>
      </c>
      <c r="H70">
        <f>'Coho hourly counts 2013'!H70*3</f>
        <v>0</v>
      </c>
      <c r="I70">
        <f>'Coho hourly counts 2013'!I70*3</f>
        <v>0</v>
      </c>
      <c r="J70">
        <f>'Coho hourly counts 2013'!J70*3</f>
        <v>0</v>
      </c>
      <c r="K70">
        <f>'Coho hourly counts 2013'!K70*3</f>
        <v>0</v>
      </c>
      <c r="L70">
        <f>'Coho hourly counts 2013'!L70*3</f>
        <v>0</v>
      </c>
      <c r="M70">
        <f>'Coho hourly counts 2013'!M70*3</f>
        <v>0</v>
      </c>
      <c r="N70">
        <f>'Coho hourly counts 2013'!N70*3</f>
        <v>0</v>
      </c>
      <c r="O70">
        <f>'Coho hourly counts 2013'!O70*3</f>
        <v>0</v>
      </c>
      <c r="P70">
        <f>'Coho hourly counts 2013'!P70*3</f>
        <v>0</v>
      </c>
      <c r="Q70">
        <f>'Coho hourly counts 2013'!Q70*3</f>
        <v>0</v>
      </c>
      <c r="R70">
        <f>'Coho hourly counts 2013'!R70*3</f>
        <v>0</v>
      </c>
      <c r="S70">
        <f>'Coho hourly counts 2013'!S70*3</f>
        <v>0</v>
      </c>
      <c r="T70">
        <f>'Coho hourly counts 2013'!T70*3</f>
        <v>0</v>
      </c>
      <c r="U70">
        <f>'Coho hourly counts 2013'!U70*3</f>
        <v>0</v>
      </c>
      <c r="V70">
        <f>'Coho hourly counts 2013'!V70*3</f>
        <v>0</v>
      </c>
      <c r="W70">
        <f>'Coho hourly counts 2013'!W70*3</f>
        <v>0</v>
      </c>
      <c r="X70">
        <f>'Coho hourly counts 2013'!X70*3</f>
        <v>3</v>
      </c>
      <c r="Y70">
        <f>'Coho hourly counts 2013'!Y70*3</f>
        <v>0</v>
      </c>
      <c r="Z70">
        <f t="shared" si="0"/>
        <v>213</v>
      </c>
      <c r="AB70">
        <f t="shared" si="5"/>
        <v>213</v>
      </c>
      <c r="AC70">
        <f t="shared" si="1"/>
        <v>1800.0000000000005</v>
      </c>
      <c r="AD70" s="64"/>
      <c r="AE70">
        <f t="shared" si="6"/>
        <v>24</v>
      </c>
      <c r="AF70">
        <f t="shared" si="2"/>
        <v>12.5</v>
      </c>
      <c r="AG70">
        <f t="shared" si="11"/>
        <v>256</v>
      </c>
      <c r="AH70">
        <f t="shared" si="11"/>
        <v>144</v>
      </c>
      <c r="AI70">
        <f t="shared" si="11"/>
        <v>0</v>
      </c>
      <c r="AJ70">
        <f t="shared" si="11"/>
        <v>169</v>
      </c>
      <c r="AK70">
        <f t="shared" si="11"/>
        <v>4</v>
      </c>
      <c r="AL70">
        <f t="shared" si="11"/>
        <v>0</v>
      </c>
      <c r="AM70">
        <f t="shared" si="11"/>
        <v>0</v>
      </c>
      <c r="AN70">
        <f t="shared" si="11"/>
        <v>0</v>
      </c>
      <c r="AO70">
        <f t="shared" si="11"/>
        <v>0</v>
      </c>
      <c r="AP70">
        <f t="shared" si="11"/>
        <v>0</v>
      </c>
      <c r="AQ70">
        <f t="shared" si="11"/>
        <v>0</v>
      </c>
      <c r="AR70">
        <f t="shared" si="11"/>
        <v>0</v>
      </c>
      <c r="AS70">
        <f t="shared" si="11"/>
        <v>0</v>
      </c>
      <c r="AT70">
        <f t="shared" si="11"/>
        <v>0</v>
      </c>
      <c r="AU70">
        <f t="shared" si="11"/>
        <v>0</v>
      </c>
      <c r="AV70">
        <f t="shared" si="7"/>
        <v>0</v>
      </c>
      <c r="AW70">
        <f t="shared" si="7"/>
        <v>0</v>
      </c>
      <c r="AX70">
        <f t="shared" si="7"/>
        <v>0</v>
      </c>
      <c r="AY70">
        <f t="shared" si="7"/>
        <v>0</v>
      </c>
      <c r="AZ70">
        <f t="shared" si="10"/>
        <v>0</v>
      </c>
      <c r="BA70">
        <f t="shared" si="10"/>
        <v>0</v>
      </c>
      <c r="BB70">
        <f t="shared" si="10"/>
        <v>1</v>
      </c>
      <c r="BC70">
        <f t="shared" si="10"/>
        <v>1</v>
      </c>
    </row>
    <row r="71" spans="1:55" x14ac:dyDescent="0.2">
      <c r="A71" s="1">
        <v>42609</v>
      </c>
      <c r="B71">
        <f>'Coho hourly counts 2013'!B71*3</f>
        <v>9</v>
      </c>
      <c r="C71">
        <f>'Coho hourly counts 2013'!C71*3</f>
        <v>18</v>
      </c>
      <c r="D71">
        <f>'Coho hourly counts 2013'!D71*3</f>
        <v>6</v>
      </c>
      <c r="E71">
        <f>'Coho hourly counts 2013'!E71*3</f>
        <v>-3</v>
      </c>
      <c r="F71">
        <f>'Coho hourly counts 2013'!F71*3</f>
        <v>0</v>
      </c>
      <c r="G71">
        <f>'Coho hourly counts 2013'!G71*3</f>
        <v>3</v>
      </c>
      <c r="H71">
        <f>'Coho hourly counts 2013'!H71*3</f>
        <v>0</v>
      </c>
      <c r="I71">
        <f>'Coho hourly counts 2013'!I71*3</f>
        <v>-3</v>
      </c>
      <c r="J71">
        <f>'Coho hourly counts 2013'!J71*3</f>
        <v>0</v>
      </c>
      <c r="K71">
        <f>'Coho hourly counts 2013'!K71*3</f>
        <v>0</v>
      </c>
      <c r="L71">
        <f>'Coho hourly counts 2013'!L71*3</f>
        <v>0</v>
      </c>
      <c r="M71">
        <f>'Coho hourly counts 2013'!M71*3</f>
        <v>0</v>
      </c>
      <c r="N71">
        <f>'Coho hourly counts 2013'!N71*3</f>
        <v>0</v>
      </c>
      <c r="O71">
        <f>'Coho hourly counts 2013'!O71*3</f>
        <v>0</v>
      </c>
      <c r="P71">
        <f>'Coho hourly counts 2013'!P71*3</f>
        <v>0</v>
      </c>
      <c r="Q71">
        <f>'Coho hourly counts 2013'!Q71*3</f>
        <v>0</v>
      </c>
      <c r="R71">
        <f>'Coho hourly counts 2013'!R71*3</f>
        <v>0</v>
      </c>
      <c r="S71">
        <f>'Coho hourly counts 2013'!S71*3</f>
        <v>-3</v>
      </c>
      <c r="T71">
        <f>'Coho hourly counts 2013'!T71*3</f>
        <v>0</v>
      </c>
      <c r="U71">
        <f>'Coho hourly counts 2013'!U71*3</f>
        <v>0</v>
      </c>
      <c r="V71">
        <f>'Coho hourly counts 2013'!V71*3</f>
        <v>0</v>
      </c>
      <c r="W71">
        <f>'Coho hourly counts 2013'!W71*3</f>
        <v>21</v>
      </c>
      <c r="X71">
        <f>'Coho hourly counts 2013'!X71*3</f>
        <v>0</v>
      </c>
      <c r="Y71">
        <f>'Coho hourly counts 2013'!Y71*3</f>
        <v>15</v>
      </c>
      <c r="Z71">
        <f t="shared" ref="Z71:Z86" si="12">SUM(B71:Y71)</f>
        <v>63</v>
      </c>
      <c r="AB71">
        <f t="shared" si="5"/>
        <v>63</v>
      </c>
      <c r="AC71">
        <f t="shared" ref="AC71:AC86" si="13">(1-AE71/72)*72^2*(AF71/AE71)</f>
        <v>513.39130434782612</v>
      </c>
      <c r="AD71" s="64"/>
      <c r="AE71">
        <f t="shared" si="6"/>
        <v>24</v>
      </c>
      <c r="AF71">
        <f t="shared" ref="AF71:AF86" si="14">SUM(AG71:BC71)/(2*(AE71-1))</f>
        <v>3.5652173913043477</v>
      </c>
      <c r="AG71">
        <f t="shared" si="11"/>
        <v>9</v>
      </c>
      <c r="AH71">
        <f t="shared" si="11"/>
        <v>16</v>
      </c>
      <c r="AI71">
        <f t="shared" si="11"/>
        <v>9</v>
      </c>
      <c r="AJ71">
        <f t="shared" si="11"/>
        <v>1</v>
      </c>
      <c r="AK71">
        <f t="shared" si="11"/>
        <v>1</v>
      </c>
      <c r="AL71">
        <f t="shared" si="11"/>
        <v>1</v>
      </c>
      <c r="AM71">
        <f t="shared" si="11"/>
        <v>1</v>
      </c>
      <c r="AN71">
        <f t="shared" si="11"/>
        <v>1</v>
      </c>
      <c r="AO71">
        <f t="shared" si="11"/>
        <v>0</v>
      </c>
      <c r="AP71">
        <f t="shared" si="11"/>
        <v>0</v>
      </c>
      <c r="AQ71">
        <f t="shared" si="11"/>
        <v>0</v>
      </c>
      <c r="AR71">
        <f t="shared" si="11"/>
        <v>0</v>
      </c>
      <c r="AS71">
        <f t="shared" si="11"/>
        <v>0</v>
      </c>
      <c r="AT71">
        <f t="shared" si="11"/>
        <v>0</v>
      </c>
      <c r="AU71">
        <f t="shared" si="11"/>
        <v>0</v>
      </c>
      <c r="AV71">
        <f t="shared" si="7"/>
        <v>0</v>
      </c>
      <c r="AW71">
        <f t="shared" si="7"/>
        <v>1</v>
      </c>
      <c r="AX71">
        <f t="shared" si="7"/>
        <v>1</v>
      </c>
      <c r="AY71">
        <f t="shared" si="7"/>
        <v>0</v>
      </c>
      <c r="AZ71">
        <f t="shared" si="10"/>
        <v>0</v>
      </c>
      <c r="BA71">
        <f t="shared" si="10"/>
        <v>49</v>
      </c>
      <c r="BB71">
        <f t="shared" si="10"/>
        <v>49</v>
      </c>
      <c r="BC71">
        <f t="shared" si="10"/>
        <v>25</v>
      </c>
    </row>
    <row r="72" spans="1:55" x14ac:dyDescent="0.2">
      <c r="A72" s="1">
        <v>42610</v>
      </c>
      <c r="B72">
        <f>'Coho hourly counts 2013'!B72*3</f>
        <v>24</v>
      </c>
      <c r="C72">
        <f>'Coho hourly counts 2013'!C72*3</f>
        <v>21</v>
      </c>
      <c r="D72">
        <f>'Coho hourly counts 2013'!D72*3</f>
        <v>42</v>
      </c>
      <c r="E72">
        <f>'Coho hourly counts 2013'!E72*3</f>
        <v>18</v>
      </c>
      <c r="F72">
        <f>'Coho hourly counts 2013'!F72*3</f>
        <v>-3</v>
      </c>
      <c r="G72">
        <f>'Coho hourly counts 2013'!G72*3</f>
        <v>-9</v>
      </c>
      <c r="H72">
        <f>'Coho hourly counts 2013'!H72*3</f>
        <v>-30</v>
      </c>
      <c r="I72">
        <f>'Coho hourly counts 2013'!I72*3</f>
        <v>-54</v>
      </c>
      <c r="J72">
        <f>'Coho hourly counts 2013'!J72*3</f>
        <v>0</v>
      </c>
      <c r="K72">
        <f>'Coho hourly counts 2013'!K72*3</f>
        <v>0</v>
      </c>
      <c r="L72">
        <f>'Coho hourly counts 2013'!L72*3</f>
        <v>0</v>
      </c>
      <c r="M72">
        <f>'Coho hourly counts 2013'!M72*3</f>
        <v>0</v>
      </c>
      <c r="N72">
        <f>'Coho hourly counts 2013'!N72*3</f>
        <v>0</v>
      </c>
      <c r="O72">
        <f>'Coho hourly counts 2013'!O72*3</f>
        <v>0</v>
      </c>
      <c r="P72">
        <f>'Coho hourly counts 2013'!P72*3</f>
        <v>0</v>
      </c>
      <c r="Q72">
        <f>'Coho hourly counts 2013'!Q72*3</f>
        <v>0</v>
      </c>
      <c r="R72">
        <f>'Coho hourly counts 2013'!R72*3</f>
        <v>0</v>
      </c>
      <c r="S72">
        <f>'Coho hourly counts 2013'!S72*3</f>
        <v>0</v>
      </c>
      <c r="T72">
        <f>'Coho hourly counts 2013'!T72*3</f>
        <v>0</v>
      </c>
      <c r="U72">
        <f>'Coho hourly counts 2013'!U72*3</f>
        <v>0</v>
      </c>
      <c r="V72">
        <f>'Coho hourly counts 2013'!V72*3</f>
        <v>0</v>
      </c>
      <c r="W72">
        <f>'Coho hourly counts 2013'!W72*3</f>
        <v>0</v>
      </c>
      <c r="X72">
        <f>'Coho hourly counts 2013'!X72*3</f>
        <v>0</v>
      </c>
      <c r="Y72">
        <f>'Coho hourly counts 2013'!Y72*3</f>
        <v>-24</v>
      </c>
      <c r="Z72">
        <f t="shared" si="12"/>
        <v>-15</v>
      </c>
      <c r="AB72">
        <f t="shared" ref="AB72:AB86" si="15">ROUND(SUM(B72:Y72),0)</f>
        <v>-15</v>
      </c>
      <c r="AC72">
        <f t="shared" si="13"/>
        <v>2091.130434782609</v>
      </c>
      <c r="AD72" s="64"/>
      <c r="AE72">
        <f t="shared" ref="AE72:AE86" si="16">$AE$1</f>
        <v>24</v>
      </c>
      <c r="AF72">
        <f t="shared" si="14"/>
        <v>14.521739130434783</v>
      </c>
      <c r="AG72">
        <f t="shared" si="11"/>
        <v>1</v>
      </c>
      <c r="AH72">
        <f t="shared" si="11"/>
        <v>49</v>
      </c>
      <c r="AI72">
        <f t="shared" si="11"/>
        <v>64</v>
      </c>
      <c r="AJ72">
        <f t="shared" si="11"/>
        <v>49</v>
      </c>
      <c r="AK72">
        <f t="shared" si="11"/>
        <v>4</v>
      </c>
      <c r="AL72">
        <f t="shared" si="11"/>
        <v>49</v>
      </c>
      <c r="AM72">
        <f t="shared" si="11"/>
        <v>64</v>
      </c>
      <c r="AN72">
        <f t="shared" si="11"/>
        <v>324</v>
      </c>
      <c r="AO72">
        <f t="shared" si="11"/>
        <v>0</v>
      </c>
      <c r="AP72">
        <f t="shared" si="11"/>
        <v>0</v>
      </c>
      <c r="AQ72">
        <f t="shared" si="11"/>
        <v>0</v>
      </c>
      <c r="AR72">
        <f t="shared" si="11"/>
        <v>0</v>
      </c>
      <c r="AS72">
        <f t="shared" si="11"/>
        <v>0</v>
      </c>
      <c r="AT72">
        <f t="shared" si="11"/>
        <v>0</v>
      </c>
      <c r="AU72">
        <f t="shared" si="11"/>
        <v>0</v>
      </c>
      <c r="AV72">
        <f t="shared" si="7"/>
        <v>0</v>
      </c>
      <c r="AW72">
        <f t="shared" si="7"/>
        <v>0</v>
      </c>
      <c r="AX72">
        <f t="shared" si="7"/>
        <v>0</v>
      </c>
      <c r="AY72">
        <f t="shared" si="7"/>
        <v>0</v>
      </c>
      <c r="AZ72">
        <f t="shared" si="10"/>
        <v>0</v>
      </c>
      <c r="BA72">
        <f t="shared" si="10"/>
        <v>0</v>
      </c>
      <c r="BB72">
        <f t="shared" si="10"/>
        <v>0</v>
      </c>
      <c r="BC72">
        <f t="shared" si="10"/>
        <v>64</v>
      </c>
    </row>
    <row r="73" spans="1:55" x14ac:dyDescent="0.2">
      <c r="A73" s="1">
        <v>42611</v>
      </c>
      <c r="B73">
        <f>'Coho hourly counts 2013'!B73*3</f>
        <v>-3</v>
      </c>
      <c r="C73">
        <f>'Coho hourly counts 2013'!C73*3</f>
        <v>18</v>
      </c>
      <c r="D73">
        <f>'Coho hourly counts 2013'!D73*3</f>
        <v>-6</v>
      </c>
      <c r="E73">
        <f>'Coho hourly counts 2013'!E73*3</f>
        <v>21</v>
      </c>
      <c r="F73">
        <f>'Coho hourly counts 2013'!F73*3</f>
        <v>-24</v>
      </c>
      <c r="G73">
        <f>'Coho hourly counts 2013'!G73*3</f>
        <v>-15</v>
      </c>
      <c r="H73">
        <f>'Coho hourly counts 2013'!H73*3</f>
        <v>0</v>
      </c>
      <c r="I73">
        <f>'Coho hourly counts 2013'!I73*3</f>
        <v>0</v>
      </c>
      <c r="J73">
        <f>'Coho hourly counts 2013'!J73*3</f>
        <v>0</v>
      </c>
      <c r="K73">
        <f>'Coho hourly counts 2013'!K73*3</f>
        <v>0</v>
      </c>
      <c r="L73">
        <f>'Coho hourly counts 2013'!L73*3</f>
        <v>0</v>
      </c>
      <c r="M73">
        <f>'Coho hourly counts 2013'!M73*3</f>
        <v>0</v>
      </c>
      <c r="N73">
        <f>'Coho hourly counts 2013'!N73*3</f>
        <v>0</v>
      </c>
      <c r="O73">
        <f>'Coho hourly counts 2013'!O73*3</f>
        <v>0</v>
      </c>
      <c r="P73">
        <f>'Coho hourly counts 2013'!P73*3</f>
        <v>0</v>
      </c>
      <c r="Q73">
        <f>'Coho hourly counts 2013'!Q73*3</f>
        <v>0</v>
      </c>
      <c r="R73">
        <f>'Coho hourly counts 2013'!R73*3</f>
        <v>0</v>
      </c>
      <c r="S73">
        <f>'Coho hourly counts 2013'!S73*3</f>
        <v>0</v>
      </c>
      <c r="T73">
        <f>'Coho hourly counts 2013'!T73*3</f>
        <v>0</v>
      </c>
      <c r="U73">
        <f>'Coho hourly counts 2013'!U73*3</f>
        <v>0</v>
      </c>
      <c r="V73">
        <f>'Coho hourly counts 2013'!V73*3</f>
        <v>0</v>
      </c>
      <c r="W73">
        <f>'Coho hourly counts 2013'!W73*3</f>
        <v>0</v>
      </c>
      <c r="X73">
        <f>'Coho hourly counts 2013'!X73*3</f>
        <v>0</v>
      </c>
      <c r="Y73">
        <f>'Coho hourly counts 2013'!Y73*3</f>
        <v>81</v>
      </c>
      <c r="Z73">
        <f t="shared" si="12"/>
        <v>72</v>
      </c>
      <c r="AB73">
        <f t="shared" si="15"/>
        <v>72</v>
      </c>
      <c r="AC73">
        <f t="shared" si="13"/>
        <v>3700.1739130434785</v>
      </c>
      <c r="AD73" s="64"/>
      <c r="AE73">
        <f t="shared" si="16"/>
        <v>24</v>
      </c>
      <c r="AF73">
        <f t="shared" si="14"/>
        <v>25.695652173913043</v>
      </c>
      <c r="AG73">
        <f t="shared" si="11"/>
        <v>49</v>
      </c>
      <c r="AH73">
        <f t="shared" si="11"/>
        <v>64</v>
      </c>
      <c r="AI73">
        <f t="shared" si="11"/>
        <v>81</v>
      </c>
      <c r="AJ73">
        <f t="shared" si="11"/>
        <v>225</v>
      </c>
      <c r="AK73">
        <f t="shared" si="11"/>
        <v>9</v>
      </c>
      <c r="AL73">
        <f t="shared" si="11"/>
        <v>25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0</v>
      </c>
      <c r="AT73">
        <f t="shared" si="11"/>
        <v>0</v>
      </c>
      <c r="AU73">
        <f t="shared" si="11"/>
        <v>0</v>
      </c>
      <c r="AV73">
        <f t="shared" si="7"/>
        <v>0</v>
      </c>
      <c r="AW73">
        <f t="shared" si="7"/>
        <v>0</v>
      </c>
      <c r="AX73">
        <f t="shared" si="7"/>
        <v>0</v>
      </c>
      <c r="AY73">
        <f t="shared" si="7"/>
        <v>0</v>
      </c>
      <c r="AZ73">
        <f t="shared" si="10"/>
        <v>0</v>
      </c>
      <c r="BA73">
        <f t="shared" si="10"/>
        <v>0</v>
      </c>
      <c r="BB73">
        <f t="shared" si="10"/>
        <v>0</v>
      </c>
      <c r="BC73">
        <f t="shared" si="10"/>
        <v>729</v>
      </c>
    </row>
    <row r="74" spans="1:55" x14ac:dyDescent="0.2">
      <c r="A74" s="1">
        <v>42612</v>
      </c>
      <c r="B74">
        <f>'Coho hourly counts 2013'!B74*3</f>
        <v>0</v>
      </c>
      <c r="C74">
        <f>'Coho hourly counts 2013'!C74*3</f>
        <v>3</v>
      </c>
      <c r="D74">
        <f>'Coho hourly counts 2013'!D74*3</f>
        <v>63</v>
      </c>
      <c r="E74">
        <f>'Coho hourly counts 2013'!E74*3</f>
        <v>9</v>
      </c>
      <c r="F74">
        <f>'Coho hourly counts 2013'!F74*3</f>
        <v>3</v>
      </c>
      <c r="G74">
        <f>'Coho hourly counts 2013'!G74*3</f>
        <v>0</v>
      </c>
      <c r="H74">
        <f>'Coho hourly counts 2013'!H74*3</f>
        <v>0</v>
      </c>
      <c r="I74">
        <f>'Coho hourly counts 2013'!I74*3</f>
        <v>-21</v>
      </c>
      <c r="J74">
        <f>'Coho hourly counts 2013'!J74*3</f>
        <v>0</v>
      </c>
      <c r="K74">
        <f>'Coho hourly counts 2013'!K74*3</f>
        <v>0</v>
      </c>
      <c r="L74">
        <f>'Coho hourly counts 2013'!L74*3</f>
        <v>0</v>
      </c>
      <c r="M74">
        <f>'Coho hourly counts 2013'!M74*3</f>
        <v>0</v>
      </c>
      <c r="N74">
        <f>'Coho hourly counts 2013'!N74*3</f>
        <v>0</v>
      </c>
      <c r="O74">
        <f>'Coho hourly counts 2013'!O74*3</f>
        <v>0</v>
      </c>
      <c r="P74">
        <f>'Coho hourly counts 2013'!P74*3</f>
        <v>0</v>
      </c>
      <c r="Q74">
        <f>'Coho hourly counts 2013'!Q74*3</f>
        <v>0</v>
      </c>
      <c r="R74">
        <f>'Coho hourly counts 2013'!R74*3</f>
        <v>0</v>
      </c>
      <c r="S74">
        <f>'Coho hourly counts 2013'!S74*3</f>
        <v>0</v>
      </c>
      <c r="T74">
        <f>'Coho hourly counts 2013'!T74*3</f>
        <v>0</v>
      </c>
      <c r="U74">
        <f>'Coho hourly counts 2013'!U74*3</f>
        <v>0</v>
      </c>
      <c r="V74">
        <f>'Coho hourly counts 2013'!V74*3</f>
        <v>0</v>
      </c>
      <c r="W74">
        <f>'Coho hourly counts 2013'!W74*3</f>
        <v>0</v>
      </c>
      <c r="X74">
        <f>'Coho hourly counts 2013'!X74*3</f>
        <v>0</v>
      </c>
      <c r="Y74">
        <f>'Coho hourly counts 2013'!Y74*3</f>
        <v>-69</v>
      </c>
      <c r="Z74">
        <f t="shared" si="12"/>
        <v>-12</v>
      </c>
      <c r="AB74">
        <f t="shared" si="15"/>
        <v>-12</v>
      </c>
      <c r="AC74">
        <f t="shared" si="13"/>
        <v>4248.0000000000009</v>
      </c>
      <c r="AD74" s="64"/>
      <c r="AE74">
        <f t="shared" si="16"/>
        <v>24</v>
      </c>
      <c r="AF74">
        <f t="shared" si="14"/>
        <v>29.5</v>
      </c>
      <c r="AG74">
        <f t="shared" ref="AG74:AV86" si="17">(B74/3-C74/3)^2</f>
        <v>1</v>
      </c>
      <c r="AH74">
        <f t="shared" si="17"/>
        <v>400</v>
      </c>
      <c r="AI74">
        <f t="shared" si="17"/>
        <v>324</v>
      </c>
      <c r="AJ74">
        <f t="shared" si="17"/>
        <v>4</v>
      </c>
      <c r="AK74">
        <f t="shared" si="17"/>
        <v>1</v>
      </c>
      <c r="AL74">
        <f t="shared" si="17"/>
        <v>0</v>
      </c>
      <c r="AM74">
        <f t="shared" si="17"/>
        <v>49</v>
      </c>
      <c r="AN74">
        <f t="shared" si="17"/>
        <v>49</v>
      </c>
      <c r="AO74">
        <f t="shared" si="17"/>
        <v>0</v>
      </c>
      <c r="AP74">
        <f t="shared" si="17"/>
        <v>0</v>
      </c>
      <c r="AQ74">
        <f t="shared" si="17"/>
        <v>0</v>
      </c>
      <c r="AR74">
        <f t="shared" si="17"/>
        <v>0</v>
      </c>
      <c r="AS74">
        <f t="shared" si="17"/>
        <v>0</v>
      </c>
      <c r="AT74">
        <f t="shared" si="17"/>
        <v>0</v>
      </c>
      <c r="AU74">
        <f t="shared" si="17"/>
        <v>0</v>
      </c>
      <c r="AV74">
        <f t="shared" si="7"/>
        <v>0</v>
      </c>
      <c r="AW74">
        <f t="shared" si="7"/>
        <v>0</v>
      </c>
      <c r="AX74">
        <f t="shared" si="7"/>
        <v>0</v>
      </c>
      <c r="AY74">
        <f t="shared" si="7"/>
        <v>0</v>
      </c>
      <c r="AZ74">
        <f t="shared" si="10"/>
        <v>0</v>
      </c>
      <c r="BA74">
        <f t="shared" si="10"/>
        <v>0</v>
      </c>
      <c r="BB74">
        <f t="shared" si="10"/>
        <v>0</v>
      </c>
      <c r="BC74">
        <f t="shared" si="10"/>
        <v>529</v>
      </c>
    </row>
    <row r="75" spans="1:55" x14ac:dyDescent="0.2">
      <c r="A75" s="1">
        <v>42613</v>
      </c>
      <c r="B75">
        <f>'Coho hourly counts 2013'!B75*3</f>
        <v>-15</v>
      </c>
      <c r="C75">
        <f>'Coho hourly counts 2013'!C75*3</f>
        <v>-3</v>
      </c>
      <c r="D75">
        <f>'Coho hourly counts 2013'!D75*3</f>
        <v>9</v>
      </c>
      <c r="E75">
        <f>'Coho hourly counts 2013'!E75*3</f>
        <v>-15</v>
      </c>
      <c r="F75">
        <f>'Coho hourly counts 2013'!F75*3</f>
        <v>0</v>
      </c>
      <c r="G75">
        <f>'Coho hourly counts 2013'!G75*3</f>
        <v>-15</v>
      </c>
      <c r="H75">
        <f>'Coho hourly counts 2013'!H75*3</f>
        <v>0</v>
      </c>
      <c r="I75">
        <f>'Coho hourly counts 2013'!I75*3</f>
        <v>0</v>
      </c>
      <c r="J75">
        <f>'Coho hourly counts 2013'!J75*3</f>
        <v>0</v>
      </c>
      <c r="K75">
        <f>'Coho hourly counts 2013'!K75*3</f>
        <v>0</v>
      </c>
      <c r="L75">
        <f>'Coho hourly counts 2013'!L75*3</f>
        <v>0</v>
      </c>
      <c r="M75">
        <f>'Coho hourly counts 2013'!M75*3</f>
        <v>0</v>
      </c>
      <c r="N75">
        <f>'Coho hourly counts 2013'!N75*3</f>
        <v>0</v>
      </c>
      <c r="O75">
        <f>'Coho hourly counts 2013'!O75*3</f>
        <v>0</v>
      </c>
      <c r="P75">
        <f>'Coho hourly counts 2013'!P75*3</f>
        <v>0</v>
      </c>
      <c r="Q75">
        <f>'Coho hourly counts 2013'!Q75*3</f>
        <v>0</v>
      </c>
      <c r="R75">
        <f>'Coho hourly counts 2013'!R75*3</f>
        <v>0</v>
      </c>
      <c r="S75">
        <f>'Coho hourly counts 2013'!S75*3</f>
        <v>6</v>
      </c>
      <c r="T75">
        <f>'Coho hourly counts 2013'!T75*3</f>
        <v>0</v>
      </c>
      <c r="U75">
        <f>'Coho hourly counts 2013'!U75*3</f>
        <v>0</v>
      </c>
      <c r="V75">
        <f>'Coho hourly counts 2013'!V75*3</f>
        <v>0</v>
      </c>
      <c r="W75">
        <f>'Coho hourly counts 2013'!W75*3</f>
        <v>0</v>
      </c>
      <c r="X75">
        <f>'Coho hourly counts 2013'!X75*3</f>
        <v>0</v>
      </c>
      <c r="Y75">
        <f>'Coho hourly counts 2013'!Y75*3</f>
        <v>-3</v>
      </c>
      <c r="Z75">
        <f t="shared" si="12"/>
        <v>-36</v>
      </c>
      <c r="AB75">
        <f t="shared" si="15"/>
        <v>-36</v>
      </c>
      <c r="AC75">
        <f t="shared" si="13"/>
        <v>563.47826086956525</v>
      </c>
      <c r="AD75" s="64"/>
      <c r="AE75">
        <f t="shared" si="16"/>
        <v>24</v>
      </c>
      <c r="AF75">
        <f t="shared" si="14"/>
        <v>3.9130434782608696</v>
      </c>
      <c r="AG75">
        <f t="shared" si="17"/>
        <v>16</v>
      </c>
      <c r="AH75">
        <f t="shared" si="17"/>
        <v>16</v>
      </c>
      <c r="AI75">
        <f t="shared" si="17"/>
        <v>64</v>
      </c>
      <c r="AJ75">
        <f t="shared" si="17"/>
        <v>25</v>
      </c>
      <c r="AK75">
        <f t="shared" si="17"/>
        <v>25</v>
      </c>
      <c r="AL75">
        <f t="shared" si="17"/>
        <v>25</v>
      </c>
      <c r="AM75">
        <f t="shared" si="17"/>
        <v>0</v>
      </c>
      <c r="AN75">
        <f t="shared" si="17"/>
        <v>0</v>
      </c>
      <c r="AO75">
        <f t="shared" si="17"/>
        <v>0</v>
      </c>
      <c r="AP75">
        <f t="shared" si="17"/>
        <v>0</v>
      </c>
      <c r="AQ75">
        <f t="shared" si="17"/>
        <v>0</v>
      </c>
      <c r="AR75">
        <f t="shared" si="17"/>
        <v>0</v>
      </c>
      <c r="AS75">
        <f t="shared" si="17"/>
        <v>0</v>
      </c>
      <c r="AT75">
        <f t="shared" si="17"/>
        <v>0</v>
      </c>
      <c r="AU75">
        <f t="shared" si="17"/>
        <v>0</v>
      </c>
      <c r="AV75">
        <f t="shared" si="7"/>
        <v>0</v>
      </c>
      <c r="AW75">
        <f t="shared" si="7"/>
        <v>4</v>
      </c>
      <c r="AX75">
        <f t="shared" si="7"/>
        <v>4</v>
      </c>
      <c r="AY75">
        <f t="shared" si="7"/>
        <v>0</v>
      </c>
      <c r="AZ75">
        <f t="shared" si="10"/>
        <v>0</v>
      </c>
      <c r="BA75">
        <f t="shared" si="10"/>
        <v>0</v>
      </c>
      <c r="BB75">
        <f t="shared" si="10"/>
        <v>0</v>
      </c>
      <c r="BC75">
        <f t="shared" si="10"/>
        <v>1</v>
      </c>
    </row>
    <row r="76" spans="1:55" x14ac:dyDescent="0.2">
      <c r="A76" s="1">
        <v>42614</v>
      </c>
      <c r="B76">
        <f>'Coho hourly counts 2013'!B76*3</f>
        <v>-12</v>
      </c>
      <c r="C76">
        <f>'Coho hourly counts 2013'!C76*3</f>
        <v>3</v>
      </c>
      <c r="D76">
        <f>'Coho hourly counts 2013'!D76*3</f>
        <v>15</v>
      </c>
      <c r="E76">
        <f>'Coho hourly counts 2013'!E76*3</f>
        <v>3</v>
      </c>
      <c r="F76">
        <f>'Coho hourly counts 2013'!F76*3</f>
        <v>3</v>
      </c>
      <c r="G76">
        <f>'Coho hourly counts 2013'!G76*3</f>
        <v>0</v>
      </c>
      <c r="H76">
        <f>'Coho hourly counts 2013'!H76*3</f>
        <v>0</v>
      </c>
      <c r="I76">
        <f>'Coho hourly counts 2013'!I76*3</f>
        <v>0</v>
      </c>
      <c r="J76">
        <f>'Coho hourly counts 2013'!J76*3</f>
        <v>0</v>
      </c>
      <c r="K76">
        <f>'Coho hourly counts 2013'!K76*3</f>
        <v>0</v>
      </c>
      <c r="L76">
        <f>'Coho hourly counts 2013'!L76*3</f>
        <v>0</v>
      </c>
      <c r="M76">
        <f>'Coho hourly counts 2013'!M76*3</f>
        <v>0</v>
      </c>
      <c r="N76">
        <f>'Coho hourly counts 2013'!N76*3</f>
        <v>0</v>
      </c>
      <c r="O76">
        <f>'Coho hourly counts 2013'!O76*3</f>
        <v>0</v>
      </c>
      <c r="P76">
        <f>'Coho hourly counts 2013'!P76*3</f>
        <v>0</v>
      </c>
      <c r="Q76">
        <f>'Coho hourly counts 2013'!Q76*3</f>
        <v>0</v>
      </c>
      <c r="R76">
        <f>'Coho hourly counts 2013'!R76*3</f>
        <v>0</v>
      </c>
      <c r="S76">
        <f>'Coho hourly counts 2013'!S76*3</f>
        <v>0</v>
      </c>
      <c r="T76">
        <f>'Coho hourly counts 2013'!T76*3</f>
        <v>0</v>
      </c>
      <c r="U76">
        <f>'Coho hourly counts 2013'!U76*3</f>
        <v>0</v>
      </c>
      <c r="V76">
        <f>'Coho hourly counts 2013'!V76*3</f>
        <v>0</v>
      </c>
      <c r="W76">
        <f>'Coho hourly counts 2013'!W76*3</f>
        <v>0</v>
      </c>
      <c r="X76">
        <f>'Coho hourly counts 2013'!X76*3</f>
        <v>0</v>
      </c>
      <c r="Y76">
        <f>'Coho hourly counts 2013'!Y76*3</f>
        <v>9</v>
      </c>
      <c r="Z76">
        <f t="shared" si="12"/>
        <v>21</v>
      </c>
      <c r="AB76">
        <f t="shared" si="15"/>
        <v>21</v>
      </c>
      <c r="AC76">
        <f t="shared" si="13"/>
        <v>209.73913043478262</v>
      </c>
      <c r="AD76" s="64"/>
      <c r="AE76">
        <f t="shared" si="16"/>
        <v>24</v>
      </c>
      <c r="AF76">
        <f t="shared" si="14"/>
        <v>1.4565217391304348</v>
      </c>
      <c r="AG76">
        <f t="shared" si="17"/>
        <v>25</v>
      </c>
      <c r="AH76">
        <f t="shared" si="17"/>
        <v>16</v>
      </c>
      <c r="AI76">
        <f t="shared" si="17"/>
        <v>16</v>
      </c>
      <c r="AJ76">
        <f t="shared" si="17"/>
        <v>0</v>
      </c>
      <c r="AK76">
        <f t="shared" si="17"/>
        <v>1</v>
      </c>
      <c r="AL76">
        <f t="shared" si="17"/>
        <v>0</v>
      </c>
      <c r="AM76">
        <f t="shared" si="17"/>
        <v>0</v>
      </c>
      <c r="AN76">
        <f t="shared" si="17"/>
        <v>0</v>
      </c>
      <c r="AO76">
        <f t="shared" si="17"/>
        <v>0</v>
      </c>
      <c r="AP76">
        <f t="shared" si="17"/>
        <v>0</v>
      </c>
      <c r="AQ76">
        <f t="shared" si="17"/>
        <v>0</v>
      </c>
      <c r="AR76">
        <f t="shared" si="17"/>
        <v>0</v>
      </c>
      <c r="AS76">
        <f t="shared" si="17"/>
        <v>0</v>
      </c>
      <c r="AT76">
        <f t="shared" si="17"/>
        <v>0</v>
      </c>
      <c r="AU76">
        <f t="shared" si="17"/>
        <v>0</v>
      </c>
      <c r="AV76">
        <f t="shared" si="17"/>
        <v>0</v>
      </c>
      <c r="AW76">
        <f t="shared" ref="AW76:AY86" si="18">(R76/3-S76/3)^2</f>
        <v>0</v>
      </c>
      <c r="AX76">
        <f t="shared" si="18"/>
        <v>0</v>
      </c>
      <c r="AY76">
        <f t="shared" si="18"/>
        <v>0</v>
      </c>
      <c r="AZ76">
        <f t="shared" si="10"/>
        <v>0</v>
      </c>
      <c r="BA76">
        <f t="shared" si="10"/>
        <v>0</v>
      </c>
      <c r="BB76">
        <f t="shared" si="10"/>
        <v>0</v>
      </c>
      <c r="BC76">
        <f t="shared" si="10"/>
        <v>9</v>
      </c>
    </row>
    <row r="77" spans="1:55" x14ac:dyDescent="0.2">
      <c r="A77" s="1">
        <v>42615</v>
      </c>
      <c r="B77">
        <f>'Coho hourly counts 2013'!B77*3</f>
        <v>33</v>
      </c>
      <c r="C77">
        <f>'Coho hourly counts 2013'!C77*3</f>
        <v>9</v>
      </c>
      <c r="D77">
        <f>'Coho hourly counts 2013'!D77*3</f>
        <v>36</v>
      </c>
      <c r="E77">
        <f>'Coho hourly counts 2013'!E77*3</f>
        <v>6</v>
      </c>
      <c r="F77">
        <f>'Coho hourly counts 2013'!F77*3</f>
        <v>6</v>
      </c>
      <c r="G77">
        <f>'Coho hourly counts 2013'!G77*3</f>
        <v>0</v>
      </c>
      <c r="H77">
        <f>'Coho hourly counts 2013'!H77*3</f>
        <v>0</v>
      </c>
      <c r="I77">
        <f>'Coho hourly counts 2013'!I77*3</f>
        <v>0</v>
      </c>
      <c r="J77">
        <f>'Coho hourly counts 2013'!J77*3</f>
        <v>0</v>
      </c>
      <c r="K77">
        <f>'Coho hourly counts 2013'!K77*3</f>
        <v>0</v>
      </c>
      <c r="L77">
        <f>'Coho hourly counts 2013'!L77*3</f>
        <v>0</v>
      </c>
      <c r="M77">
        <f>'Coho hourly counts 2013'!M77*3</f>
        <v>0</v>
      </c>
      <c r="N77">
        <f>'Coho hourly counts 2013'!N77*3</f>
        <v>0</v>
      </c>
      <c r="O77">
        <f>'Coho hourly counts 2013'!O77*3</f>
        <v>0</v>
      </c>
      <c r="P77">
        <f>'Coho hourly counts 2013'!P77*3</f>
        <v>0</v>
      </c>
      <c r="Q77">
        <f>'Coho hourly counts 2013'!Q77*3</f>
        <v>0</v>
      </c>
      <c r="R77">
        <f>'Coho hourly counts 2013'!R77*3</f>
        <v>0</v>
      </c>
      <c r="S77">
        <f>'Coho hourly counts 2013'!S77*3</f>
        <v>0</v>
      </c>
      <c r="T77">
        <f>'Coho hourly counts 2013'!T77*3</f>
        <v>3</v>
      </c>
      <c r="U77">
        <f>'Coho hourly counts 2013'!U77*3</f>
        <v>0</v>
      </c>
      <c r="V77">
        <f>'Coho hourly counts 2013'!V77*3</f>
        <v>0</v>
      </c>
      <c r="W77">
        <f>'Coho hourly counts 2013'!W77*3</f>
        <v>0</v>
      </c>
      <c r="X77">
        <f>'Coho hourly counts 2013'!X77*3</f>
        <v>0</v>
      </c>
      <c r="Y77">
        <f>'Coho hourly counts 2013'!Y77*3</f>
        <v>3</v>
      </c>
      <c r="Z77">
        <f t="shared" si="12"/>
        <v>96</v>
      </c>
      <c r="AB77">
        <f t="shared" si="15"/>
        <v>96</v>
      </c>
      <c r="AC77">
        <f t="shared" si="13"/>
        <v>788.86956521739148</v>
      </c>
      <c r="AD77" s="64"/>
      <c r="AE77">
        <f t="shared" si="16"/>
        <v>24</v>
      </c>
      <c r="AF77">
        <f t="shared" si="14"/>
        <v>5.4782608695652177</v>
      </c>
      <c r="AG77">
        <f t="shared" si="17"/>
        <v>64</v>
      </c>
      <c r="AH77">
        <f t="shared" si="17"/>
        <v>81</v>
      </c>
      <c r="AI77">
        <f t="shared" si="17"/>
        <v>100</v>
      </c>
      <c r="AJ77">
        <f t="shared" si="17"/>
        <v>0</v>
      </c>
      <c r="AK77">
        <f t="shared" si="17"/>
        <v>4</v>
      </c>
      <c r="AL77">
        <f t="shared" si="17"/>
        <v>0</v>
      </c>
      <c r="AM77">
        <f t="shared" si="17"/>
        <v>0</v>
      </c>
      <c r="AN77">
        <f t="shared" si="17"/>
        <v>0</v>
      </c>
      <c r="AO77">
        <f t="shared" si="17"/>
        <v>0</v>
      </c>
      <c r="AP77">
        <f t="shared" si="17"/>
        <v>0</v>
      </c>
      <c r="AQ77">
        <f t="shared" si="17"/>
        <v>0</v>
      </c>
      <c r="AR77">
        <f t="shared" si="17"/>
        <v>0</v>
      </c>
      <c r="AS77">
        <f t="shared" si="17"/>
        <v>0</v>
      </c>
      <c r="AT77">
        <f t="shared" si="17"/>
        <v>0</v>
      </c>
      <c r="AU77">
        <f t="shared" si="17"/>
        <v>0</v>
      </c>
      <c r="AV77">
        <f t="shared" si="17"/>
        <v>0</v>
      </c>
      <c r="AW77">
        <f t="shared" si="18"/>
        <v>0</v>
      </c>
      <c r="AX77">
        <f t="shared" si="18"/>
        <v>1</v>
      </c>
      <c r="AY77">
        <f t="shared" si="18"/>
        <v>1</v>
      </c>
      <c r="AZ77">
        <f t="shared" si="10"/>
        <v>0</v>
      </c>
      <c r="BA77">
        <f t="shared" si="10"/>
        <v>0</v>
      </c>
      <c r="BB77">
        <f t="shared" si="10"/>
        <v>0</v>
      </c>
      <c r="BC77">
        <f t="shared" si="10"/>
        <v>1</v>
      </c>
    </row>
    <row r="78" spans="1:55" x14ac:dyDescent="0.2">
      <c r="A78" s="1">
        <v>42616</v>
      </c>
      <c r="B78">
        <f>'Coho hourly counts 2013'!B78*3</f>
        <v>45</v>
      </c>
      <c r="C78">
        <f>'Coho hourly counts 2013'!C78*3</f>
        <v>15</v>
      </c>
      <c r="D78">
        <f>'Coho hourly counts 2013'!D78*3</f>
        <v>0</v>
      </c>
      <c r="E78">
        <f>'Coho hourly counts 2013'!E78*3</f>
        <v>3</v>
      </c>
      <c r="F78">
        <f>'Coho hourly counts 2013'!F78*3</f>
        <v>0</v>
      </c>
      <c r="G78">
        <f>'Coho hourly counts 2013'!G78*3</f>
        <v>0</v>
      </c>
      <c r="H78">
        <f>'Coho hourly counts 2013'!H78*3</f>
        <v>0</v>
      </c>
      <c r="I78">
        <f>'Coho hourly counts 2013'!I78*3</f>
        <v>0</v>
      </c>
      <c r="J78">
        <f>'Coho hourly counts 2013'!J78*3</f>
        <v>0</v>
      </c>
      <c r="K78">
        <f>'Coho hourly counts 2013'!K78*3</f>
        <v>0</v>
      </c>
      <c r="L78">
        <f>'Coho hourly counts 2013'!L78*3</f>
        <v>6</v>
      </c>
      <c r="M78">
        <f>'Coho hourly counts 2013'!M78*3</f>
        <v>21</v>
      </c>
      <c r="N78">
        <f>'Coho hourly counts 2013'!N78*3</f>
        <v>3</v>
      </c>
      <c r="O78">
        <f>'Coho hourly counts 2013'!O78*3</f>
        <v>0</v>
      </c>
      <c r="P78">
        <f>'Coho hourly counts 2013'!P78*3</f>
        <v>6</v>
      </c>
      <c r="Q78">
        <f>'Coho hourly counts 2013'!Q78*3</f>
        <v>0</v>
      </c>
      <c r="R78">
        <f>'Coho hourly counts 2013'!R78*3</f>
        <v>0</v>
      </c>
      <c r="S78">
        <f>'Coho hourly counts 2013'!S78*3</f>
        <v>45</v>
      </c>
      <c r="T78">
        <f>'Coho hourly counts 2013'!T78*3</f>
        <v>36</v>
      </c>
      <c r="U78">
        <f>'Coho hourly counts 2013'!U78*3</f>
        <v>21</v>
      </c>
      <c r="V78">
        <f>'Coho hourly counts 2013'!V78*3</f>
        <v>0</v>
      </c>
      <c r="W78">
        <f>'Coho hourly counts 2013'!W78*3</f>
        <v>18</v>
      </c>
      <c r="X78">
        <f>'Coho hourly counts 2013'!X78*3</f>
        <v>9</v>
      </c>
      <c r="Y78">
        <f>'Coho hourly counts 2013'!Y78*3</f>
        <v>3</v>
      </c>
      <c r="Z78">
        <f t="shared" si="12"/>
        <v>231</v>
      </c>
      <c r="AB78">
        <f t="shared" si="15"/>
        <v>231</v>
      </c>
      <c r="AC78">
        <f t="shared" si="13"/>
        <v>1746.7826086956525</v>
      </c>
      <c r="AD78" s="64"/>
      <c r="AE78">
        <f t="shared" si="16"/>
        <v>24</v>
      </c>
      <c r="AF78">
        <f t="shared" si="14"/>
        <v>12.130434782608695</v>
      </c>
      <c r="AG78">
        <f t="shared" si="17"/>
        <v>100</v>
      </c>
      <c r="AH78">
        <f t="shared" si="17"/>
        <v>25</v>
      </c>
      <c r="AI78">
        <f t="shared" si="17"/>
        <v>1</v>
      </c>
      <c r="AJ78">
        <f t="shared" si="17"/>
        <v>1</v>
      </c>
      <c r="AK78">
        <f t="shared" si="17"/>
        <v>0</v>
      </c>
      <c r="AL78">
        <f t="shared" si="17"/>
        <v>0</v>
      </c>
      <c r="AM78">
        <f t="shared" si="17"/>
        <v>0</v>
      </c>
      <c r="AN78">
        <f t="shared" si="17"/>
        <v>0</v>
      </c>
      <c r="AO78">
        <f t="shared" si="17"/>
        <v>0</v>
      </c>
      <c r="AP78">
        <f t="shared" si="17"/>
        <v>4</v>
      </c>
      <c r="AQ78">
        <f t="shared" si="17"/>
        <v>25</v>
      </c>
      <c r="AR78">
        <f t="shared" si="17"/>
        <v>36</v>
      </c>
      <c r="AS78">
        <f t="shared" si="17"/>
        <v>1</v>
      </c>
      <c r="AT78">
        <f t="shared" si="17"/>
        <v>4</v>
      </c>
      <c r="AU78">
        <f t="shared" si="17"/>
        <v>4</v>
      </c>
      <c r="AV78">
        <f t="shared" si="17"/>
        <v>0</v>
      </c>
      <c r="AW78">
        <f t="shared" si="18"/>
        <v>225</v>
      </c>
      <c r="AX78">
        <f t="shared" si="18"/>
        <v>9</v>
      </c>
      <c r="AY78">
        <f t="shared" si="18"/>
        <v>25</v>
      </c>
      <c r="AZ78">
        <f t="shared" si="10"/>
        <v>49</v>
      </c>
      <c r="BA78">
        <f t="shared" si="10"/>
        <v>36</v>
      </c>
      <c r="BB78">
        <f t="shared" si="10"/>
        <v>9</v>
      </c>
      <c r="BC78">
        <f t="shared" si="10"/>
        <v>4</v>
      </c>
    </row>
    <row r="79" spans="1:55" x14ac:dyDescent="0.2">
      <c r="A79" s="1">
        <v>42617</v>
      </c>
      <c r="B79">
        <f>'Coho hourly counts 2013'!B79*3</f>
        <v>-6</v>
      </c>
      <c r="C79">
        <f>'Coho hourly counts 2013'!C79*3</f>
        <v>3</v>
      </c>
      <c r="D79">
        <f>'Coho hourly counts 2013'!D79*3</f>
        <v>9</v>
      </c>
      <c r="E79">
        <f>'Coho hourly counts 2013'!E79*3</f>
        <v>0</v>
      </c>
      <c r="F79">
        <f>'Coho hourly counts 2013'!F79*3</f>
        <v>0</v>
      </c>
      <c r="G79">
        <f>'Coho hourly counts 2013'!G79*3</f>
        <v>0</v>
      </c>
      <c r="H79">
        <f>'Coho hourly counts 2013'!H79*3</f>
        <v>0</v>
      </c>
      <c r="I79">
        <f>'Coho hourly counts 2013'!I79*3</f>
        <v>0</v>
      </c>
      <c r="J79">
        <f>'Coho hourly counts 2013'!J79*3</f>
        <v>0</v>
      </c>
      <c r="K79">
        <f>'Coho hourly counts 2013'!K79*3</f>
        <v>0</v>
      </c>
      <c r="L79">
        <f>'Coho hourly counts 2013'!L79*3</f>
        <v>3</v>
      </c>
      <c r="M79">
        <f>'Coho hourly counts 2013'!M79*3</f>
        <v>6</v>
      </c>
      <c r="N79">
        <f>'Coho hourly counts 2013'!N79*3</f>
        <v>0</v>
      </c>
      <c r="O79">
        <f>'Coho hourly counts 2013'!O79*3</f>
        <v>0</v>
      </c>
      <c r="P79">
        <f>'Coho hourly counts 2013'!P79*3</f>
        <v>0</v>
      </c>
      <c r="Q79">
        <f>'Coho hourly counts 2013'!Q79*3</f>
        <v>0</v>
      </c>
      <c r="R79">
        <f>'Coho hourly counts 2013'!R79*3</f>
        <v>0</v>
      </c>
      <c r="S79">
        <f>'Coho hourly counts 2013'!S79*3</f>
        <v>3</v>
      </c>
      <c r="T79">
        <f>'Coho hourly counts 2013'!T79*3</f>
        <v>0</v>
      </c>
      <c r="U79">
        <f>'Coho hourly counts 2013'!U79*3</f>
        <v>0</v>
      </c>
      <c r="V79">
        <f>'Coho hourly counts 2013'!V79*3</f>
        <v>0</v>
      </c>
      <c r="W79">
        <f>'Coho hourly counts 2013'!W79*3</f>
        <v>0</v>
      </c>
      <c r="X79">
        <f>'Coho hourly counts 2013'!X79*3</f>
        <v>15</v>
      </c>
      <c r="Y79">
        <f>'Coho hourly counts 2013'!Y79*3</f>
        <v>21</v>
      </c>
      <c r="Z79">
        <f t="shared" si="12"/>
        <v>54</v>
      </c>
      <c r="AB79">
        <f t="shared" si="15"/>
        <v>54</v>
      </c>
      <c r="AC79">
        <f t="shared" si="13"/>
        <v>184.69565217391306</v>
      </c>
      <c r="AD79" s="64"/>
      <c r="AE79">
        <f t="shared" si="16"/>
        <v>24</v>
      </c>
      <c r="AF79">
        <f t="shared" si="14"/>
        <v>1.2826086956521738</v>
      </c>
      <c r="AG79">
        <f t="shared" si="17"/>
        <v>9</v>
      </c>
      <c r="AH79">
        <f t="shared" si="17"/>
        <v>4</v>
      </c>
      <c r="AI79">
        <f t="shared" si="17"/>
        <v>9</v>
      </c>
      <c r="AJ79">
        <f t="shared" si="17"/>
        <v>0</v>
      </c>
      <c r="AK79">
        <f t="shared" si="17"/>
        <v>0</v>
      </c>
      <c r="AL79">
        <f t="shared" si="17"/>
        <v>0</v>
      </c>
      <c r="AM79">
        <f t="shared" si="17"/>
        <v>0</v>
      </c>
      <c r="AN79">
        <f t="shared" si="17"/>
        <v>0</v>
      </c>
      <c r="AO79">
        <f t="shared" si="17"/>
        <v>0</v>
      </c>
      <c r="AP79">
        <f t="shared" si="17"/>
        <v>1</v>
      </c>
      <c r="AQ79">
        <f t="shared" si="17"/>
        <v>1</v>
      </c>
      <c r="AR79">
        <f t="shared" si="17"/>
        <v>4</v>
      </c>
      <c r="AS79">
        <f t="shared" si="17"/>
        <v>0</v>
      </c>
      <c r="AT79">
        <f t="shared" si="17"/>
        <v>0</v>
      </c>
      <c r="AU79">
        <f t="shared" si="17"/>
        <v>0</v>
      </c>
      <c r="AV79">
        <f t="shared" si="17"/>
        <v>0</v>
      </c>
      <c r="AW79">
        <f t="shared" si="18"/>
        <v>1</v>
      </c>
      <c r="AX79">
        <f t="shared" si="18"/>
        <v>1</v>
      </c>
      <c r="AY79">
        <f t="shared" si="18"/>
        <v>0</v>
      </c>
      <c r="AZ79">
        <f t="shared" si="10"/>
        <v>0</v>
      </c>
      <c r="BA79">
        <f t="shared" si="10"/>
        <v>0</v>
      </c>
      <c r="BB79">
        <f t="shared" si="10"/>
        <v>25</v>
      </c>
      <c r="BC79">
        <f t="shared" si="10"/>
        <v>4</v>
      </c>
    </row>
    <row r="80" spans="1:55" x14ac:dyDescent="0.2">
      <c r="A80" s="1">
        <v>42618</v>
      </c>
      <c r="B80">
        <f>'Coho hourly counts 2013'!B80*3</f>
        <v>21</v>
      </c>
      <c r="C80">
        <f>'Coho hourly counts 2013'!C80*3</f>
        <v>-9</v>
      </c>
      <c r="D80">
        <f>'Coho hourly counts 2013'!D80*3</f>
        <v>0</v>
      </c>
      <c r="E80">
        <f>'Coho hourly counts 2013'!E80*3</f>
        <v>-3</v>
      </c>
      <c r="F80">
        <f>'Coho hourly counts 2013'!F80*3</f>
        <v>0</v>
      </c>
      <c r="G80">
        <f>'Coho hourly counts 2013'!G80*3</f>
        <v>0</v>
      </c>
      <c r="H80">
        <f>'Coho hourly counts 2013'!H80*3</f>
        <v>0</v>
      </c>
      <c r="I80">
        <f>'Coho hourly counts 2013'!I80*3</f>
        <v>-6</v>
      </c>
      <c r="J80">
        <f>'Coho hourly counts 2013'!J80*3</f>
        <v>0</v>
      </c>
      <c r="K80">
        <f>'Coho hourly counts 2013'!K80*3</f>
        <v>0</v>
      </c>
      <c r="L80">
        <f>'Coho hourly counts 2013'!L80*3</f>
        <v>0</v>
      </c>
      <c r="M80">
        <f>'Coho hourly counts 2013'!M80*3</f>
        <v>3</v>
      </c>
      <c r="N80">
        <f>'Coho hourly counts 2013'!N80*3</f>
        <v>0</v>
      </c>
      <c r="O80">
        <f>'Coho hourly counts 2013'!O80*3</f>
        <v>0</v>
      </c>
      <c r="P80">
        <f>'Coho hourly counts 2013'!P80*3</f>
        <v>0</v>
      </c>
      <c r="Q80">
        <f>'Coho hourly counts 2013'!Q80*3</f>
        <v>0</v>
      </c>
      <c r="R80">
        <f>'Coho hourly counts 2013'!R80*3</f>
        <v>-3</v>
      </c>
      <c r="S80">
        <f>'Coho hourly counts 2013'!S80*3</f>
        <v>0</v>
      </c>
      <c r="T80">
        <f>'Coho hourly counts 2013'!T80*3</f>
        <v>0</v>
      </c>
      <c r="U80">
        <f>'Coho hourly counts 2013'!U80*3</f>
        <v>0</v>
      </c>
      <c r="V80">
        <f>'Coho hourly counts 2013'!V80*3</f>
        <v>9</v>
      </c>
      <c r="W80">
        <f>'Coho hourly counts 2013'!W80*3</f>
        <v>0</v>
      </c>
      <c r="X80">
        <f>'Coho hourly counts 2013'!X80*3</f>
        <v>-21</v>
      </c>
      <c r="Y80">
        <f>'Coho hourly counts 2013'!Y80*3</f>
        <v>15</v>
      </c>
      <c r="Z80">
        <f t="shared" si="12"/>
        <v>6</v>
      </c>
      <c r="AB80">
        <f t="shared" si="15"/>
        <v>6</v>
      </c>
      <c r="AC80">
        <f t="shared" si="13"/>
        <v>1045.5652173913045</v>
      </c>
      <c r="AD80" s="64"/>
      <c r="AE80">
        <f t="shared" si="16"/>
        <v>24</v>
      </c>
      <c r="AF80">
        <f t="shared" si="14"/>
        <v>7.2608695652173916</v>
      </c>
      <c r="AG80">
        <f t="shared" si="17"/>
        <v>100</v>
      </c>
      <c r="AH80">
        <f t="shared" si="17"/>
        <v>9</v>
      </c>
      <c r="AI80">
        <f t="shared" si="17"/>
        <v>1</v>
      </c>
      <c r="AJ80">
        <f t="shared" si="17"/>
        <v>1</v>
      </c>
      <c r="AK80">
        <f t="shared" si="17"/>
        <v>0</v>
      </c>
      <c r="AL80">
        <f t="shared" si="17"/>
        <v>0</v>
      </c>
      <c r="AM80">
        <f t="shared" si="17"/>
        <v>4</v>
      </c>
      <c r="AN80">
        <f t="shared" si="17"/>
        <v>4</v>
      </c>
      <c r="AO80">
        <f t="shared" si="17"/>
        <v>0</v>
      </c>
      <c r="AP80">
        <f t="shared" si="17"/>
        <v>0</v>
      </c>
      <c r="AQ80">
        <f t="shared" si="17"/>
        <v>1</v>
      </c>
      <c r="AR80">
        <f t="shared" si="17"/>
        <v>1</v>
      </c>
      <c r="AS80">
        <f t="shared" si="17"/>
        <v>0</v>
      </c>
      <c r="AT80">
        <f t="shared" si="17"/>
        <v>0</v>
      </c>
      <c r="AU80">
        <f t="shared" si="17"/>
        <v>0</v>
      </c>
      <c r="AV80">
        <f t="shared" si="17"/>
        <v>1</v>
      </c>
      <c r="AW80">
        <f t="shared" si="18"/>
        <v>1</v>
      </c>
      <c r="AX80">
        <f t="shared" si="18"/>
        <v>0</v>
      </c>
      <c r="AY80">
        <f t="shared" si="18"/>
        <v>0</v>
      </c>
      <c r="AZ80">
        <f t="shared" si="10"/>
        <v>9</v>
      </c>
      <c r="BA80">
        <f t="shared" si="10"/>
        <v>9</v>
      </c>
      <c r="BB80">
        <f t="shared" si="10"/>
        <v>49</v>
      </c>
      <c r="BC80">
        <f t="shared" si="10"/>
        <v>144</v>
      </c>
    </row>
    <row r="81" spans="1:55" x14ac:dyDescent="0.2">
      <c r="A81" s="1">
        <v>42619</v>
      </c>
      <c r="B81">
        <f>'Coho hourly counts 2013'!B81*3</f>
        <v>15</v>
      </c>
      <c r="C81">
        <f>'Coho hourly counts 2013'!C81*3</f>
        <v>6</v>
      </c>
      <c r="D81">
        <f>'Coho hourly counts 2013'!D81*3</f>
        <v>3</v>
      </c>
      <c r="E81">
        <f>'Coho hourly counts 2013'!E81*3</f>
        <v>0</v>
      </c>
      <c r="F81">
        <f>'Coho hourly counts 2013'!F81*3</f>
        <v>0</v>
      </c>
      <c r="G81">
        <f>'Coho hourly counts 2013'!G81*3</f>
        <v>0</v>
      </c>
      <c r="H81">
        <f>'Coho hourly counts 2013'!H81*3</f>
        <v>0</v>
      </c>
      <c r="I81">
        <f>'Coho hourly counts 2013'!I81*3</f>
        <v>0</v>
      </c>
      <c r="J81">
        <f>'Coho hourly counts 2013'!J81*3</f>
        <v>0</v>
      </c>
      <c r="K81">
        <f>'Coho hourly counts 2013'!K81*3</f>
        <v>0</v>
      </c>
      <c r="L81">
        <f>'Coho hourly counts 2013'!L81*3</f>
        <v>0</v>
      </c>
      <c r="M81">
        <f>'Coho hourly counts 2013'!M81*3</f>
        <v>0</v>
      </c>
      <c r="N81">
        <f>'Coho hourly counts 2013'!N81*3</f>
        <v>0</v>
      </c>
      <c r="O81">
        <f>'Coho hourly counts 2013'!O81*3</f>
        <v>0</v>
      </c>
      <c r="P81">
        <f>'Coho hourly counts 2013'!P81*3</f>
        <v>3</v>
      </c>
      <c r="Q81">
        <f>'Coho hourly counts 2013'!Q81*3</f>
        <v>-6</v>
      </c>
      <c r="R81">
        <f>'Coho hourly counts 2013'!R81*3</f>
        <v>-3</v>
      </c>
      <c r="S81">
        <f>'Coho hourly counts 2013'!S81*3</f>
        <v>0</v>
      </c>
      <c r="T81">
        <f>'Coho hourly counts 2013'!T81*3</f>
        <v>0</v>
      </c>
      <c r="U81">
        <f>'Coho hourly counts 2013'!U81*3</f>
        <v>0</v>
      </c>
      <c r="V81">
        <f>'Coho hourly counts 2013'!V81*3</f>
        <v>0</v>
      </c>
      <c r="W81">
        <f>'Coho hourly counts 2013'!W81*3</f>
        <v>-6</v>
      </c>
      <c r="X81">
        <f>'Coho hourly counts 2013'!X81*3</f>
        <v>-3</v>
      </c>
      <c r="Y81">
        <f>'Coho hourly counts 2013'!Y81*3</f>
        <v>-6</v>
      </c>
      <c r="Z81">
        <f t="shared" si="12"/>
        <v>3</v>
      </c>
      <c r="AB81">
        <f t="shared" si="15"/>
        <v>3</v>
      </c>
      <c r="AC81">
        <f t="shared" si="13"/>
        <v>90.782608695652186</v>
      </c>
      <c r="AD81" s="64"/>
      <c r="AE81">
        <f t="shared" si="16"/>
        <v>24</v>
      </c>
      <c r="AF81">
        <f t="shared" si="14"/>
        <v>0.63043478260869568</v>
      </c>
      <c r="AG81">
        <f t="shared" si="17"/>
        <v>9</v>
      </c>
      <c r="AH81">
        <f t="shared" si="17"/>
        <v>1</v>
      </c>
      <c r="AI81">
        <f t="shared" si="17"/>
        <v>1</v>
      </c>
      <c r="AJ81">
        <f t="shared" si="17"/>
        <v>0</v>
      </c>
      <c r="AK81">
        <f t="shared" si="17"/>
        <v>0</v>
      </c>
      <c r="AL81">
        <f t="shared" si="17"/>
        <v>0</v>
      </c>
      <c r="AM81">
        <f t="shared" si="17"/>
        <v>0</v>
      </c>
      <c r="AN81">
        <f t="shared" si="17"/>
        <v>0</v>
      </c>
      <c r="AO81">
        <f t="shared" si="17"/>
        <v>0</v>
      </c>
      <c r="AP81">
        <f t="shared" si="17"/>
        <v>0</v>
      </c>
      <c r="AQ81">
        <f t="shared" si="17"/>
        <v>0</v>
      </c>
      <c r="AR81">
        <f t="shared" si="17"/>
        <v>0</v>
      </c>
      <c r="AS81">
        <f t="shared" si="17"/>
        <v>0</v>
      </c>
      <c r="AT81">
        <f t="shared" si="17"/>
        <v>1</v>
      </c>
      <c r="AU81">
        <f t="shared" si="17"/>
        <v>9</v>
      </c>
      <c r="AV81">
        <f t="shared" si="17"/>
        <v>1</v>
      </c>
      <c r="AW81">
        <f t="shared" si="18"/>
        <v>1</v>
      </c>
      <c r="AX81">
        <f t="shared" si="18"/>
        <v>0</v>
      </c>
      <c r="AY81">
        <f t="shared" si="18"/>
        <v>0</v>
      </c>
      <c r="AZ81">
        <f t="shared" si="10"/>
        <v>0</v>
      </c>
      <c r="BA81">
        <f t="shared" si="10"/>
        <v>4</v>
      </c>
      <c r="BB81">
        <f t="shared" si="10"/>
        <v>1</v>
      </c>
      <c r="BC81">
        <f t="shared" si="10"/>
        <v>1</v>
      </c>
    </row>
    <row r="82" spans="1:55" x14ac:dyDescent="0.2">
      <c r="A82" s="1">
        <v>42620</v>
      </c>
      <c r="B82">
        <f>'Coho hourly counts 2013'!B82*3</f>
        <v>9</v>
      </c>
      <c r="C82">
        <f>'Coho hourly counts 2013'!C82*3</f>
        <v>0</v>
      </c>
      <c r="D82">
        <f>'Coho hourly counts 2013'!D82*3</f>
        <v>0</v>
      </c>
      <c r="E82">
        <f>'Coho hourly counts 2013'!E82*3</f>
        <v>0</v>
      </c>
      <c r="F82">
        <f>'Coho hourly counts 2013'!F82*3</f>
        <v>0</v>
      </c>
      <c r="G82">
        <f>'Coho hourly counts 2013'!G82*3</f>
        <v>0</v>
      </c>
      <c r="H82">
        <f>'Coho hourly counts 2013'!H82*3</f>
        <v>0</v>
      </c>
      <c r="I82">
        <f>'Coho hourly counts 2013'!I82*3</f>
        <v>0</v>
      </c>
      <c r="J82">
        <f>'Coho hourly counts 2013'!J82*3</f>
        <v>0</v>
      </c>
      <c r="K82">
        <f>'Coho hourly counts 2013'!K82*3</f>
        <v>0</v>
      </c>
      <c r="L82">
        <f>'Coho hourly counts 2013'!L82*3</f>
        <v>0</v>
      </c>
      <c r="M82">
        <f>'Coho hourly counts 2013'!M82*3</f>
        <v>0</v>
      </c>
      <c r="N82">
        <f>'Coho hourly counts 2013'!N82*3</f>
        <v>0</v>
      </c>
      <c r="O82">
        <f>'Coho hourly counts 2013'!O82*3</f>
        <v>0</v>
      </c>
      <c r="P82">
        <f>'Coho hourly counts 2013'!P82*3</f>
        <v>0</v>
      </c>
      <c r="Q82">
        <f>'Coho hourly counts 2013'!Q82*3</f>
        <v>0</v>
      </c>
      <c r="R82">
        <f>'Coho hourly counts 2013'!R82*3</f>
        <v>0</v>
      </c>
      <c r="S82">
        <f>'Coho hourly counts 2013'!S82*3</f>
        <v>0</v>
      </c>
      <c r="T82">
        <f>'Coho hourly counts 2013'!T82*3</f>
        <v>3</v>
      </c>
      <c r="U82">
        <f>'Coho hourly counts 2013'!U82*3</f>
        <v>0</v>
      </c>
      <c r="V82">
        <f>'Coho hourly counts 2013'!V82*3</f>
        <v>0</v>
      </c>
      <c r="W82">
        <f>'Coho hourly counts 2013'!W82*3</f>
        <v>0</v>
      </c>
      <c r="X82">
        <f>'Coho hourly counts 2013'!X82*3</f>
        <v>0</v>
      </c>
      <c r="Y82">
        <f>'Coho hourly counts 2013'!Y82*3</f>
        <v>0</v>
      </c>
      <c r="Z82">
        <f t="shared" si="12"/>
        <v>12</v>
      </c>
      <c r="AB82">
        <f t="shared" si="15"/>
        <v>12</v>
      </c>
      <c r="AC82">
        <f t="shared" si="13"/>
        <v>34.434782608695663</v>
      </c>
      <c r="AD82" s="64"/>
      <c r="AE82">
        <f t="shared" si="16"/>
        <v>24</v>
      </c>
      <c r="AF82">
        <f t="shared" si="14"/>
        <v>0.2391304347826087</v>
      </c>
      <c r="AG82">
        <f t="shared" si="17"/>
        <v>9</v>
      </c>
      <c r="AH82">
        <f t="shared" si="17"/>
        <v>0</v>
      </c>
      <c r="AI82">
        <f t="shared" si="17"/>
        <v>0</v>
      </c>
      <c r="AJ82">
        <f t="shared" si="17"/>
        <v>0</v>
      </c>
      <c r="AK82">
        <f t="shared" si="17"/>
        <v>0</v>
      </c>
      <c r="AL82">
        <f t="shared" si="17"/>
        <v>0</v>
      </c>
      <c r="AM82">
        <f t="shared" si="17"/>
        <v>0</v>
      </c>
      <c r="AN82">
        <f t="shared" si="17"/>
        <v>0</v>
      </c>
      <c r="AO82">
        <f t="shared" si="17"/>
        <v>0</v>
      </c>
      <c r="AP82">
        <f t="shared" si="17"/>
        <v>0</v>
      </c>
      <c r="AQ82">
        <f t="shared" si="17"/>
        <v>0</v>
      </c>
      <c r="AR82">
        <f t="shared" si="17"/>
        <v>0</v>
      </c>
      <c r="AS82">
        <f t="shared" si="17"/>
        <v>0</v>
      </c>
      <c r="AT82">
        <f t="shared" si="17"/>
        <v>0</v>
      </c>
      <c r="AU82">
        <f t="shared" si="17"/>
        <v>0</v>
      </c>
      <c r="AV82">
        <f t="shared" si="17"/>
        <v>0</v>
      </c>
      <c r="AW82">
        <f t="shared" si="18"/>
        <v>0</v>
      </c>
      <c r="AX82">
        <f t="shared" si="18"/>
        <v>1</v>
      </c>
      <c r="AY82">
        <f t="shared" si="18"/>
        <v>1</v>
      </c>
      <c r="AZ82">
        <f t="shared" si="10"/>
        <v>0</v>
      </c>
      <c r="BA82">
        <f t="shared" si="10"/>
        <v>0</v>
      </c>
      <c r="BB82">
        <f t="shared" si="10"/>
        <v>0</v>
      </c>
      <c r="BC82">
        <f t="shared" si="10"/>
        <v>0</v>
      </c>
    </row>
    <row r="83" spans="1:55" x14ac:dyDescent="0.2">
      <c r="A83" s="1">
        <v>42621</v>
      </c>
      <c r="B83">
        <f>'Coho hourly counts 2013'!B83*3</f>
        <v>0</v>
      </c>
      <c r="C83">
        <f>'Coho hourly counts 2013'!C83*3</f>
        <v>0</v>
      </c>
      <c r="D83">
        <f>'Coho hourly counts 2013'!D83*3</f>
        <v>9</v>
      </c>
      <c r="E83">
        <f>'Coho hourly counts 2013'!E83*3</f>
        <v>-6</v>
      </c>
      <c r="F83">
        <f>'Coho hourly counts 2013'!F83*3</f>
        <v>-3</v>
      </c>
      <c r="G83">
        <f>'Coho hourly counts 2013'!G83*3</f>
        <v>0</v>
      </c>
      <c r="H83">
        <f>'Coho hourly counts 2013'!H83*3</f>
        <v>-6</v>
      </c>
      <c r="I83">
        <f>'Coho hourly counts 2013'!I83*3</f>
        <v>-6</v>
      </c>
      <c r="J83">
        <f>'Coho hourly counts 2013'!J83*3</f>
        <v>0</v>
      </c>
      <c r="K83">
        <f>'Coho hourly counts 2013'!K83*3</f>
        <v>-6</v>
      </c>
      <c r="L83">
        <f>'Coho hourly counts 2013'!L83*3</f>
        <v>0</v>
      </c>
      <c r="M83">
        <f>'Coho hourly counts 2013'!M83*3</f>
        <v>0</v>
      </c>
      <c r="N83">
        <f>'Coho hourly counts 2013'!N83*3</f>
        <v>-3</v>
      </c>
      <c r="O83">
        <f>'Coho hourly counts 2013'!O83*3</f>
        <v>0</v>
      </c>
      <c r="P83">
        <f>'Coho hourly counts 2013'!P83*3</f>
        <v>0</v>
      </c>
      <c r="Q83">
        <f>'Coho hourly counts 2013'!Q83*3</f>
        <v>0</v>
      </c>
      <c r="R83">
        <f>'Coho hourly counts 2013'!R83*3</f>
        <v>0</v>
      </c>
      <c r="S83">
        <f>'Coho hourly counts 2013'!S83*3</f>
        <v>0</v>
      </c>
      <c r="T83">
        <f>'Coho hourly counts 2013'!T83*3</f>
        <v>0</v>
      </c>
      <c r="U83">
        <f>'Coho hourly counts 2013'!U83*3</f>
        <v>0</v>
      </c>
      <c r="V83">
        <f>'Coho hourly counts 2013'!V83*3</f>
        <v>0</v>
      </c>
      <c r="W83">
        <f>'Coho hourly counts 2013'!W83*3</f>
        <v>0</v>
      </c>
      <c r="X83">
        <f>'Coho hourly counts 2013'!X83*3</f>
        <v>-39</v>
      </c>
      <c r="Y83">
        <f>'Coho hourly counts 2013'!Y83*3</f>
        <v>-3</v>
      </c>
      <c r="Z83">
        <f t="shared" si="12"/>
        <v>-63</v>
      </c>
      <c r="AB83">
        <f t="shared" si="15"/>
        <v>-63</v>
      </c>
      <c r="AC83">
        <f t="shared" si="13"/>
        <v>1148.8695652173915</v>
      </c>
      <c r="AD83" s="64"/>
      <c r="AE83">
        <f t="shared" si="16"/>
        <v>24</v>
      </c>
      <c r="AF83">
        <f t="shared" si="14"/>
        <v>7.9782608695652177</v>
      </c>
      <c r="AG83">
        <f t="shared" si="17"/>
        <v>0</v>
      </c>
      <c r="AH83">
        <f t="shared" si="17"/>
        <v>9</v>
      </c>
      <c r="AI83">
        <f t="shared" si="17"/>
        <v>25</v>
      </c>
      <c r="AJ83">
        <f t="shared" si="17"/>
        <v>1</v>
      </c>
      <c r="AK83">
        <f t="shared" si="17"/>
        <v>1</v>
      </c>
      <c r="AL83">
        <f t="shared" si="17"/>
        <v>4</v>
      </c>
      <c r="AM83">
        <f t="shared" si="17"/>
        <v>0</v>
      </c>
      <c r="AN83">
        <f t="shared" si="17"/>
        <v>4</v>
      </c>
      <c r="AO83">
        <f t="shared" si="17"/>
        <v>4</v>
      </c>
      <c r="AP83">
        <f t="shared" si="17"/>
        <v>4</v>
      </c>
      <c r="AQ83">
        <f t="shared" si="17"/>
        <v>0</v>
      </c>
      <c r="AR83">
        <f t="shared" si="17"/>
        <v>1</v>
      </c>
      <c r="AS83">
        <f t="shared" si="17"/>
        <v>1</v>
      </c>
      <c r="AT83">
        <f t="shared" si="17"/>
        <v>0</v>
      </c>
      <c r="AU83">
        <f t="shared" si="17"/>
        <v>0</v>
      </c>
      <c r="AV83">
        <f t="shared" si="17"/>
        <v>0</v>
      </c>
      <c r="AW83">
        <f t="shared" si="18"/>
        <v>0</v>
      </c>
      <c r="AX83">
        <f t="shared" si="18"/>
        <v>0</v>
      </c>
      <c r="AY83">
        <f t="shared" si="18"/>
        <v>0</v>
      </c>
      <c r="AZ83">
        <f t="shared" si="10"/>
        <v>0</v>
      </c>
      <c r="BA83">
        <f t="shared" si="10"/>
        <v>0</v>
      </c>
      <c r="BB83">
        <f t="shared" si="10"/>
        <v>169</v>
      </c>
      <c r="BC83">
        <f t="shared" si="10"/>
        <v>144</v>
      </c>
    </row>
    <row r="84" spans="1:55" x14ac:dyDescent="0.2">
      <c r="A84" s="1">
        <v>42622</v>
      </c>
      <c r="B84">
        <f>'Coho hourly counts 2013'!B84*3</f>
        <v>-6</v>
      </c>
      <c r="C84">
        <f>'Coho hourly counts 2013'!C84*3</f>
        <v>15</v>
      </c>
      <c r="D84">
        <f>'Coho hourly counts 2013'!D84*3</f>
        <v>9</v>
      </c>
      <c r="E84">
        <f>'Coho hourly counts 2013'!E84*3</f>
        <v>0</v>
      </c>
      <c r="F84">
        <f>'Coho hourly counts 2013'!F84*3</f>
        <v>0</v>
      </c>
      <c r="G84">
        <f>'Coho hourly counts 2013'!G84*3</f>
        <v>-3</v>
      </c>
      <c r="H84">
        <f>'Coho hourly counts 2013'!H84*3</f>
        <v>0</v>
      </c>
      <c r="I84">
        <f>'Coho hourly counts 2013'!I84*3</f>
        <v>-6</v>
      </c>
      <c r="J84">
        <f>'Coho hourly counts 2013'!J84*3</f>
        <v>0</v>
      </c>
      <c r="K84">
        <f>'Coho hourly counts 2013'!K84*3</f>
        <v>0</v>
      </c>
      <c r="L84">
        <f>'Coho hourly counts 2013'!L84*3</f>
        <v>0</v>
      </c>
      <c r="M84">
        <f>'Coho hourly counts 2013'!M84*3</f>
        <v>0</v>
      </c>
      <c r="N84">
        <f>'Coho hourly counts 2013'!N84*3</f>
        <v>0</v>
      </c>
      <c r="O84">
        <f>'Coho hourly counts 2013'!O84*3</f>
        <v>0</v>
      </c>
      <c r="P84">
        <f>'Coho hourly counts 2013'!P84*3</f>
        <v>0</v>
      </c>
      <c r="Q84">
        <f>'Coho hourly counts 2013'!Q84*3</f>
        <v>0</v>
      </c>
      <c r="R84">
        <f>'Coho hourly counts 2013'!R84*3</f>
        <v>0</v>
      </c>
      <c r="S84">
        <f>'Coho hourly counts 2013'!S84*3</f>
        <v>0</v>
      </c>
      <c r="T84">
        <f>'Coho hourly counts 2013'!T84*3</f>
        <v>0</v>
      </c>
      <c r="U84">
        <f>'Coho hourly counts 2013'!U84*3</f>
        <v>0</v>
      </c>
      <c r="V84">
        <f>'Coho hourly counts 2013'!V84*3</f>
        <v>0</v>
      </c>
      <c r="W84">
        <f>'Coho hourly counts 2013'!W84*3</f>
        <v>0</v>
      </c>
      <c r="X84">
        <f>'Coho hourly counts 2013'!X84*3</f>
        <v>-9</v>
      </c>
      <c r="Y84">
        <f>'Coho hourly counts 2013'!Y84*3</f>
        <v>9</v>
      </c>
      <c r="Z84">
        <f t="shared" si="12"/>
        <v>9</v>
      </c>
      <c r="AB84">
        <f t="shared" si="15"/>
        <v>9</v>
      </c>
      <c r="AC84">
        <f t="shared" si="13"/>
        <v>366.26086956521749</v>
      </c>
      <c r="AD84" s="64"/>
      <c r="AE84">
        <f t="shared" si="16"/>
        <v>24</v>
      </c>
      <c r="AF84">
        <f t="shared" si="14"/>
        <v>2.5434782608695654</v>
      </c>
      <c r="AG84">
        <f t="shared" si="17"/>
        <v>49</v>
      </c>
      <c r="AH84">
        <f t="shared" si="17"/>
        <v>4</v>
      </c>
      <c r="AI84">
        <f t="shared" si="17"/>
        <v>9</v>
      </c>
      <c r="AJ84">
        <f t="shared" si="17"/>
        <v>0</v>
      </c>
      <c r="AK84">
        <f t="shared" si="17"/>
        <v>1</v>
      </c>
      <c r="AL84">
        <f t="shared" si="17"/>
        <v>1</v>
      </c>
      <c r="AM84">
        <f t="shared" si="17"/>
        <v>4</v>
      </c>
      <c r="AN84">
        <f t="shared" si="17"/>
        <v>4</v>
      </c>
      <c r="AO84">
        <f t="shared" si="17"/>
        <v>0</v>
      </c>
      <c r="AP84">
        <f t="shared" si="17"/>
        <v>0</v>
      </c>
      <c r="AQ84">
        <f t="shared" si="17"/>
        <v>0</v>
      </c>
      <c r="AR84">
        <f t="shared" si="17"/>
        <v>0</v>
      </c>
      <c r="AS84">
        <f t="shared" si="17"/>
        <v>0</v>
      </c>
      <c r="AT84">
        <f t="shared" si="17"/>
        <v>0</v>
      </c>
      <c r="AU84">
        <f t="shared" si="17"/>
        <v>0</v>
      </c>
      <c r="AV84">
        <f t="shared" si="17"/>
        <v>0</v>
      </c>
      <c r="AW84">
        <f t="shared" si="18"/>
        <v>0</v>
      </c>
      <c r="AX84">
        <f t="shared" si="18"/>
        <v>0</v>
      </c>
      <c r="AY84">
        <f t="shared" si="18"/>
        <v>0</v>
      </c>
      <c r="AZ84">
        <f t="shared" si="10"/>
        <v>0</v>
      </c>
      <c r="BA84">
        <f t="shared" si="10"/>
        <v>0</v>
      </c>
      <c r="BB84">
        <f t="shared" si="10"/>
        <v>9</v>
      </c>
      <c r="BC84">
        <f t="shared" si="10"/>
        <v>36</v>
      </c>
    </row>
    <row r="85" spans="1:55" x14ac:dyDescent="0.2">
      <c r="A85" s="1">
        <v>42623</v>
      </c>
      <c r="B85">
        <f>'Coho hourly counts 2013'!B85*3</f>
        <v>12</v>
      </c>
      <c r="C85">
        <f>'Coho hourly counts 2013'!C85*3</f>
        <v>15</v>
      </c>
      <c r="D85">
        <f>'Coho hourly counts 2013'!D85*3</f>
        <v>33</v>
      </c>
      <c r="E85">
        <f>'Coho hourly counts 2013'!E85*3</f>
        <v>3</v>
      </c>
      <c r="F85">
        <f>'Coho hourly counts 2013'!F85*3</f>
        <v>12</v>
      </c>
      <c r="G85">
        <f>'Coho hourly counts 2013'!G85*3</f>
        <v>6</v>
      </c>
      <c r="H85">
        <f>'Coho hourly counts 2013'!H85*3</f>
        <v>0</v>
      </c>
      <c r="I85">
        <f>'Coho hourly counts 2013'!I85*3</f>
        <v>0</v>
      </c>
      <c r="J85">
        <f>'Coho hourly counts 2013'!J85*3</f>
        <v>0</v>
      </c>
      <c r="K85">
        <f>'Coho hourly counts 2013'!K85*3</f>
        <v>0</v>
      </c>
      <c r="L85">
        <f>'Coho hourly counts 2013'!L85*3</f>
        <v>0</v>
      </c>
      <c r="M85">
        <f>'Coho hourly counts 2013'!M85*3</f>
        <v>0</v>
      </c>
      <c r="N85">
        <f>'Coho hourly counts 2013'!N85*3</f>
        <v>0</v>
      </c>
      <c r="O85">
        <f>'Coho hourly counts 2013'!O85*3</f>
        <v>0</v>
      </c>
      <c r="P85">
        <f>'Coho hourly counts 2013'!P85*3</f>
        <v>0</v>
      </c>
      <c r="Q85">
        <f>'Coho hourly counts 2013'!Q85*3</f>
        <v>0</v>
      </c>
      <c r="R85">
        <f>'Coho hourly counts 2013'!R85*3</f>
        <v>0</v>
      </c>
      <c r="S85">
        <f>'Coho hourly counts 2013'!S85*3</f>
        <v>3</v>
      </c>
      <c r="T85">
        <f>'Coho hourly counts 2013'!T85*3</f>
        <v>0</v>
      </c>
      <c r="U85">
        <f>'Coho hourly counts 2013'!U85*3</f>
        <v>0</v>
      </c>
      <c r="V85">
        <f>'Coho hourly counts 2013'!V85*3</f>
        <v>0</v>
      </c>
      <c r="W85">
        <f>'Coho hourly counts 2013'!W85*3</f>
        <v>0</v>
      </c>
      <c r="X85">
        <f>'Coho hourly counts 2013'!X85*3</f>
        <v>0</v>
      </c>
      <c r="Y85">
        <f>'Coho hourly counts 2013'!Y85*3</f>
        <v>0</v>
      </c>
      <c r="Z85">
        <f t="shared" si="12"/>
        <v>84</v>
      </c>
      <c r="AB85">
        <f t="shared" si="15"/>
        <v>84</v>
      </c>
      <c r="AC85">
        <f t="shared" si="13"/>
        <v>488.34782608695656</v>
      </c>
      <c r="AD85" s="64"/>
      <c r="AE85">
        <f t="shared" si="16"/>
        <v>24</v>
      </c>
      <c r="AF85">
        <f t="shared" si="14"/>
        <v>3.3913043478260869</v>
      </c>
      <c r="AG85">
        <f t="shared" si="17"/>
        <v>1</v>
      </c>
      <c r="AH85">
        <f t="shared" si="17"/>
        <v>36</v>
      </c>
      <c r="AI85">
        <f t="shared" si="17"/>
        <v>100</v>
      </c>
      <c r="AJ85">
        <f t="shared" si="17"/>
        <v>9</v>
      </c>
      <c r="AK85">
        <f t="shared" si="17"/>
        <v>4</v>
      </c>
      <c r="AL85">
        <f t="shared" si="17"/>
        <v>4</v>
      </c>
      <c r="AM85">
        <f t="shared" si="17"/>
        <v>0</v>
      </c>
      <c r="AN85">
        <f t="shared" si="17"/>
        <v>0</v>
      </c>
      <c r="AO85">
        <f t="shared" si="17"/>
        <v>0</v>
      </c>
      <c r="AP85">
        <f t="shared" si="17"/>
        <v>0</v>
      </c>
      <c r="AQ85">
        <f t="shared" si="17"/>
        <v>0</v>
      </c>
      <c r="AR85">
        <f t="shared" si="17"/>
        <v>0</v>
      </c>
      <c r="AS85">
        <f t="shared" si="17"/>
        <v>0</v>
      </c>
      <c r="AT85">
        <f t="shared" si="17"/>
        <v>0</v>
      </c>
      <c r="AU85">
        <f t="shared" si="17"/>
        <v>0</v>
      </c>
      <c r="AV85">
        <f t="shared" si="17"/>
        <v>0</v>
      </c>
      <c r="AW85">
        <f t="shared" si="18"/>
        <v>1</v>
      </c>
      <c r="AX85">
        <f t="shared" si="18"/>
        <v>1</v>
      </c>
      <c r="AY85">
        <f t="shared" si="18"/>
        <v>0</v>
      </c>
      <c r="AZ85">
        <f t="shared" si="10"/>
        <v>0</v>
      </c>
      <c r="BA85">
        <f t="shared" si="10"/>
        <v>0</v>
      </c>
      <c r="BB85">
        <f t="shared" si="10"/>
        <v>0</v>
      </c>
      <c r="BC85">
        <f t="shared" si="10"/>
        <v>0</v>
      </c>
    </row>
    <row r="86" spans="1:55" x14ac:dyDescent="0.2">
      <c r="A86" s="1">
        <v>42624</v>
      </c>
      <c r="B86">
        <f>'Coho hourly counts 2013'!B86*3</f>
        <v>0</v>
      </c>
      <c r="C86">
        <f>'Coho hourly counts 2013'!C86*3</f>
        <v>18</v>
      </c>
      <c r="D86">
        <f>'Coho hourly counts 2013'!D86*3</f>
        <v>12</v>
      </c>
      <c r="E86">
        <f>'Coho hourly counts 2013'!E86*3</f>
        <v>6</v>
      </c>
      <c r="F86">
        <f>'Coho hourly counts 2013'!F86*3</f>
        <v>0</v>
      </c>
      <c r="G86">
        <f>'Coho hourly counts 2013'!G86*3</f>
        <v>0</v>
      </c>
      <c r="H86">
        <f>'Coho hourly counts 2013'!H86*3</f>
        <v>0</v>
      </c>
      <c r="I86">
        <f>'Coho hourly counts 2013'!I86*3</f>
        <v>0</v>
      </c>
      <c r="J86">
        <f>'Coho hourly counts 2013'!J86*3</f>
        <v>0</v>
      </c>
      <c r="K86">
        <f>'Coho hourly counts 2013'!K86*3</f>
        <v>0</v>
      </c>
      <c r="L86">
        <f>'Coho hourly counts 2013'!L86*3</f>
        <v>0</v>
      </c>
      <c r="M86">
        <f>'Coho hourly counts 2013'!M86*3</f>
        <v>0</v>
      </c>
      <c r="N86">
        <f>'Coho hourly counts 2013'!N86*3</f>
        <v>0</v>
      </c>
      <c r="O86">
        <f>'Coho hourly counts 2013'!O86*3</f>
        <v>0</v>
      </c>
      <c r="P86">
        <f>'Coho hourly counts 2013'!P86*3</f>
        <v>0</v>
      </c>
      <c r="Q86">
        <f>'Coho hourly counts 2013'!Q86*3</f>
        <v>0</v>
      </c>
      <c r="R86">
        <f>'Coho hourly counts 2013'!R86*3</f>
        <v>0</v>
      </c>
      <c r="S86">
        <f>'Coho hourly counts 2013'!S86*3</f>
        <v>0</v>
      </c>
      <c r="T86">
        <f>'Coho hourly counts 2013'!T86*3</f>
        <v>0</v>
      </c>
      <c r="U86">
        <f>'Coho hourly counts 2013'!U86*3</f>
        <v>0</v>
      </c>
      <c r="V86">
        <f>'Coho hourly counts 2013'!V86*3</f>
        <v>0</v>
      </c>
      <c r="W86">
        <f>'Coho hourly counts 2013'!W86*3</f>
        <v>0</v>
      </c>
      <c r="X86">
        <f>'Coho hourly counts 2013'!X86*3</f>
        <v>0</v>
      </c>
      <c r="Y86">
        <f>'Coho hourly counts 2013'!Y86*3</f>
        <v>6</v>
      </c>
      <c r="Z86">
        <f t="shared" si="12"/>
        <v>42</v>
      </c>
      <c r="AB86">
        <f t="shared" si="15"/>
        <v>42</v>
      </c>
      <c r="AC86">
        <f t="shared" si="13"/>
        <v>162.78260869565219</v>
      </c>
      <c r="AD86" s="64"/>
      <c r="AE86">
        <f t="shared" si="16"/>
        <v>24</v>
      </c>
      <c r="AF86">
        <f t="shared" si="14"/>
        <v>1.1304347826086956</v>
      </c>
      <c r="AG86">
        <f t="shared" si="17"/>
        <v>36</v>
      </c>
      <c r="AH86">
        <f t="shared" si="17"/>
        <v>4</v>
      </c>
      <c r="AI86">
        <f t="shared" si="17"/>
        <v>4</v>
      </c>
      <c r="AJ86">
        <f t="shared" si="17"/>
        <v>4</v>
      </c>
      <c r="AK86">
        <f t="shared" si="17"/>
        <v>0</v>
      </c>
      <c r="AL86">
        <f t="shared" si="17"/>
        <v>0</v>
      </c>
      <c r="AM86">
        <f t="shared" si="17"/>
        <v>0</v>
      </c>
      <c r="AN86">
        <f t="shared" si="17"/>
        <v>0</v>
      </c>
      <c r="AO86">
        <f t="shared" si="17"/>
        <v>0</v>
      </c>
      <c r="AP86">
        <f t="shared" si="17"/>
        <v>0</v>
      </c>
      <c r="AQ86">
        <f t="shared" si="17"/>
        <v>0</v>
      </c>
      <c r="AR86">
        <f t="shared" si="17"/>
        <v>0</v>
      </c>
      <c r="AS86">
        <f t="shared" si="17"/>
        <v>0</v>
      </c>
      <c r="AT86">
        <f t="shared" si="17"/>
        <v>0</v>
      </c>
      <c r="AU86">
        <f t="shared" si="17"/>
        <v>0</v>
      </c>
      <c r="AV86">
        <f t="shared" si="17"/>
        <v>0</v>
      </c>
      <c r="AW86">
        <f t="shared" si="18"/>
        <v>0</v>
      </c>
      <c r="AX86">
        <f t="shared" si="18"/>
        <v>0</v>
      </c>
      <c r="AY86">
        <f t="shared" si="18"/>
        <v>0</v>
      </c>
      <c r="AZ86">
        <f t="shared" si="10"/>
        <v>0</v>
      </c>
      <c r="BA86">
        <f t="shared" si="10"/>
        <v>0</v>
      </c>
      <c r="BB86">
        <f t="shared" si="10"/>
        <v>0</v>
      </c>
      <c r="BC86">
        <f t="shared" si="10"/>
        <v>4</v>
      </c>
    </row>
    <row r="88" spans="1:55" x14ac:dyDescent="0.2">
      <c r="B88" t="s">
        <v>2</v>
      </c>
      <c r="C88" t="s">
        <v>3</v>
      </c>
      <c r="D88" t="s">
        <v>4</v>
      </c>
      <c r="E88" t="s">
        <v>5</v>
      </c>
      <c r="F88" t="s">
        <v>6</v>
      </c>
      <c r="G88" t="s">
        <v>7</v>
      </c>
      <c r="H88" t="s">
        <v>8</v>
      </c>
      <c r="I88" t="s">
        <v>9</v>
      </c>
      <c r="J88" t="s">
        <v>10</v>
      </c>
      <c r="K88" t="s">
        <v>11</v>
      </c>
      <c r="L88" t="s">
        <v>12</v>
      </c>
      <c r="M88" t="s">
        <v>13</v>
      </c>
      <c r="N88" t="s">
        <v>14</v>
      </c>
      <c r="O88" t="s">
        <v>15</v>
      </c>
      <c r="P88" t="s">
        <v>16</v>
      </c>
      <c r="Q88" t="s">
        <v>17</v>
      </c>
      <c r="R88" t="s">
        <v>18</v>
      </c>
      <c r="S88" t="s">
        <v>19</v>
      </c>
      <c r="T88" t="s">
        <v>20</v>
      </c>
      <c r="U88" t="s">
        <v>21</v>
      </c>
      <c r="V88" t="s">
        <v>22</v>
      </c>
      <c r="W88" t="s">
        <v>23</v>
      </c>
      <c r="X88" t="s">
        <v>24</v>
      </c>
      <c r="Y88" t="s">
        <v>25</v>
      </c>
    </row>
    <row r="89" spans="1:55" x14ac:dyDescent="0.2">
      <c r="B89" s="7">
        <f t="shared" ref="B89:D89" si="19">SUM(B7:B86)</f>
        <v>645</v>
      </c>
      <c r="C89" s="7">
        <f t="shared" si="19"/>
        <v>864</v>
      </c>
      <c r="D89" s="7">
        <f t="shared" si="19"/>
        <v>798</v>
      </c>
      <c r="E89" s="7">
        <f>SUM(E7:E86)</f>
        <v>339</v>
      </c>
      <c r="F89" s="5">
        <f t="shared" ref="F89:Y89" si="20">SUM(F7:F86)</f>
        <v>63</v>
      </c>
      <c r="G89" s="5">
        <f t="shared" si="20"/>
        <v>-33</v>
      </c>
      <c r="H89" s="5">
        <f t="shared" si="20"/>
        <v>-42</v>
      </c>
      <c r="I89" s="5">
        <f t="shared" si="20"/>
        <v>-108</v>
      </c>
      <c r="J89" s="5">
        <f t="shared" si="20"/>
        <v>9</v>
      </c>
      <c r="K89" s="5">
        <f t="shared" si="20"/>
        <v>0</v>
      </c>
      <c r="L89" s="5">
        <f t="shared" si="20"/>
        <v>12</v>
      </c>
      <c r="M89" s="5">
        <f t="shared" si="20"/>
        <v>15</v>
      </c>
      <c r="N89" s="5">
        <f t="shared" si="20"/>
        <v>0</v>
      </c>
      <c r="O89" s="5">
        <f t="shared" si="20"/>
        <v>48</v>
      </c>
      <c r="P89" s="5">
        <f t="shared" si="20"/>
        <v>33</v>
      </c>
      <c r="Q89" s="5">
        <f t="shared" si="20"/>
        <v>102</v>
      </c>
      <c r="R89" s="5">
        <f t="shared" si="20"/>
        <v>39</v>
      </c>
      <c r="S89" s="5">
        <f t="shared" si="20"/>
        <v>177</v>
      </c>
      <c r="T89" s="5">
        <f t="shared" si="20"/>
        <v>129</v>
      </c>
      <c r="U89" s="5">
        <f t="shared" si="20"/>
        <v>237</v>
      </c>
      <c r="V89" s="7">
        <f t="shared" si="20"/>
        <v>111</v>
      </c>
      <c r="W89" s="7">
        <f t="shared" si="20"/>
        <v>150</v>
      </c>
      <c r="X89" s="7">
        <f t="shared" si="20"/>
        <v>-12</v>
      </c>
      <c r="Y89" s="7">
        <f t="shared" si="20"/>
        <v>135</v>
      </c>
      <c r="Z89">
        <f>SUM(B89:Y89)</f>
        <v>3711</v>
      </c>
      <c r="AB89" t="s">
        <v>28</v>
      </c>
      <c r="AC89" t="s">
        <v>29</v>
      </c>
      <c r="AD89" t="s">
        <v>33</v>
      </c>
    </row>
    <row r="90" spans="1:55" x14ac:dyDescent="0.2">
      <c r="B90" s="8">
        <f>B89/$Z$89</f>
        <v>0.17380759902991108</v>
      </c>
      <c r="C90" s="8">
        <f t="shared" ref="C90:Y90" si="21">C89/$Z$89</f>
        <v>0.23282134195634599</v>
      </c>
      <c r="D90" s="8">
        <f t="shared" si="21"/>
        <v>0.21503637833468067</v>
      </c>
      <c r="E90" s="8">
        <f t="shared" si="21"/>
        <v>9.135004042037187E-2</v>
      </c>
      <c r="F90" s="67">
        <f t="shared" si="21"/>
        <v>1.6976556184316895E-2</v>
      </c>
      <c r="G90" s="67">
        <f t="shared" si="21"/>
        <v>-8.8924818108326604E-3</v>
      </c>
      <c r="H90" s="67">
        <f t="shared" si="21"/>
        <v>-1.131770412287793E-2</v>
      </c>
      <c r="I90" s="67">
        <f t="shared" si="21"/>
        <v>-2.9102667744543249E-2</v>
      </c>
      <c r="J90" s="67">
        <f t="shared" si="21"/>
        <v>2.425222312045271E-3</v>
      </c>
      <c r="K90" s="67">
        <f t="shared" si="21"/>
        <v>0</v>
      </c>
      <c r="L90" s="67">
        <f t="shared" si="21"/>
        <v>3.2336297493936943E-3</v>
      </c>
      <c r="M90" s="67">
        <f t="shared" si="21"/>
        <v>4.0420371867421184E-3</v>
      </c>
      <c r="N90" s="67">
        <f t="shared" si="21"/>
        <v>0</v>
      </c>
      <c r="O90" s="67">
        <f t="shared" si="21"/>
        <v>1.2934518997574777E-2</v>
      </c>
      <c r="P90" s="67">
        <f t="shared" si="21"/>
        <v>8.8924818108326604E-3</v>
      </c>
      <c r="Q90" s="67">
        <f t="shared" si="21"/>
        <v>2.7485852869846401E-2</v>
      </c>
      <c r="R90" s="67">
        <f t="shared" si="21"/>
        <v>1.0509296685529508E-2</v>
      </c>
      <c r="S90" s="67">
        <f t="shared" si="21"/>
        <v>4.7696038803556995E-2</v>
      </c>
      <c r="T90" s="67">
        <f t="shared" si="21"/>
        <v>3.4761519805982216E-2</v>
      </c>
      <c r="U90" s="67">
        <f t="shared" si="21"/>
        <v>6.3864187550525461E-2</v>
      </c>
      <c r="V90" s="8">
        <f t="shared" si="21"/>
        <v>2.9911075181891674E-2</v>
      </c>
      <c r="W90" s="8">
        <f t="shared" si="21"/>
        <v>4.042037186742118E-2</v>
      </c>
      <c r="X90" s="8">
        <f t="shared" si="21"/>
        <v>-3.2336297493936943E-3</v>
      </c>
      <c r="Y90" s="8">
        <f t="shared" si="21"/>
        <v>3.637833468067906E-2</v>
      </c>
      <c r="Z90">
        <f>SUM(B90:Y90)</f>
        <v>0.99999999999999989</v>
      </c>
      <c r="AB90">
        <f>SUM(AB7:AB86)</f>
        <v>3711</v>
      </c>
      <c r="AC90">
        <f>SUM(AC7:AC86)</f>
        <v>67711.304347826095</v>
      </c>
      <c r="AD90">
        <f>SQRT(AC90)</f>
        <v>260.21395878742959</v>
      </c>
    </row>
    <row r="92" spans="1:55" x14ac:dyDescent="0.2">
      <c r="E92" s="6"/>
    </row>
    <row r="93" spans="1:55" x14ac:dyDescent="0.2">
      <c r="Z93">
        <v>9</v>
      </c>
    </row>
    <row r="94" spans="1:55" x14ac:dyDescent="0.2">
      <c r="Z94">
        <v>84</v>
      </c>
    </row>
    <row r="95" spans="1:55" x14ac:dyDescent="0.2">
      <c r="Z95">
        <v>42</v>
      </c>
    </row>
    <row r="98" spans="26:26" x14ac:dyDescent="0.2">
      <c r="Z98">
        <f>Z93/($Z$89-Z94-Z95)</f>
        <v>2.5104602510460251E-3</v>
      </c>
    </row>
    <row r="99" spans="26:26" x14ac:dyDescent="0.2">
      <c r="Z99">
        <f t="shared" ref="Z99:Z100" si="22">Z94/($Z$89-Z95-Z96)</f>
        <v>2.2894521668029435E-2</v>
      </c>
    </row>
    <row r="100" spans="26:26" x14ac:dyDescent="0.2">
      <c r="Z100">
        <f t="shared" si="22"/>
        <v>1.131770412287793E-2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King hourly counts 2013</vt:lpstr>
      <vt:lpstr>King exp counts and SE 2013</vt:lpstr>
      <vt:lpstr> Chum hourly counts 2013</vt:lpstr>
      <vt:lpstr>Chum exp counts and SE 2013</vt:lpstr>
      <vt:lpstr>Pink hourly counts 2013</vt:lpstr>
      <vt:lpstr>Pink exp counts and SE 2013</vt:lpstr>
      <vt:lpstr>Coho hourly counts 2013</vt:lpstr>
      <vt:lpstr>Coho exp counts and SE 2013</vt:lpstr>
      <vt:lpstr>' Chum hourly counts 2013'!Print_Area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Bell, Jenefer L (DFG)</cp:lastModifiedBy>
  <dcterms:created xsi:type="dcterms:W3CDTF">2016-03-02T19:11:21Z</dcterms:created>
  <dcterms:modified xsi:type="dcterms:W3CDTF">2020-01-02T23:13:18Z</dcterms:modified>
</cp:coreProperties>
</file>