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Q:\Salmon\Standard errors\Kwiniuk Tower\Updated Data\PPA Analysis - 2001-2020\"/>
    </mc:Choice>
  </mc:AlternateContent>
  <xr:revisionPtr revIDLastSave="0" documentId="13_ncr:1_{EDAC52C8-9502-456F-9CC7-5B9BA9D0988B}" xr6:coauthVersionLast="45" xr6:coauthVersionMax="45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King hourly counts 2015" sheetId="5" r:id="rId1"/>
    <sheet name="King exp counts and SE 2015" sheetId="6" r:id="rId2"/>
    <sheet name=" Chum hourly counts 2015" sheetId="4" r:id="rId3"/>
    <sheet name="Chum exp counts and SE 2015" sheetId="1" r:id="rId4"/>
    <sheet name="Pink hourly counts 2015" sheetId="2" r:id="rId5"/>
    <sheet name="Pink exp counts and SE 2015" sheetId="8" r:id="rId6"/>
    <sheet name="Coho hourly counts 2015" sheetId="3" r:id="rId7"/>
    <sheet name="Coho exp counts and SE 2015" sheetId="9" r:id="rId8"/>
  </sheets>
  <definedNames>
    <definedName name="_xlnm.Print_Area" localSheetId="2">' Chum hourly counts 2015'!$A$1:$AA$92</definedName>
    <definedName name="wrn.Niukluk._.Tower._.Project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ome._.Tower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8" i="9" l="1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81" i="9"/>
  <c r="AE82" i="9"/>
  <c r="AE83" i="9"/>
  <c r="AE84" i="9"/>
  <c r="AE85" i="9"/>
  <c r="AE86" i="9"/>
  <c r="AE87" i="9"/>
  <c r="AE7" i="9"/>
  <c r="Z89" i="9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81" i="8"/>
  <c r="AE82" i="8"/>
  <c r="AE83" i="8"/>
  <c r="AE84" i="8"/>
  <c r="AE85" i="8"/>
  <c r="AE86" i="8"/>
  <c r="AE7" i="8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81" i="1"/>
  <c r="AE82" i="1"/>
  <c r="AE83" i="1"/>
  <c r="AE84" i="1"/>
  <c r="AE85" i="1"/>
  <c r="AE86" i="1"/>
  <c r="AE7" i="1"/>
  <c r="Z89" i="8"/>
  <c r="F90" i="9" l="1"/>
  <c r="Z99" i="9"/>
  <c r="Z98" i="9"/>
  <c r="Z100" i="9"/>
  <c r="P90" i="9"/>
  <c r="D90" i="9"/>
  <c r="Y90" i="9"/>
  <c r="M90" i="9"/>
  <c r="U90" i="9"/>
  <c r="I90" i="9"/>
  <c r="T90" i="9"/>
  <c r="E90" i="9"/>
  <c r="X90" i="9"/>
  <c r="H90" i="9"/>
  <c r="Q90" i="9"/>
  <c r="L90" i="9"/>
  <c r="W90" i="9"/>
  <c r="S90" i="9"/>
  <c r="O90" i="9"/>
  <c r="K90" i="9"/>
  <c r="G90" i="9"/>
  <c r="C90" i="9"/>
  <c r="B90" i="9"/>
  <c r="V90" i="9"/>
  <c r="R90" i="9"/>
  <c r="N90" i="9"/>
  <c r="J90" i="9"/>
  <c r="D90" i="8"/>
  <c r="H90" i="8"/>
  <c r="L90" i="8"/>
  <c r="P90" i="8"/>
  <c r="T90" i="8"/>
  <c r="X90" i="8"/>
  <c r="C90" i="8"/>
  <c r="G90" i="8"/>
  <c r="K90" i="8"/>
  <c r="O90" i="8"/>
  <c r="S90" i="8"/>
  <c r="W90" i="8"/>
  <c r="I90" i="8"/>
  <c r="M90" i="8"/>
  <c r="Q90" i="8"/>
  <c r="U90" i="8"/>
  <c r="Y90" i="8"/>
  <c r="F90" i="8"/>
  <c r="J90" i="8"/>
  <c r="N90" i="8"/>
  <c r="R90" i="8"/>
  <c r="V90" i="8"/>
  <c r="B90" i="8"/>
  <c r="E90" i="8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81" i="6"/>
  <c r="AE82" i="6"/>
  <c r="AE83" i="6"/>
  <c r="AE84" i="6"/>
  <c r="AE85" i="6"/>
  <c r="AE86" i="6"/>
  <c r="AE7" i="6"/>
  <c r="AE79" i="8" l="1"/>
  <c r="AE80" i="8"/>
  <c r="AE79" i="9"/>
  <c r="AE87" i="8"/>
  <c r="AE80" i="9"/>
  <c r="Y80" i="9"/>
  <c r="X80" i="9"/>
  <c r="BC80" i="9" s="1"/>
  <c r="W80" i="9"/>
  <c r="V80" i="9"/>
  <c r="U80" i="9"/>
  <c r="T80" i="9"/>
  <c r="AX80" i="9" s="1"/>
  <c r="S80" i="9"/>
  <c r="R80" i="9"/>
  <c r="Q80" i="9"/>
  <c r="P80" i="9"/>
  <c r="AU80" i="9" s="1"/>
  <c r="O80" i="9"/>
  <c r="N80" i="9"/>
  <c r="M80" i="9"/>
  <c r="AR80" i="9" s="1"/>
  <c r="L80" i="9"/>
  <c r="AP80" i="9" s="1"/>
  <c r="K80" i="9"/>
  <c r="J80" i="9"/>
  <c r="AX87" i="9"/>
  <c r="AW87" i="9"/>
  <c r="AQ87" i="9"/>
  <c r="AO87" i="9"/>
  <c r="I87" i="9"/>
  <c r="H87" i="9"/>
  <c r="G87" i="9"/>
  <c r="F87" i="9"/>
  <c r="E87" i="9"/>
  <c r="D87" i="9"/>
  <c r="C87" i="9"/>
  <c r="B87" i="9"/>
  <c r="Y86" i="9"/>
  <c r="X86" i="9"/>
  <c r="W86" i="9"/>
  <c r="V86" i="9"/>
  <c r="BA86" i="9" s="1"/>
  <c r="U86" i="9"/>
  <c r="T86" i="9"/>
  <c r="S86" i="9"/>
  <c r="R86" i="9"/>
  <c r="Q86" i="9"/>
  <c r="P86" i="9"/>
  <c r="AU86" i="9" s="1"/>
  <c r="O86" i="9"/>
  <c r="N86" i="9"/>
  <c r="AS86" i="9" s="1"/>
  <c r="M86" i="9"/>
  <c r="L86" i="9"/>
  <c r="K86" i="9"/>
  <c r="J86" i="9"/>
  <c r="I86" i="9"/>
  <c r="H86" i="9"/>
  <c r="G86" i="9"/>
  <c r="F86" i="9"/>
  <c r="E86" i="9"/>
  <c r="D86" i="9"/>
  <c r="C86" i="9"/>
  <c r="B86" i="9"/>
  <c r="Y85" i="9"/>
  <c r="X85" i="9"/>
  <c r="BC85" i="9" s="1"/>
  <c r="W85" i="9"/>
  <c r="V85" i="9"/>
  <c r="U85" i="9"/>
  <c r="T85" i="9"/>
  <c r="S85" i="9"/>
  <c r="R85" i="9"/>
  <c r="Q85" i="9"/>
  <c r="P85" i="9"/>
  <c r="AU85" i="9" s="1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B85" i="9"/>
  <c r="Y84" i="9"/>
  <c r="X84" i="9"/>
  <c r="BC84" i="9" s="1"/>
  <c r="W84" i="9"/>
  <c r="V84" i="9"/>
  <c r="BA84" i="9" s="1"/>
  <c r="U84" i="9"/>
  <c r="T84" i="9"/>
  <c r="S84" i="9"/>
  <c r="R84" i="9"/>
  <c r="Q84" i="9"/>
  <c r="P84" i="9"/>
  <c r="O84" i="9"/>
  <c r="N84" i="9"/>
  <c r="AS84" i="9" s="1"/>
  <c r="M84" i="9"/>
  <c r="L84" i="9"/>
  <c r="K84" i="9"/>
  <c r="J84" i="9"/>
  <c r="I84" i="9"/>
  <c r="H84" i="9"/>
  <c r="AL84" i="9" s="1"/>
  <c r="G84" i="9"/>
  <c r="F84" i="9"/>
  <c r="AK84" i="9" s="1"/>
  <c r="E84" i="9"/>
  <c r="D84" i="9"/>
  <c r="C84" i="9"/>
  <c r="B84" i="9"/>
  <c r="Y83" i="9"/>
  <c r="X83" i="9"/>
  <c r="BB83" i="9" s="1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AM83" i="9" s="1"/>
  <c r="G83" i="9"/>
  <c r="F83" i="9"/>
  <c r="E83" i="9"/>
  <c r="D83" i="9"/>
  <c r="C83" i="9"/>
  <c r="B83" i="9"/>
  <c r="Y82" i="9"/>
  <c r="X82" i="9"/>
  <c r="BB82" i="9" s="1"/>
  <c r="W82" i="9"/>
  <c r="V82" i="9"/>
  <c r="BA82" i="9" s="1"/>
  <c r="U82" i="9"/>
  <c r="T82" i="9"/>
  <c r="S82" i="9"/>
  <c r="R82" i="9"/>
  <c r="Q82" i="9"/>
  <c r="P82" i="9"/>
  <c r="O82" i="9"/>
  <c r="N82" i="9"/>
  <c r="AS82" i="9" s="1"/>
  <c r="M82" i="9"/>
  <c r="L82" i="9"/>
  <c r="K82" i="9"/>
  <c r="J82" i="9"/>
  <c r="I82" i="9"/>
  <c r="H82" i="9"/>
  <c r="AM82" i="9" s="1"/>
  <c r="G82" i="9"/>
  <c r="F82" i="9"/>
  <c r="AK82" i="9" s="1"/>
  <c r="E82" i="9"/>
  <c r="D82" i="9"/>
  <c r="C82" i="9"/>
  <c r="B82" i="9"/>
  <c r="Y81" i="9"/>
  <c r="X81" i="9"/>
  <c r="BC81" i="9" s="1"/>
  <c r="W81" i="9"/>
  <c r="V81" i="9"/>
  <c r="U81" i="9"/>
  <c r="T81" i="9"/>
  <c r="S81" i="9"/>
  <c r="R81" i="9"/>
  <c r="Q81" i="9"/>
  <c r="P81" i="9"/>
  <c r="AT81" i="9" s="1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78" i="9"/>
  <c r="X78" i="9"/>
  <c r="BC78" i="9" s="1"/>
  <c r="W78" i="9"/>
  <c r="V78" i="9"/>
  <c r="BA78" i="9" s="1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AK78" i="9" s="1"/>
  <c r="E78" i="9"/>
  <c r="D78" i="9"/>
  <c r="C78" i="9"/>
  <c r="B78" i="9"/>
  <c r="Y77" i="9"/>
  <c r="X77" i="9"/>
  <c r="BC77" i="9" s="1"/>
  <c r="W77" i="9"/>
  <c r="V77" i="9"/>
  <c r="U77" i="9"/>
  <c r="T77" i="9"/>
  <c r="S77" i="9"/>
  <c r="R77" i="9"/>
  <c r="Q77" i="9"/>
  <c r="P77" i="9"/>
  <c r="AT77" i="9" s="1"/>
  <c r="O77" i="9"/>
  <c r="N77" i="9"/>
  <c r="AS77" i="9" s="1"/>
  <c r="M77" i="9"/>
  <c r="L77" i="9"/>
  <c r="K77" i="9"/>
  <c r="J77" i="9"/>
  <c r="I77" i="9"/>
  <c r="H77" i="9"/>
  <c r="AL77" i="9" s="1"/>
  <c r="G77" i="9"/>
  <c r="F77" i="9"/>
  <c r="E77" i="9"/>
  <c r="D77" i="9"/>
  <c r="AI77" i="9" s="1"/>
  <c r="C77" i="9"/>
  <c r="B77" i="9"/>
  <c r="Y76" i="9"/>
  <c r="X76" i="9"/>
  <c r="BB76" i="9" s="1"/>
  <c r="W76" i="9"/>
  <c r="V76" i="9"/>
  <c r="BA76" i="9" s="1"/>
  <c r="U76" i="9"/>
  <c r="T76" i="9"/>
  <c r="S76" i="9"/>
  <c r="R76" i="9"/>
  <c r="Q76" i="9"/>
  <c r="P76" i="9"/>
  <c r="AU76" i="9" s="1"/>
  <c r="O76" i="9"/>
  <c r="N76" i="9"/>
  <c r="AS76" i="9" s="1"/>
  <c r="M76" i="9"/>
  <c r="L76" i="9"/>
  <c r="K76" i="9"/>
  <c r="J76" i="9"/>
  <c r="I76" i="9"/>
  <c r="H76" i="9"/>
  <c r="G76" i="9"/>
  <c r="F76" i="9"/>
  <c r="AK76" i="9" s="1"/>
  <c r="E76" i="9"/>
  <c r="D76" i="9"/>
  <c r="C76" i="9"/>
  <c r="B76" i="9"/>
  <c r="Y75" i="9"/>
  <c r="X75" i="9"/>
  <c r="BB75" i="9" s="1"/>
  <c r="W75" i="9"/>
  <c r="V75" i="9"/>
  <c r="BA75" i="9" s="1"/>
  <c r="U75" i="9"/>
  <c r="T75" i="9"/>
  <c r="S75" i="9"/>
  <c r="R75" i="9"/>
  <c r="Q75" i="9"/>
  <c r="P75" i="9"/>
  <c r="AT75" i="9" s="1"/>
  <c r="O75" i="9"/>
  <c r="N75" i="9"/>
  <c r="AS75" i="9" s="1"/>
  <c r="M75" i="9"/>
  <c r="L75" i="9"/>
  <c r="AQ75" i="9" s="1"/>
  <c r="K75" i="9"/>
  <c r="J75" i="9"/>
  <c r="I75" i="9"/>
  <c r="H75" i="9"/>
  <c r="AL75" i="9" s="1"/>
  <c r="G75" i="9"/>
  <c r="F75" i="9"/>
  <c r="AK75" i="9" s="1"/>
  <c r="E75" i="9"/>
  <c r="D75" i="9"/>
  <c r="AI75" i="9" s="1"/>
  <c r="C75" i="9"/>
  <c r="B75" i="9"/>
  <c r="Y74" i="9"/>
  <c r="X74" i="9"/>
  <c r="W74" i="9"/>
  <c r="V74" i="9"/>
  <c r="U74" i="9"/>
  <c r="T74" i="9"/>
  <c r="S74" i="9"/>
  <c r="R74" i="9"/>
  <c r="Q74" i="9"/>
  <c r="P74" i="9"/>
  <c r="AT74" i="9" s="1"/>
  <c r="O74" i="9"/>
  <c r="N74" i="9"/>
  <c r="M74" i="9"/>
  <c r="L74" i="9"/>
  <c r="K74" i="9"/>
  <c r="J74" i="9"/>
  <c r="I74" i="9"/>
  <c r="H74" i="9"/>
  <c r="AM74" i="9" s="1"/>
  <c r="G74" i="9"/>
  <c r="F74" i="9"/>
  <c r="E74" i="9"/>
  <c r="D74" i="9"/>
  <c r="C74" i="9"/>
  <c r="B74" i="9"/>
  <c r="Y73" i="9"/>
  <c r="X73" i="9"/>
  <c r="BC73" i="9" s="1"/>
  <c r="W73" i="9"/>
  <c r="V73" i="9"/>
  <c r="BA73" i="9" s="1"/>
  <c r="U73" i="9"/>
  <c r="T73" i="9"/>
  <c r="AY73" i="9" s="1"/>
  <c r="S73" i="9"/>
  <c r="R73" i="9"/>
  <c r="Q73" i="9"/>
  <c r="P73" i="9"/>
  <c r="O73" i="9"/>
  <c r="N73" i="9"/>
  <c r="M73" i="9"/>
  <c r="L73" i="9"/>
  <c r="AQ73" i="9" s="1"/>
  <c r="K73" i="9"/>
  <c r="J73" i="9"/>
  <c r="I73" i="9"/>
  <c r="H73" i="9"/>
  <c r="AL73" i="9" s="1"/>
  <c r="G73" i="9"/>
  <c r="F73" i="9"/>
  <c r="E73" i="9"/>
  <c r="D73" i="9"/>
  <c r="AI73" i="9" s="1"/>
  <c r="C73" i="9"/>
  <c r="B73" i="9"/>
  <c r="Y72" i="9"/>
  <c r="X72" i="9"/>
  <c r="W72" i="9"/>
  <c r="V72" i="9"/>
  <c r="BA72" i="9" s="1"/>
  <c r="U72" i="9"/>
  <c r="T72" i="9"/>
  <c r="S72" i="9"/>
  <c r="R72" i="9"/>
  <c r="Q72" i="9"/>
  <c r="P72" i="9"/>
  <c r="AU72" i="9" s="1"/>
  <c r="O72" i="9"/>
  <c r="N72" i="9"/>
  <c r="AS72" i="9" s="1"/>
  <c r="M72" i="9"/>
  <c r="L72" i="9"/>
  <c r="K72" i="9"/>
  <c r="J72" i="9"/>
  <c r="I72" i="9"/>
  <c r="H72" i="9"/>
  <c r="AM72" i="9" s="1"/>
  <c r="G72" i="9"/>
  <c r="F72" i="9"/>
  <c r="AK72" i="9" s="1"/>
  <c r="E72" i="9"/>
  <c r="D72" i="9"/>
  <c r="C72" i="9"/>
  <c r="B72" i="9"/>
  <c r="Y71" i="9"/>
  <c r="X71" i="9"/>
  <c r="BC71" i="9" s="1"/>
  <c r="W71" i="9"/>
  <c r="V71" i="9"/>
  <c r="BA71" i="9" s="1"/>
  <c r="U71" i="9"/>
  <c r="T71" i="9"/>
  <c r="S71" i="9"/>
  <c r="R71" i="9"/>
  <c r="Q71" i="9"/>
  <c r="P71" i="9"/>
  <c r="O71" i="9"/>
  <c r="N71" i="9"/>
  <c r="AS71" i="9" s="1"/>
  <c r="M71" i="9"/>
  <c r="L71" i="9"/>
  <c r="AQ71" i="9" s="1"/>
  <c r="K71" i="9"/>
  <c r="J71" i="9"/>
  <c r="I71" i="9"/>
  <c r="H71" i="9"/>
  <c r="G71" i="9"/>
  <c r="F71" i="9"/>
  <c r="AK71" i="9" s="1"/>
  <c r="E71" i="9"/>
  <c r="D71" i="9"/>
  <c r="AI71" i="9" s="1"/>
  <c r="C71" i="9"/>
  <c r="B71" i="9"/>
  <c r="Y70" i="9"/>
  <c r="X70" i="9"/>
  <c r="BC70" i="9" s="1"/>
  <c r="W70" i="9"/>
  <c r="V70" i="9"/>
  <c r="BA70" i="9" s="1"/>
  <c r="U70" i="9"/>
  <c r="T70" i="9"/>
  <c r="S70" i="9"/>
  <c r="R70" i="9"/>
  <c r="Q70" i="9"/>
  <c r="P70" i="9"/>
  <c r="AT70" i="9" s="1"/>
  <c r="O70" i="9"/>
  <c r="N70" i="9"/>
  <c r="AS70" i="9" s="1"/>
  <c r="M70" i="9"/>
  <c r="L70" i="9"/>
  <c r="K70" i="9"/>
  <c r="J70" i="9"/>
  <c r="I70" i="9"/>
  <c r="H70" i="9"/>
  <c r="AM70" i="9" s="1"/>
  <c r="G70" i="9"/>
  <c r="F70" i="9"/>
  <c r="AK70" i="9" s="1"/>
  <c r="E70" i="9"/>
  <c r="D70" i="9"/>
  <c r="C70" i="9"/>
  <c r="B70" i="9"/>
  <c r="Y69" i="9"/>
  <c r="X69" i="9"/>
  <c r="BB69" i="9" s="1"/>
  <c r="W69" i="9"/>
  <c r="V69" i="9"/>
  <c r="BA69" i="9" s="1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AK69" i="9" s="1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AU68" i="9" s="1"/>
  <c r="O68" i="9"/>
  <c r="N68" i="9"/>
  <c r="M68" i="9"/>
  <c r="L68" i="9"/>
  <c r="K68" i="9"/>
  <c r="J68" i="9"/>
  <c r="I68" i="9"/>
  <c r="H68" i="9"/>
  <c r="AM68" i="9" s="1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AU67" i="9" s="1"/>
  <c r="O67" i="9"/>
  <c r="N67" i="9"/>
  <c r="M67" i="9"/>
  <c r="L67" i="9"/>
  <c r="AQ67" i="9" s="1"/>
  <c r="K67" i="9"/>
  <c r="J67" i="9"/>
  <c r="I67" i="9"/>
  <c r="H67" i="9"/>
  <c r="AM67" i="9" s="1"/>
  <c r="G67" i="9"/>
  <c r="F67" i="9"/>
  <c r="E67" i="9"/>
  <c r="D67" i="9"/>
  <c r="C67" i="9"/>
  <c r="B67" i="9"/>
  <c r="Y66" i="9"/>
  <c r="X66" i="9"/>
  <c r="BB66" i="9" s="1"/>
  <c r="W66" i="9"/>
  <c r="V66" i="9"/>
  <c r="BA66" i="9" s="1"/>
  <c r="U66" i="9"/>
  <c r="T66" i="9"/>
  <c r="S66" i="9"/>
  <c r="R66" i="9"/>
  <c r="Q66" i="9"/>
  <c r="P66" i="9"/>
  <c r="AU66" i="9" s="1"/>
  <c r="O66" i="9"/>
  <c r="N66" i="9"/>
  <c r="AS66" i="9" s="1"/>
  <c r="M66" i="9"/>
  <c r="L66" i="9"/>
  <c r="K66" i="9"/>
  <c r="J66" i="9"/>
  <c r="I66" i="9"/>
  <c r="H66" i="9"/>
  <c r="AL66" i="9" s="1"/>
  <c r="G66" i="9"/>
  <c r="F66" i="9"/>
  <c r="AK66" i="9" s="1"/>
  <c r="E66" i="9"/>
  <c r="D66" i="9"/>
  <c r="C66" i="9"/>
  <c r="B66" i="9"/>
  <c r="Y65" i="9"/>
  <c r="X65" i="9"/>
  <c r="W65" i="9"/>
  <c r="V65" i="9"/>
  <c r="U65" i="9"/>
  <c r="T65" i="9"/>
  <c r="AY65" i="9" s="1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B65" i="9"/>
  <c r="Y64" i="9"/>
  <c r="X64" i="9"/>
  <c r="BC64" i="9" s="1"/>
  <c r="W64" i="9"/>
  <c r="V64" i="9"/>
  <c r="BA64" i="9" s="1"/>
  <c r="U64" i="9"/>
  <c r="T64" i="9"/>
  <c r="AY64" i="9" s="1"/>
  <c r="S64" i="9"/>
  <c r="R64" i="9"/>
  <c r="Q64" i="9"/>
  <c r="P64" i="9"/>
  <c r="O64" i="9"/>
  <c r="N64" i="9"/>
  <c r="AS64" i="9" s="1"/>
  <c r="M64" i="9"/>
  <c r="L64" i="9"/>
  <c r="K64" i="9"/>
  <c r="J64" i="9"/>
  <c r="I64" i="9"/>
  <c r="H64" i="9"/>
  <c r="AM64" i="9" s="1"/>
  <c r="G64" i="9"/>
  <c r="F64" i="9"/>
  <c r="AK64" i="9" s="1"/>
  <c r="E64" i="9"/>
  <c r="D64" i="9"/>
  <c r="AI64" i="9" s="1"/>
  <c r="C64" i="9"/>
  <c r="B64" i="9"/>
  <c r="Y63" i="9"/>
  <c r="X63" i="9"/>
  <c r="W63" i="9"/>
  <c r="V63" i="9"/>
  <c r="BA63" i="9" s="1"/>
  <c r="U63" i="9"/>
  <c r="T63" i="9"/>
  <c r="S63" i="9"/>
  <c r="R63" i="9"/>
  <c r="Q63" i="9"/>
  <c r="P63" i="9"/>
  <c r="AT63" i="9" s="1"/>
  <c r="O63" i="9"/>
  <c r="N63" i="9"/>
  <c r="AS63" i="9" s="1"/>
  <c r="M63" i="9"/>
  <c r="L63" i="9"/>
  <c r="K63" i="9"/>
  <c r="J63" i="9"/>
  <c r="I63" i="9"/>
  <c r="H63" i="9"/>
  <c r="AM63" i="9" s="1"/>
  <c r="G63" i="9"/>
  <c r="F63" i="9"/>
  <c r="AK63" i="9" s="1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AM62" i="9" s="1"/>
  <c r="G62" i="9"/>
  <c r="F62" i="9"/>
  <c r="E62" i="9"/>
  <c r="D62" i="9"/>
  <c r="C62" i="9"/>
  <c r="B62" i="9"/>
  <c r="Y61" i="9"/>
  <c r="X61" i="9"/>
  <c r="BB61" i="9" s="1"/>
  <c r="W61" i="9"/>
  <c r="V61" i="9"/>
  <c r="BA61" i="9" s="1"/>
  <c r="U61" i="9"/>
  <c r="T61" i="9"/>
  <c r="S61" i="9"/>
  <c r="R61" i="9"/>
  <c r="Q61" i="9"/>
  <c r="P61" i="9"/>
  <c r="AT61" i="9" s="1"/>
  <c r="O61" i="9"/>
  <c r="N61" i="9"/>
  <c r="AS61" i="9" s="1"/>
  <c r="M61" i="9"/>
  <c r="L61" i="9"/>
  <c r="K61" i="9"/>
  <c r="J61" i="9"/>
  <c r="I61" i="9"/>
  <c r="H61" i="9"/>
  <c r="G61" i="9"/>
  <c r="F61" i="9"/>
  <c r="AK61" i="9" s="1"/>
  <c r="E61" i="9"/>
  <c r="D61" i="9"/>
  <c r="C61" i="9"/>
  <c r="B61" i="9"/>
  <c r="Y60" i="9"/>
  <c r="X60" i="9"/>
  <c r="BB60" i="9" s="1"/>
  <c r="W60" i="9"/>
  <c r="V60" i="9"/>
  <c r="U60" i="9"/>
  <c r="T60" i="9"/>
  <c r="S60" i="9"/>
  <c r="R60" i="9"/>
  <c r="Q60" i="9"/>
  <c r="P60" i="9"/>
  <c r="AT60" i="9" s="1"/>
  <c r="O60" i="9"/>
  <c r="N60" i="9"/>
  <c r="M60" i="9"/>
  <c r="L60" i="9"/>
  <c r="K60" i="9"/>
  <c r="J60" i="9"/>
  <c r="I60" i="9"/>
  <c r="H60" i="9"/>
  <c r="AM60" i="9" s="1"/>
  <c r="G60" i="9"/>
  <c r="F60" i="9"/>
  <c r="E60" i="9"/>
  <c r="D60" i="9"/>
  <c r="AI60" i="9" s="1"/>
  <c r="C60" i="9"/>
  <c r="B60" i="9"/>
  <c r="Y59" i="9"/>
  <c r="X59" i="9"/>
  <c r="W59" i="9"/>
  <c r="V59" i="9"/>
  <c r="BA59" i="9" s="1"/>
  <c r="U59" i="9"/>
  <c r="T59" i="9"/>
  <c r="S59" i="9"/>
  <c r="R59" i="9"/>
  <c r="Q59" i="9"/>
  <c r="P59" i="9"/>
  <c r="O59" i="9"/>
  <c r="N59" i="9"/>
  <c r="AS59" i="9" s="1"/>
  <c r="M59" i="9"/>
  <c r="L59" i="9"/>
  <c r="K59" i="9"/>
  <c r="J59" i="9"/>
  <c r="I59" i="9"/>
  <c r="H59" i="9"/>
  <c r="G59" i="9"/>
  <c r="F59" i="9"/>
  <c r="AK59" i="9" s="1"/>
  <c r="E59" i="9"/>
  <c r="D59" i="9"/>
  <c r="C59" i="9"/>
  <c r="B59" i="9"/>
  <c r="Y58" i="9"/>
  <c r="X58" i="9"/>
  <c r="BB58" i="9" s="1"/>
  <c r="W58" i="9"/>
  <c r="V58" i="9"/>
  <c r="U58" i="9"/>
  <c r="T58" i="9"/>
  <c r="S58" i="9"/>
  <c r="R58" i="9"/>
  <c r="Q58" i="9"/>
  <c r="P58" i="9"/>
  <c r="O58" i="9"/>
  <c r="N58" i="9"/>
  <c r="M58" i="9"/>
  <c r="L58" i="9"/>
  <c r="AQ58" i="9" s="1"/>
  <c r="K58" i="9"/>
  <c r="J58" i="9"/>
  <c r="I58" i="9"/>
  <c r="H58" i="9"/>
  <c r="AL58" i="9" s="1"/>
  <c r="G58" i="9"/>
  <c r="F58" i="9"/>
  <c r="E58" i="9"/>
  <c r="D58" i="9"/>
  <c r="C58" i="9"/>
  <c r="B58" i="9"/>
  <c r="Y57" i="9"/>
  <c r="X57" i="9"/>
  <c r="BB57" i="9" s="1"/>
  <c r="W57" i="9"/>
  <c r="V57" i="9"/>
  <c r="BA57" i="9" s="1"/>
  <c r="U57" i="9"/>
  <c r="T57" i="9"/>
  <c r="AY57" i="9" s="1"/>
  <c r="S57" i="9"/>
  <c r="R57" i="9"/>
  <c r="Q57" i="9"/>
  <c r="P57" i="9"/>
  <c r="AU57" i="9" s="1"/>
  <c r="O57" i="9"/>
  <c r="N57" i="9"/>
  <c r="AS57" i="9" s="1"/>
  <c r="M57" i="9"/>
  <c r="L57" i="9"/>
  <c r="AQ57" i="9" s="1"/>
  <c r="K57" i="9"/>
  <c r="J57" i="9"/>
  <c r="I57" i="9"/>
  <c r="H57" i="9"/>
  <c r="AM57" i="9" s="1"/>
  <c r="G57" i="9"/>
  <c r="F57" i="9"/>
  <c r="AK57" i="9" s="1"/>
  <c r="E57" i="9"/>
  <c r="D57" i="9"/>
  <c r="AI57" i="9" s="1"/>
  <c r="C57" i="9"/>
  <c r="B57" i="9"/>
  <c r="Y56" i="9"/>
  <c r="X56" i="9"/>
  <c r="BB56" i="9" s="1"/>
  <c r="W56" i="9"/>
  <c r="V56" i="9"/>
  <c r="U56" i="9"/>
  <c r="T56" i="9"/>
  <c r="S56" i="9"/>
  <c r="R56" i="9"/>
  <c r="Q56" i="9"/>
  <c r="P56" i="9"/>
  <c r="AU56" i="9" s="1"/>
  <c r="O56" i="9"/>
  <c r="N56" i="9"/>
  <c r="M56" i="9"/>
  <c r="L56" i="9"/>
  <c r="AQ56" i="9" s="1"/>
  <c r="K56" i="9"/>
  <c r="J56" i="9"/>
  <c r="I56" i="9"/>
  <c r="H56" i="9"/>
  <c r="AM56" i="9" s="1"/>
  <c r="G56" i="9"/>
  <c r="F56" i="9"/>
  <c r="E56" i="9"/>
  <c r="D56" i="9"/>
  <c r="C56" i="9"/>
  <c r="B56" i="9"/>
  <c r="Y55" i="9"/>
  <c r="X55" i="9"/>
  <c r="W55" i="9"/>
  <c r="V55" i="9"/>
  <c r="BA55" i="9" s="1"/>
  <c r="U55" i="9"/>
  <c r="T55" i="9"/>
  <c r="S55" i="9"/>
  <c r="R55" i="9"/>
  <c r="Q55" i="9"/>
  <c r="P55" i="9"/>
  <c r="AT55" i="9" s="1"/>
  <c r="O55" i="9"/>
  <c r="N55" i="9"/>
  <c r="AS55" i="9" s="1"/>
  <c r="M55" i="9"/>
  <c r="L55" i="9"/>
  <c r="K55" i="9"/>
  <c r="J55" i="9"/>
  <c r="I55" i="9"/>
  <c r="H55" i="9"/>
  <c r="G55" i="9"/>
  <c r="F55" i="9"/>
  <c r="AK55" i="9" s="1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AQ54" i="9" s="1"/>
  <c r="K54" i="9"/>
  <c r="J54" i="9"/>
  <c r="I54" i="9"/>
  <c r="H54" i="9"/>
  <c r="AL54" i="9" s="1"/>
  <c r="G54" i="9"/>
  <c r="F54" i="9"/>
  <c r="E54" i="9"/>
  <c r="D54" i="9"/>
  <c r="AI54" i="9" s="1"/>
  <c r="C54" i="9"/>
  <c r="B54" i="9"/>
  <c r="Y53" i="9"/>
  <c r="X53" i="9"/>
  <c r="BB53" i="9" s="1"/>
  <c r="W53" i="9"/>
  <c r="V53" i="9"/>
  <c r="U53" i="9"/>
  <c r="T53" i="9"/>
  <c r="AY53" i="9" s="1"/>
  <c r="S53" i="9"/>
  <c r="R53" i="9"/>
  <c r="Q53" i="9"/>
  <c r="P53" i="9"/>
  <c r="O53" i="9"/>
  <c r="N53" i="9"/>
  <c r="M53" i="9"/>
  <c r="L53" i="9"/>
  <c r="AQ53" i="9" s="1"/>
  <c r="K53" i="9"/>
  <c r="J53" i="9"/>
  <c r="I53" i="9"/>
  <c r="H53" i="9"/>
  <c r="G53" i="9"/>
  <c r="F53" i="9"/>
  <c r="AK53" i="9" s="1"/>
  <c r="E53" i="9"/>
  <c r="D53" i="9"/>
  <c r="C53" i="9"/>
  <c r="B53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AI52" i="9" s="1"/>
  <c r="C52" i="9"/>
  <c r="B52" i="9"/>
  <c r="Y51" i="9"/>
  <c r="X51" i="9"/>
  <c r="BC51" i="9" s="1"/>
  <c r="W51" i="9"/>
  <c r="V51" i="9"/>
  <c r="BA51" i="9" s="1"/>
  <c r="U51" i="9"/>
  <c r="T51" i="9"/>
  <c r="S51" i="9"/>
  <c r="R51" i="9"/>
  <c r="Q51" i="9"/>
  <c r="P51" i="9"/>
  <c r="AT51" i="9" s="1"/>
  <c r="O51" i="9"/>
  <c r="N51" i="9"/>
  <c r="M51" i="9"/>
  <c r="L51" i="9"/>
  <c r="K51" i="9"/>
  <c r="J51" i="9"/>
  <c r="I51" i="9"/>
  <c r="H51" i="9"/>
  <c r="G51" i="9"/>
  <c r="F51" i="9"/>
  <c r="AK51" i="9" s="1"/>
  <c r="E51" i="9"/>
  <c r="D51" i="9"/>
  <c r="AI51" i="9" s="1"/>
  <c r="C51" i="9"/>
  <c r="B51" i="9"/>
  <c r="Y50" i="9"/>
  <c r="X50" i="9"/>
  <c r="BB50" i="9" s="1"/>
  <c r="W50" i="9"/>
  <c r="V50" i="9"/>
  <c r="BA50" i="9" s="1"/>
  <c r="U50" i="9"/>
  <c r="T50" i="9"/>
  <c r="AY50" i="9" s="1"/>
  <c r="S50" i="9"/>
  <c r="R50" i="9"/>
  <c r="Q50" i="9"/>
  <c r="P50" i="9"/>
  <c r="AT50" i="9" s="1"/>
  <c r="O50" i="9"/>
  <c r="N50" i="9"/>
  <c r="AS50" i="9" s="1"/>
  <c r="M50" i="9"/>
  <c r="L50" i="9"/>
  <c r="AQ50" i="9" s="1"/>
  <c r="K50" i="9"/>
  <c r="J50" i="9"/>
  <c r="I50" i="9"/>
  <c r="H50" i="9"/>
  <c r="G50" i="9"/>
  <c r="F50" i="9"/>
  <c r="E50" i="9"/>
  <c r="D50" i="9"/>
  <c r="AI50" i="9" s="1"/>
  <c r="C50" i="9"/>
  <c r="B50" i="9"/>
  <c r="Y49" i="9"/>
  <c r="X49" i="9"/>
  <c r="BB49" i="9" s="1"/>
  <c r="W49" i="9"/>
  <c r="V49" i="9"/>
  <c r="BA49" i="9" s="1"/>
  <c r="U49" i="9"/>
  <c r="T49" i="9"/>
  <c r="S49" i="9"/>
  <c r="R49" i="9"/>
  <c r="Q49" i="9"/>
  <c r="P49" i="9"/>
  <c r="AU49" i="9" s="1"/>
  <c r="O49" i="9"/>
  <c r="N49" i="9"/>
  <c r="AS49" i="9" s="1"/>
  <c r="M49" i="9"/>
  <c r="L49" i="9"/>
  <c r="K49" i="9"/>
  <c r="J49" i="9"/>
  <c r="I49" i="9"/>
  <c r="H49" i="9"/>
  <c r="G49" i="9"/>
  <c r="F49" i="9"/>
  <c r="E49" i="9"/>
  <c r="D49" i="9"/>
  <c r="C49" i="9"/>
  <c r="B49" i="9"/>
  <c r="Y48" i="9"/>
  <c r="X48" i="9"/>
  <c r="W48" i="9"/>
  <c r="V48" i="9"/>
  <c r="BA48" i="9" s="1"/>
  <c r="U48" i="9"/>
  <c r="T48" i="9"/>
  <c r="S48" i="9"/>
  <c r="R48" i="9"/>
  <c r="Q48" i="9"/>
  <c r="P48" i="9"/>
  <c r="O48" i="9"/>
  <c r="N48" i="9"/>
  <c r="AS48" i="9" s="1"/>
  <c r="M48" i="9"/>
  <c r="L48" i="9"/>
  <c r="K48" i="9"/>
  <c r="J48" i="9"/>
  <c r="I48" i="9"/>
  <c r="H48" i="9"/>
  <c r="G48" i="9"/>
  <c r="F48" i="9"/>
  <c r="AK48" i="9" s="1"/>
  <c r="E48" i="9"/>
  <c r="D48" i="9"/>
  <c r="C48" i="9"/>
  <c r="B48" i="9"/>
  <c r="Y47" i="9"/>
  <c r="X47" i="9"/>
  <c r="W47" i="9"/>
  <c r="V47" i="9"/>
  <c r="BA47" i="9" s="1"/>
  <c r="U47" i="9"/>
  <c r="T47" i="9"/>
  <c r="S47" i="9"/>
  <c r="R47" i="9"/>
  <c r="Q47" i="9"/>
  <c r="P47" i="9"/>
  <c r="AT47" i="9" s="1"/>
  <c r="O47" i="9"/>
  <c r="N47" i="9"/>
  <c r="AS47" i="9" s="1"/>
  <c r="M47" i="9"/>
  <c r="L47" i="9"/>
  <c r="K47" i="9"/>
  <c r="J47" i="9"/>
  <c r="I47" i="9"/>
  <c r="H47" i="9"/>
  <c r="AM47" i="9" s="1"/>
  <c r="G47" i="9"/>
  <c r="F47" i="9"/>
  <c r="AK47" i="9" s="1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AQ46" i="9" s="1"/>
  <c r="K46" i="9"/>
  <c r="J46" i="9"/>
  <c r="I46" i="9"/>
  <c r="H46" i="9"/>
  <c r="G46" i="9"/>
  <c r="F46" i="9"/>
  <c r="AK46" i="9" s="1"/>
  <c r="E46" i="9"/>
  <c r="D46" i="9"/>
  <c r="C46" i="9"/>
  <c r="B46" i="9"/>
  <c r="Y45" i="9"/>
  <c r="X45" i="9"/>
  <c r="BC45" i="9" s="1"/>
  <c r="W45" i="9"/>
  <c r="V45" i="9"/>
  <c r="BA45" i="9" s="1"/>
  <c r="U45" i="9"/>
  <c r="T45" i="9"/>
  <c r="S45" i="9"/>
  <c r="R45" i="9"/>
  <c r="Q45" i="9"/>
  <c r="P45" i="9"/>
  <c r="AU45" i="9" s="1"/>
  <c r="O45" i="9"/>
  <c r="N45" i="9"/>
  <c r="AS45" i="9" s="1"/>
  <c r="M45" i="9"/>
  <c r="L45" i="9"/>
  <c r="K45" i="9"/>
  <c r="J45" i="9"/>
  <c r="I45" i="9"/>
  <c r="H45" i="9"/>
  <c r="AM45" i="9" s="1"/>
  <c r="G45" i="9"/>
  <c r="F45" i="9"/>
  <c r="AK45" i="9" s="1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AI44" i="9" s="1"/>
  <c r="C44" i="9"/>
  <c r="B44" i="9"/>
  <c r="Y43" i="9"/>
  <c r="X43" i="9"/>
  <c r="BB43" i="9" s="1"/>
  <c r="W43" i="9"/>
  <c r="V43" i="9"/>
  <c r="BA43" i="9" s="1"/>
  <c r="U43" i="9"/>
  <c r="T43" i="9"/>
  <c r="S43" i="9"/>
  <c r="R43" i="9"/>
  <c r="Q43" i="9"/>
  <c r="P43" i="9"/>
  <c r="O43" i="9"/>
  <c r="N43" i="9"/>
  <c r="AS43" i="9" s="1"/>
  <c r="M43" i="9"/>
  <c r="L43" i="9"/>
  <c r="K43" i="9"/>
  <c r="J43" i="9"/>
  <c r="I43" i="9"/>
  <c r="H43" i="9"/>
  <c r="AL43" i="9" s="1"/>
  <c r="G43" i="9"/>
  <c r="F43" i="9"/>
  <c r="AK43" i="9" s="1"/>
  <c r="E43" i="9"/>
  <c r="D43" i="9"/>
  <c r="C43" i="9"/>
  <c r="B43" i="9"/>
  <c r="Y42" i="9"/>
  <c r="X42" i="9"/>
  <c r="W42" i="9"/>
  <c r="V42" i="9"/>
  <c r="U42" i="9"/>
  <c r="T42" i="9"/>
  <c r="S42" i="9"/>
  <c r="R42" i="9"/>
  <c r="Q42" i="9"/>
  <c r="P42" i="9"/>
  <c r="O42" i="9"/>
  <c r="N42" i="9"/>
  <c r="AS42" i="9" s="1"/>
  <c r="M42" i="9"/>
  <c r="L42" i="9"/>
  <c r="AQ42" i="9" s="1"/>
  <c r="K42" i="9"/>
  <c r="J42" i="9"/>
  <c r="AO42" i="9" s="1"/>
  <c r="I42" i="9"/>
  <c r="H42" i="9"/>
  <c r="G42" i="9"/>
  <c r="F42" i="9"/>
  <c r="E42" i="9"/>
  <c r="D42" i="9"/>
  <c r="C42" i="9"/>
  <c r="B42" i="9"/>
  <c r="Y41" i="9"/>
  <c r="X41" i="9"/>
  <c r="BB41" i="9" s="1"/>
  <c r="W41" i="9"/>
  <c r="V41" i="9"/>
  <c r="BA41" i="9" s="1"/>
  <c r="U41" i="9"/>
  <c r="T41" i="9"/>
  <c r="S41" i="9"/>
  <c r="R41" i="9"/>
  <c r="AV41" i="9" s="1"/>
  <c r="Q41" i="9"/>
  <c r="P41" i="9"/>
  <c r="O41" i="9"/>
  <c r="N41" i="9"/>
  <c r="AS41" i="9" s="1"/>
  <c r="M41" i="9"/>
  <c r="L41" i="9"/>
  <c r="K41" i="9"/>
  <c r="J41" i="9"/>
  <c r="AO41" i="9" s="1"/>
  <c r="I41" i="9"/>
  <c r="H41" i="9"/>
  <c r="G41" i="9"/>
  <c r="F41" i="9"/>
  <c r="AK41" i="9" s="1"/>
  <c r="E41" i="9"/>
  <c r="D41" i="9"/>
  <c r="C41" i="9"/>
  <c r="B41" i="9"/>
  <c r="Y40" i="9"/>
  <c r="X40" i="9"/>
  <c r="BB40" i="9" s="1"/>
  <c r="W40" i="9"/>
  <c r="V40" i="9"/>
  <c r="BA40" i="9" s="1"/>
  <c r="U40" i="9"/>
  <c r="T40" i="9"/>
  <c r="S40" i="9"/>
  <c r="R40" i="9"/>
  <c r="Q40" i="9"/>
  <c r="P40" i="9"/>
  <c r="AT40" i="9" s="1"/>
  <c r="O40" i="9"/>
  <c r="N40" i="9"/>
  <c r="AS40" i="9" s="1"/>
  <c r="M40" i="9"/>
  <c r="L40" i="9"/>
  <c r="AQ40" i="9" s="1"/>
  <c r="K40" i="9"/>
  <c r="J40" i="9"/>
  <c r="I40" i="9"/>
  <c r="H40" i="9"/>
  <c r="G40" i="9"/>
  <c r="F40" i="9"/>
  <c r="AK40" i="9" s="1"/>
  <c r="E40" i="9"/>
  <c r="D40" i="9"/>
  <c r="AI40" i="9" s="1"/>
  <c r="C40" i="9"/>
  <c r="B40" i="9"/>
  <c r="Y39" i="9"/>
  <c r="X39" i="9"/>
  <c r="W39" i="9"/>
  <c r="V39" i="9"/>
  <c r="BA39" i="9" s="1"/>
  <c r="U39" i="9"/>
  <c r="T39" i="9"/>
  <c r="S39" i="9"/>
  <c r="R39" i="9"/>
  <c r="AV39" i="9" s="1"/>
  <c r="Q39" i="9"/>
  <c r="P39" i="9"/>
  <c r="AT39" i="9" s="1"/>
  <c r="O39" i="9"/>
  <c r="N39" i="9"/>
  <c r="AS39" i="9" s="1"/>
  <c r="M39" i="9"/>
  <c r="L39" i="9"/>
  <c r="AQ39" i="9" s="1"/>
  <c r="K39" i="9"/>
  <c r="J39" i="9"/>
  <c r="AO39" i="9" s="1"/>
  <c r="I39" i="9"/>
  <c r="H39" i="9"/>
  <c r="AM39" i="9" s="1"/>
  <c r="G39" i="9"/>
  <c r="F39" i="9"/>
  <c r="E39" i="9"/>
  <c r="D39" i="9"/>
  <c r="AI39" i="9" s="1"/>
  <c r="C39" i="9"/>
  <c r="B39" i="9"/>
  <c r="Y38" i="9"/>
  <c r="X38" i="9"/>
  <c r="W38" i="9"/>
  <c r="V38" i="9"/>
  <c r="U38" i="9"/>
  <c r="T38" i="9"/>
  <c r="S38" i="9"/>
  <c r="R38" i="9"/>
  <c r="AV38" i="9" s="1"/>
  <c r="Q38" i="9"/>
  <c r="P38" i="9"/>
  <c r="AT38" i="9" s="1"/>
  <c r="O38" i="9"/>
  <c r="N38" i="9"/>
  <c r="M38" i="9"/>
  <c r="L38" i="9"/>
  <c r="K38" i="9"/>
  <c r="J38" i="9"/>
  <c r="AN38" i="9" s="1"/>
  <c r="I38" i="9"/>
  <c r="H38" i="9"/>
  <c r="AL38" i="9" s="1"/>
  <c r="G38" i="9"/>
  <c r="F38" i="9"/>
  <c r="E38" i="9"/>
  <c r="D38" i="9"/>
  <c r="C38" i="9"/>
  <c r="B38" i="9"/>
  <c r="Y37" i="9"/>
  <c r="X37" i="9"/>
  <c r="W37" i="9"/>
  <c r="V37" i="9"/>
  <c r="U37" i="9"/>
  <c r="T37" i="9"/>
  <c r="S37" i="9"/>
  <c r="R37" i="9"/>
  <c r="AV37" i="9" s="1"/>
  <c r="Q37" i="9"/>
  <c r="P37" i="9"/>
  <c r="AU37" i="9" s="1"/>
  <c r="O37" i="9"/>
  <c r="N37" i="9"/>
  <c r="M37" i="9"/>
  <c r="L37" i="9"/>
  <c r="K37" i="9"/>
  <c r="J37" i="9"/>
  <c r="I37" i="9"/>
  <c r="H37" i="9"/>
  <c r="G37" i="9"/>
  <c r="F37" i="9"/>
  <c r="E37" i="9"/>
  <c r="D37" i="9"/>
  <c r="AI37" i="9" s="1"/>
  <c r="C37" i="9"/>
  <c r="B37" i="9"/>
  <c r="Y36" i="9"/>
  <c r="X36" i="9"/>
  <c r="BB36" i="9" s="1"/>
  <c r="W36" i="9"/>
  <c r="V36" i="9"/>
  <c r="U36" i="9"/>
  <c r="T36" i="9"/>
  <c r="S36" i="9"/>
  <c r="R36" i="9"/>
  <c r="Q36" i="9"/>
  <c r="P36" i="9"/>
  <c r="AT36" i="9" s="1"/>
  <c r="O36" i="9"/>
  <c r="N36" i="9"/>
  <c r="M36" i="9"/>
  <c r="L36" i="9"/>
  <c r="K36" i="9"/>
  <c r="J36" i="9"/>
  <c r="I36" i="9"/>
  <c r="H36" i="9"/>
  <c r="AL36" i="9" s="1"/>
  <c r="G36" i="9"/>
  <c r="F36" i="9"/>
  <c r="E36" i="9"/>
  <c r="D36" i="9"/>
  <c r="C36" i="9"/>
  <c r="B36" i="9"/>
  <c r="Y35" i="9"/>
  <c r="X35" i="9"/>
  <c r="W35" i="9"/>
  <c r="V35" i="9"/>
  <c r="U35" i="9"/>
  <c r="T35" i="9"/>
  <c r="AY35" i="9" s="1"/>
  <c r="S35" i="9"/>
  <c r="R35" i="9"/>
  <c r="AV35" i="9" s="1"/>
  <c r="Q35" i="9"/>
  <c r="P35" i="9"/>
  <c r="AU35" i="9" s="1"/>
  <c r="O35" i="9"/>
  <c r="N35" i="9"/>
  <c r="M35" i="9"/>
  <c r="L35" i="9"/>
  <c r="K35" i="9"/>
  <c r="J35" i="9"/>
  <c r="I35" i="9"/>
  <c r="H35" i="9"/>
  <c r="G35" i="9"/>
  <c r="F35" i="9"/>
  <c r="E35" i="9"/>
  <c r="D35" i="9"/>
  <c r="AI35" i="9" s="1"/>
  <c r="C35" i="9"/>
  <c r="B35" i="9"/>
  <c r="Y34" i="9"/>
  <c r="X34" i="9"/>
  <c r="BC34" i="9" s="1"/>
  <c r="W34" i="9"/>
  <c r="V34" i="9"/>
  <c r="U34" i="9"/>
  <c r="T34" i="9"/>
  <c r="S34" i="9"/>
  <c r="R34" i="9"/>
  <c r="Q34" i="9"/>
  <c r="P34" i="9"/>
  <c r="AU34" i="9" s="1"/>
  <c r="O34" i="9"/>
  <c r="N34" i="9"/>
  <c r="M34" i="9"/>
  <c r="L34" i="9"/>
  <c r="K34" i="9"/>
  <c r="J34" i="9"/>
  <c r="AN34" i="9" s="1"/>
  <c r="I34" i="9"/>
  <c r="H34" i="9"/>
  <c r="G34" i="9"/>
  <c r="F34" i="9"/>
  <c r="E34" i="9"/>
  <c r="D34" i="9"/>
  <c r="C34" i="9"/>
  <c r="B34" i="9"/>
  <c r="Y33" i="9"/>
  <c r="X33" i="9"/>
  <c r="W33" i="9"/>
  <c r="V33" i="9"/>
  <c r="U33" i="9"/>
  <c r="T33" i="9"/>
  <c r="S33" i="9"/>
  <c r="R33" i="9"/>
  <c r="AV33" i="9" s="1"/>
  <c r="Q33" i="9"/>
  <c r="P33" i="9"/>
  <c r="AT33" i="9" s="1"/>
  <c r="O33" i="9"/>
  <c r="N33" i="9"/>
  <c r="M33" i="9"/>
  <c r="L33" i="9"/>
  <c r="AQ33" i="9" s="1"/>
  <c r="K33" i="9"/>
  <c r="J33" i="9"/>
  <c r="I33" i="9"/>
  <c r="H33" i="9"/>
  <c r="AM33" i="9" s="1"/>
  <c r="G33" i="9"/>
  <c r="F33" i="9"/>
  <c r="E33" i="9"/>
  <c r="D33" i="9"/>
  <c r="C33" i="9"/>
  <c r="B33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AL32" i="9" s="1"/>
  <c r="G32" i="9"/>
  <c r="F32" i="9"/>
  <c r="E32" i="9"/>
  <c r="D32" i="9"/>
  <c r="AI32" i="9" s="1"/>
  <c r="C32" i="9"/>
  <c r="B32" i="9"/>
  <c r="Y31" i="9"/>
  <c r="X31" i="9"/>
  <c r="BC31" i="9" s="1"/>
  <c r="W31" i="9"/>
  <c r="V31" i="9"/>
  <c r="U31" i="9"/>
  <c r="T31" i="9"/>
  <c r="S31" i="9"/>
  <c r="R31" i="9"/>
  <c r="AV31" i="9" s="1"/>
  <c r="Q31" i="9"/>
  <c r="P31" i="9"/>
  <c r="AT31" i="9" s="1"/>
  <c r="O31" i="9"/>
  <c r="N31" i="9"/>
  <c r="M31" i="9"/>
  <c r="L31" i="9"/>
  <c r="K31" i="9"/>
  <c r="J31" i="9"/>
  <c r="I31" i="9"/>
  <c r="H31" i="9"/>
  <c r="AM31" i="9" s="1"/>
  <c r="G31" i="9"/>
  <c r="F31" i="9"/>
  <c r="E31" i="9"/>
  <c r="D31" i="9"/>
  <c r="C31" i="9"/>
  <c r="B31" i="9"/>
  <c r="Y30" i="9"/>
  <c r="X30" i="9"/>
  <c r="BC30" i="9" s="1"/>
  <c r="W30" i="9"/>
  <c r="V30" i="9"/>
  <c r="U30" i="9"/>
  <c r="T30" i="9"/>
  <c r="S30" i="9"/>
  <c r="R30" i="9"/>
  <c r="AV30" i="9" s="1"/>
  <c r="Q30" i="9"/>
  <c r="P30" i="9"/>
  <c r="O30" i="9"/>
  <c r="N30" i="9"/>
  <c r="M30" i="9"/>
  <c r="L30" i="9"/>
  <c r="K30" i="9"/>
  <c r="J30" i="9"/>
  <c r="AN30" i="9" s="1"/>
  <c r="I30" i="9"/>
  <c r="H30" i="9"/>
  <c r="AL30" i="9" s="1"/>
  <c r="G30" i="9"/>
  <c r="F30" i="9"/>
  <c r="E30" i="9"/>
  <c r="D30" i="9"/>
  <c r="C30" i="9"/>
  <c r="B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Y28" i="9"/>
  <c r="X28" i="9"/>
  <c r="BB28" i="9" s="1"/>
  <c r="W28" i="9"/>
  <c r="V28" i="9"/>
  <c r="U28" i="9"/>
  <c r="T28" i="9"/>
  <c r="AY28" i="9" s="1"/>
  <c r="S28" i="9"/>
  <c r="R28" i="9"/>
  <c r="Q28" i="9"/>
  <c r="P28" i="9"/>
  <c r="AT28" i="9" s="1"/>
  <c r="O28" i="9"/>
  <c r="N28" i="9"/>
  <c r="M28" i="9"/>
  <c r="L28" i="9"/>
  <c r="AQ28" i="9" s="1"/>
  <c r="K28" i="9"/>
  <c r="J28" i="9"/>
  <c r="I28" i="9"/>
  <c r="H28" i="9"/>
  <c r="AL28" i="9" s="1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AM27" i="9" s="1"/>
  <c r="G27" i="9"/>
  <c r="F27" i="9"/>
  <c r="E27" i="9"/>
  <c r="D27" i="9"/>
  <c r="C27" i="9"/>
  <c r="B27" i="9"/>
  <c r="Y26" i="9"/>
  <c r="X26" i="9"/>
  <c r="W26" i="9"/>
  <c r="V26" i="9"/>
  <c r="U26" i="9"/>
  <c r="T26" i="9"/>
  <c r="AY26" i="9" s="1"/>
  <c r="S26" i="9"/>
  <c r="R26" i="9"/>
  <c r="Q26" i="9"/>
  <c r="P26" i="9"/>
  <c r="AT26" i="9" s="1"/>
  <c r="O26" i="9"/>
  <c r="N26" i="9"/>
  <c r="M26" i="9"/>
  <c r="L26" i="9"/>
  <c r="AQ26" i="9" s="1"/>
  <c r="K26" i="9"/>
  <c r="J26" i="9"/>
  <c r="I26" i="9"/>
  <c r="H26" i="9"/>
  <c r="AL26" i="9" s="1"/>
  <c r="G26" i="9"/>
  <c r="F26" i="9"/>
  <c r="E26" i="9"/>
  <c r="D26" i="9"/>
  <c r="AI26" i="9" s="1"/>
  <c r="C26" i="9"/>
  <c r="B26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AP25" i="9" s="1"/>
  <c r="K25" i="9"/>
  <c r="J25" i="9"/>
  <c r="I25" i="9"/>
  <c r="H25" i="9"/>
  <c r="AM25" i="9" s="1"/>
  <c r="G25" i="9"/>
  <c r="F25" i="9"/>
  <c r="E25" i="9"/>
  <c r="D25" i="9"/>
  <c r="AH25" i="9" s="1"/>
  <c r="C25" i="9"/>
  <c r="B25" i="9"/>
  <c r="Y24" i="9"/>
  <c r="X24" i="9"/>
  <c r="W24" i="9"/>
  <c r="V24" i="9"/>
  <c r="U24" i="9"/>
  <c r="T24" i="9"/>
  <c r="AY24" i="9" s="1"/>
  <c r="S24" i="9"/>
  <c r="R24" i="9"/>
  <c r="Q24" i="9"/>
  <c r="P24" i="9"/>
  <c r="O24" i="9"/>
  <c r="N24" i="9"/>
  <c r="M24" i="9"/>
  <c r="L24" i="9"/>
  <c r="AQ24" i="9" s="1"/>
  <c r="K24" i="9"/>
  <c r="J24" i="9"/>
  <c r="I24" i="9"/>
  <c r="H24" i="9"/>
  <c r="AL24" i="9" s="1"/>
  <c r="G24" i="9"/>
  <c r="F24" i="9"/>
  <c r="E24" i="9"/>
  <c r="D24" i="9"/>
  <c r="AI24" i="9" s="1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AY22" i="9" s="1"/>
  <c r="S22" i="9"/>
  <c r="R22" i="9"/>
  <c r="Q22" i="9"/>
  <c r="P22" i="9"/>
  <c r="O22" i="9"/>
  <c r="N22" i="9"/>
  <c r="M22" i="9"/>
  <c r="L22" i="9"/>
  <c r="AQ22" i="9" s="1"/>
  <c r="K22" i="9"/>
  <c r="J22" i="9"/>
  <c r="I22" i="9"/>
  <c r="H22" i="9"/>
  <c r="AL22" i="9" s="1"/>
  <c r="G22" i="9"/>
  <c r="F22" i="9"/>
  <c r="E22" i="9"/>
  <c r="D22" i="9"/>
  <c r="AI22" i="9" s="1"/>
  <c r="C22" i="9"/>
  <c r="B22" i="9"/>
  <c r="Y21" i="9"/>
  <c r="X21" i="9"/>
  <c r="W21" i="9"/>
  <c r="V21" i="9"/>
  <c r="U21" i="9"/>
  <c r="T21" i="9"/>
  <c r="AX21" i="9" s="1"/>
  <c r="S21" i="9"/>
  <c r="R21" i="9"/>
  <c r="Q21" i="9"/>
  <c r="P21" i="9"/>
  <c r="AU21" i="9" s="1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Y20" i="9"/>
  <c r="X20" i="9"/>
  <c r="BB20" i="9" s="1"/>
  <c r="W20" i="9"/>
  <c r="V20" i="9"/>
  <c r="U20" i="9"/>
  <c r="T20" i="9"/>
  <c r="AY20" i="9" s="1"/>
  <c r="S20" i="9"/>
  <c r="R20" i="9"/>
  <c r="Q20" i="9"/>
  <c r="P20" i="9"/>
  <c r="O20" i="9"/>
  <c r="N20" i="9"/>
  <c r="M20" i="9"/>
  <c r="L20" i="9"/>
  <c r="AQ20" i="9" s="1"/>
  <c r="K20" i="9"/>
  <c r="J20" i="9"/>
  <c r="I20" i="9"/>
  <c r="H20" i="9"/>
  <c r="G20" i="9"/>
  <c r="F20" i="9"/>
  <c r="E20" i="9"/>
  <c r="D20" i="9"/>
  <c r="AI20" i="9" s="1"/>
  <c r="C20" i="9"/>
  <c r="B20" i="9"/>
  <c r="Y19" i="9"/>
  <c r="X19" i="9"/>
  <c r="W19" i="9"/>
  <c r="V19" i="9"/>
  <c r="U19" i="9"/>
  <c r="T19" i="9"/>
  <c r="AX19" i="9" s="1"/>
  <c r="S19" i="9"/>
  <c r="R19" i="9"/>
  <c r="Q19" i="9"/>
  <c r="P19" i="9"/>
  <c r="AU19" i="9" s="1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Y18" i="9"/>
  <c r="X18" i="9"/>
  <c r="BB18" i="9" s="1"/>
  <c r="W18" i="9"/>
  <c r="V18" i="9"/>
  <c r="U18" i="9"/>
  <c r="T18" i="9"/>
  <c r="AY18" i="9" s="1"/>
  <c r="S18" i="9"/>
  <c r="R18" i="9"/>
  <c r="Q18" i="9"/>
  <c r="P18" i="9"/>
  <c r="O18" i="9"/>
  <c r="N18" i="9"/>
  <c r="M18" i="9"/>
  <c r="L18" i="9"/>
  <c r="AQ18" i="9" s="1"/>
  <c r="K18" i="9"/>
  <c r="J18" i="9"/>
  <c r="I18" i="9"/>
  <c r="H18" i="9"/>
  <c r="AL18" i="9" s="1"/>
  <c r="G18" i="9"/>
  <c r="F18" i="9"/>
  <c r="AK18" i="9" s="1"/>
  <c r="E18" i="9"/>
  <c r="D18" i="9"/>
  <c r="AI18" i="9" s="1"/>
  <c r="C18" i="9"/>
  <c r="B18" i="9"/>
  <c r="Y17" i="9"/>
  <c r="X17" i="9"/>
  <c r="W17" i="9"/>
  <c r="V17" i="9"/>
  <c r="U17" i="9"/>
  <c r="T17" i="9"/>
  <c r="AX17" i="9" s="1"/>
  <c r="S17" i="9"/>
  <c r="R17" i="9"/>
  <c r="AW17" i="9" s="1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AH17" i="9" s="1"/>
  <c r="C17" i="9"/>
  <c r="B17" i="9"/>
  <c r="Y16" i="9"/>
  <c r="X16" i="9"/>
  <c r="BB16" i="9" s="1"/>
  <c r="W16" i="9"/>
  <c r="V16" i="9"/>
  <c r="BA16" i="9" s="1"/>
  <c r="U16" i="9"/>
  <c r="T16" i="9"/>
  <c r="AY16" i="9" s="1"/>
  <c r="S16" i="9"/>
  <c r="R16" i="9"/>
  <c r="Q16" i="9"/>
  <c r="P16" i="9"/>
  <c r="AT16" i="9" s="1"/>
  <c r="O16" i="9"/>
  <c r="N16" i="9"/>
  <c r="AS16" i="9" s="1"/>
  <c r="M16" i="9"/>
  <c r="L16" i="9"/>
  <c r="AQ16" i="9" s="1"/>
  <c r="K16" i="9"/>
  <c r="J16" i="9"/>
  <c r="I16" i="9"/>
  <c r="H16" i="9"/>
  <c r="AL16" i="9" s="1"/>
  <c r="G16" i="9"/>
  <c r="F16" i="9"/>
  <c r="AK16" i="9" s="1"/>
  <c r="E16" i="9"/>
  <c r="D16" i="9"/>
  <c r="C16" i="9"/>
  <c r="B16" i="9"/>
  <c r="Y15" i="9"/>
  <c r="X15" i="9"/>
  <c r="W15" i="9"/>
  <c r="V15" i="9"/>
  <c r="U15" i="9"/>
  <c r="T15" i="9"/>
  <c r="S15" i="9"/>
  <c r="R15" i="9"/>
  <c r="AW15" i="9" s="1"/>
  <c r="Q15" i="9"/>
  <c r="P15" i="9"/>
  <c r="O15" i="9"/>
  <c r="N15" i="9"/>
  <c r="M15" i="9"/>
  <c r="L15" i="9"/>
  <c r="K15" i="9"/>
  <c r="J15" i="9"/>
  <c r="AO15" i="9" s="1"/>
  <c r="I15" i="9"/>
  <c r="H15" i="9"/>
  <c r="G15" i="9"/>
  <c r="F15" i="9"/>
  <c r="E15" i="9"/>
  <c r="D15" i="9"/>
  <c r="AH15" i="9" s="1"/>
  <c r="C15" i="9"/>
  <c r="B15" i="9"/>
  <c r="Y14" i="9"/>
  <c r="X14" i="9"/>
  <c r="BB14" i="9" s="1"/>
  <c r="W14" i="9"/>
  <c r="V14" i="9"/>
  <c r="BA14" i="9" s="1"/>
  <c r="U14" i="9"/>
  <c r="T14" i="9"/>
  <c r="S14" i="9"/>
  <c r="R14" i="9"/>
  <c r="Q14" i="9"/>
  <c r="P14" i="9"/>
  <c r="O14" i="9"/>
  <c r="N14" i="9"/>
  <c r="AS14" i="9" s="1"/>
  <c r="M14" i="9"/>
  <c r="L14" i="9"/>
  <c r="K14" i="9"/>
  <c r="J14" i="9"/>
  <c r="AO14" i="9" s="1"/>
  <c r="I14" i="9"/>
  <c r="H14" i="9"/>
  <c r="AL14" i="9" s="1"/>
  <c r="G14" i="9"/>
  <c r="F14" i="9"/>
  <c r="AK14" i="9" s="1"/>
  <c r="E14" i="9"/>
  <c r="D14" i="9"/>
  <c r="C14" i="9"/>
  <c r="B14" i="9"/>
  <c r="AG14" i="9" s="1"/>
  <c r="Y13" i="9"/>
  <c r="X13" i="9"/>
  <c r="W13" i="9"/>
  <c r="V13" i="9"/>
  <c r="U13" i="9"/>
  <c r="T13" i="9"/>
  <c r="AY13" i="9" s="1"/>
  <c r="S13" i="9"/>
  <c r="R13" i="9"/>
  <c r="AW13" i="9" s="1"/>
  <c r="Q13" i="9"/>
  <c r="P13" i="9"/>
  <c r="AT13" i="9" s="1"/>
  <c r="O13" i="9"/>
  <c r="N13" i="9"/>
  <c r="AS13" i="9" s="1"/>
  <c r="M13" i="9"/>
  <c r="L13" i="9"/>
  <c r="AQ13" i="9" s="1"/>
  <c r="K13" i="9"/>
  <c r="J13" i="9"/>
  <c r="I13" i="9"/>
  <c r="H13" i="9"/>
  <c r="AL13" i="9" s="1"/>
  <c r="G13" i="9"/>
  <c r="F13" i="9"/>
  <c r="E13" i="9"/>
  <c r="D13" i="9"/>
  <c r="AI13" i="9" s="1"/>
  <c r="C13" i="9"/>
  <c r="B13" i="9"/>
  <c r="Y12" i="9"/>
  <c r="X12" i="9"/>
  <c r="W12" i="9"/>
  <c r="V12" i="9"/>
  <c r="U12" i="9"/>
  <c r="T12" i="9"/>
  <c r="S12" i="9"/>
  <c r="R12" i="9"/>
  <c r="AW12" i="9" s="1"/>
  <c r="Q12" i="9"/>
  <c r="P12" i="9"/>
  <c r="O12" i="9"/>
  <c r="N12" i="9"/>
  <c r="M12" i="9"/>
  <c r="L12" i="9"/>
  <c r="K12" i="9"/>
  <c r="J12" i="9"/>
  <c r="AO12" i="9" s="1"/>
  <c r="I12" i="9"/>
  <c r="H12" i="9"/>
  <c r="AL12" i="9" s="1"/>
  <c r="G12" i="9"/>
  <c r="F12" i="9"/>
  <c r="E12" i="9"/>
  <c r="D12" i="9"/>
  <c r="C12" i="9"/>
  <c r="B12" i="9"/>
  <c r="Y11" i="9"/>
  <c r="X11" i="9"/>
  <c r="W11" i="9"/>
  <c r="V11" i="9"/>
  <c r="U11" i="9"/>
  <c r="T11" i="9"/>
  <c r="AY11" i="9" s="1"/>
  <c r="S11" i="9"/>
  <c r="R11" i="9"/>
  <c r="Q11" i="9"/>
  <c r="P11" i="9"/>
  <c r="AU11" i="9" s="1"/>
  <c r="O11" i="9"/>
  <c r="N11" i="9"/>
  <c r="M11" i="9"/>
  <c r="L11" i="9"/>
  <c r="AQ11" i="9" s="1"/>
  <c r="K11" i="9"/>
  <c r="J11" i="9"/>
  <c r="I11" i="9"/>
  <c r="H11" i="9"/>
  <c r="AL11" i="9" s="1"/>
  <c r="G11" i="9"/>
  <c r="F11" i="9"/>
  <c r="AK11" i="9" s="1"/>
  <c r="E11" i="9"/>
  <c r="D11" i="9"/>
  <c r="AI11" i="9" s="1"/>
  <c r="C11" i="9"/>
  <c r="B11" i="9"/>
  <c r="Y10" i="9"/>
  <c r="X10" i="9"/>
  <c r="W10" i="9"/>
  <c r="V10" i="9"/>
  <c r="BA10" i="9" s="1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BC9" i="9" s="1"/>
  <c r="W9" i="9"/>
  <c r="V9" i="9"/>
  <c r="BA9" i="9" s="1"/>
  <c r="U9" i="9"/>
  <c r="T9" i="9"/>
  <c r="AX9" i="9" s="1"/>
  <c r="S9" i="9"/>
  <c r="R9" i="9"/>
  <c r="Q9" i="9"/>
  <c r="P9" i="9"/>
  <c r="O9" i="9"/>
  <c r="N9" i="9"/>
  <c r="AS9" i="9" s="1"/>
  <c r="M9" i="9"/>
  <c r="L9" i="9"/>
  <c r="AP9" i="9" s="1"/>
  <c r="K9" i="9"/>
  <c r="J9" i="9"/>
  <c r="AN9" i="9" s="1"/>
  <c r="I9" i="9"/>
  <c r="H9" i="9"/>
  <c r="G9" i="9"/>
  <c r="F9" i="9"/>
  <c r="E9" i="9"/>
  <c r="D9" i="9"/>
  <c r="AH9" i="9" s="1"/>
  <c r="C9" i="9"/>
  <c r="B9" i="9"/>
  <c r="Y8" i="9"/>
  <c r="X8" i="9"/>
  <c r="W8" i="9"/>
  <c r="V8" i="9"/>
  <c r="U8" i="9"/>
  <c r="T8" i="9"/>
  <c r="AX8" i="9" s="1"/>
  <c r="S8" i="9"/>
  <c r="R8" i="9"/>
  <c r="Q8" i="9"/>
  <c r="P8" i="9"/>
  <c r="AT8" i="9" s="1"/>
  <c r="O8" i="9"/>
  <c r="N8" i="9"/>
  <c r="AS8" i="9" s="1"/>
  <c r="M8" i="9"/>
  <c r="L8" i="9"/>
  <c r="AP8" i="9" s="1"/>
  <c r="K8" i="9"/>
  <c r="J8" i="9"/>
  <c r="I8" i="9"/>
  <c r="H8" i="9"/>
  <c r="AM8" i="9" s="1"/>
  <c r="G8" i="9"/>
  <c r="F8" i="9"/>
  <c r="AK8" i="9" s="1"/>
  <c r="E8" i="9"/>
  <c r="D8" i="9"/>
  <c r="AH8" i="9" s="1"/>
  <c r="C8" i="9"/>
  <c r="B8" i="9"/>
  <c r="Y7" i="9"/>
  <c r="X7" i="9"/>
  <c r="W7" i="9"/>
  <c r="V7" i="9"/>
  <c r="U7" i="9"/>
  <c r="T7" i="9"/>
  <c r="AY7" i="9" s="1"/>
  <c r="S7" i="9"/>
  <c r="R7" i="9"/>
  <c r="AW7" i="9" s="1"/>
  <c r="Q7" i="9"/>
  <c r="P7" i="9"/>
  <c r="O7" i="9"/>
  <c r="N7" i="9"/>
  <c r="M7" i="9"/>
  <c r="L7" i="9"/>
  <c r="AP7" i="9" s="1"/>
  <c r="K7" i="9"/>
  <c r="J7" i="9"/>
  <c r="AO7" i="9" s="1"/>
  <c r="I7" i="9"/>
  <c r="H7" i="9"/>
  <c r="G7" i="9"/>
  <c r="F7" i="9"/>
  <c r="E7" i="9"/>
  <c r="D7" i="9"/>
  <c r="AH7" i="9" s="1"/>
  <c r="C7" i="9"/>
  <c r="B7" i="9"/>
  <c r="AD34" i="3"/>
  <c r="AF37" i="3"/>
  <c r="AV87" i="9"/>
  <c r="AN87" i="9"/>
  <c r="AU87" i="9"/>
  <c r="AT86" i="9"/>
  <c r="AK86" i="9"/>
  <c r="AW85" i="9"/>
  <c r="AN85" i="9"/>
  <c r="BB85" i="9"/>
  <c r="AT84" i="9"/>
  <c r="AU84" i="9"/>
  <c r="AW83" i="9"/>
  <c r="AN83" i="9"/>
  <c r="BC83" i="9"/>
  <c r="AL83" i="9"/>
  <c r="AL82" i="9"/>
  <c r="AO81" i="9"/>
  <c r="AN81" i="9"/>
  <c r="BB81" i="9"/>
  <c r="BA80" i="9"/>
  <c r="AS80" i="9"/>
  <c r="D79" i="9"/>
  <c r="C79" i="9"/>
  <c r="AH79" i="9" s="1"/>
  <c r="B79" i="9"/>
  <c r="L79" i="9" s="1"/>
  <c r="AG78" i="9"/>
  <c r="BB78" i="9"/>
  <c r="BC76" i="9"/>
  <c r="AV76" i="9"/>
  <c r="AR75" i="9"/>
  <c r="BC75" i="9"/>
  <c r="BC74" i="9"/>
  <c r="AU74" i="9"/>
  <c r="BB73" i="9"/>
  <c r="BC72" i="9"/>
  <c r="AN72" i="9"/>
  <c r="BB72" i="9"/>
  <c r="AT72" i="9"/>
  <c r="AT71" i="9"/>
  <c r="AL71" i="9"/>
  <c r="BB70" i="9"/>
  <c r="AL70" i="9"/>
  <c r="AW69" i="9"/>
  <c r="AL69" i="9"/>
  <c r="BC68" i="9"/>
  <c r="AW68" i="9"/>
  <c r="AT68" i="9"/>
  <c r="BC67" i="9"/>
  <c r="BC66" i="9"/>
  <c r="AM66" i="9"/>
  <c r="AS65" i="9"/>
  <c r="AT65" i="9"/>
  <c r="AN65" i="9"/>
  <c r="AU64" i="9"/>
  <c r="AT64" i="9"/>
  <c r="AL63" i="9"/>
  <c r="AJ63" i="9"/>
  <c r="BB62" i="9"/>
  <c r="AO62" i="9"/>
  <c r="AN62" i="9"/>
  <c r="BC62" i="9"/>
  <c r="BC61" i="9"/>
  <c r="AL61" i="9"/>
  <c r="AM61" i="9"/>
  <c r="AU60" i="9"/>
  <c r="AN60" i="9"/>
  <c r="AO58" i="9"/>
  <c r="BC57" i="9"/>
  <c r="AZ57" i="9"/>
  <c r="AT57" i="9"/>
  <c r="AL57" i="9"/>
  <c r="AG56" i="9"/>
  <c r="BC56" i="9"/>
  <c r="AU55" i="9"/>
  <c r="BB54" i="9"/>
  <c r="AG52" i="9"/>
  <c r="AU51" i="9"/>
  <c r="AZ51" i="9"/>
  <c r="AS51" i="9"/>
  <c r="AM51" i="9"/>
  <c r="AW50" i="9"/>
  <c r="AL50" i="9"/>
  <c r="AK50" i="9"/>
  <c r="AN50" i="9"/>
  <c r="AT49" i="9"/>
  <c r="AK49" i="9"/>
  <c r="BC47" i="9"/>
  <c r="BB47" i="9"/>
  <c r="AL47" i="9"/>
  <c r="AO46" i="9"/>
  <c r="AT45" i="9"/>
  <c r="AL45" i="9"/>
  <c r="AO45" i="9"/>
  <c r="AU43" i="9"/>
  <c r="AT43" i="9"/>
  <c r="AM41" i="9"/>
  <c r="AL41" i="9"/>
  <c r="AL40" i="9"/>
  <c r="AU39" i="9"/>
  <c r="AL39" i="9"/>
  <c r="BB38" i="9"/>
  <c r="BC37" i="9"/>
  <c r="AT37" i="9"/>
  <c r="BC35" i="9"/>
  <c r="BB35" i="9"/>
  <c r="BB34" i="9"/>
  <c r="AT34" i="9"/>
  <c r="AS34" i="9"/>
  <c r="BC33" i="9"/>
  <c r="BB33" i="9"/>
  <c r="AL33" i="9"/>
  <c r="AS32" i="9"/>
  <c r="BB31" i="9"/>
  <c r="AL31" i="9"/>
  <c r="BB30" i="9"/>
  <c r="AU30" i="9"/>
  <c r="AT30" i="9"/>
  <c r="AS30" i="9"/>
  <c r="BC28" i="9"/>
  <c r="BB26" i="9"/>
  <c r="BB24" i="9"/>
  <c r="AT24" i="9"/>
  <c r="AW23" i="9"/>
  <c r="BB22" i="9"/>
  <c r="AT22" i="9"/>
  <c r="AT20" i="9"/>
  <c r="AL20" i="9"/>
  <c r="AR19" i="9"/>
  <c r="AT18" i="9"/>
  <c r="BC16" i="9"/>
  <c r="BC15" i="9"/>
  <c r="A15" i="9"/>
  <c r="A14" i="9" s="1"/>
  <c r="A13" i="9" s="1"/>
  <c r="A12" i="9" s="1"/>
  <c r="A11" i="9" s="1"/>
  <c r="A10" i="9" s="1"/>
  <c r="A9" i="9" s="1"/>
  <c r="A8" i="9" s="1"/>
  <c r="A7" i="9" s="1"/>
  <c r="AT14" i="9"/>
  <c r="BB13" i="9"/>
  <c r="AO13" i="9"/>
  <c r="AT12" i="9"/>
  <c r="BB11" i="9"/>
  <c r="BA11" i="9"/>
  <c r="AS11" i="9"/>
  <c r="AO9" i="9"/>
  <c r="AK9" i="9"/>
  <c r="BA8" i="9"/>
  <c r="BB8" i="9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Z87" i="3"/>
  <c r="Z86" i="3"/>
  <c r="Z85" i="3"/>
  <c r="Z84" i="3"/>
  <c r="Z83" i="3"/>
  <c r="Z82" i="3"/>
  <c r="Z81" i="3"/>
  <c r="Z80" i="3"/>
  <c r="Z79" i="3"/>
  <c r="Z78" i="3"/>
  <c r="Z77" i="3"/>
  <c r="Z76" i="3"/>
  <c r="A76" i="3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AC25" i="3"/>
  <c r="Z25" i="3"/>
  <c r="Z24" i="3"/>
  <c r="Z23" i="3"/>
  <c r="Z22" i="3"/>
  <c r="AD21" i="3"/>
  <c r="AD26" i="3" s="1"/>
  <c r="Z21" i="3"/>
  <c r="Z20" i="3"/>
  <c r="Z19" i="3"/>
  <c r="Z18" i="3"/>
  <c r="Z17" i="3"/>
  <c r="Z16" i="3"/>
  <c r="Z15" i="3"/>
  <c r="A15" i="3"/>
  <c r="A14" i="3" s="1"/>
  <c r="A13" i="3" s="1"/>
  <c r="A12" i="3" s="1"/>
  <c r="A11" i="3" s="1"/>
  <c r="A10" i="3" s="1"/>
  <c r="A9" i="3" s="1"/>
  <c r="A8" i="3" s="1"/>
  <c r="A7" i="3" s="1"/>
  <c r="Z14" i="3"/>
  <c r="Z13" i="3"/>
  <c r="Z12" i="3"/>
  <c r="Z11" i="3"/>
  <c r="Z10" i="3"/>
  <c r="Z9" i="3"/>
  <c r="Z8" i="3"/>
  <c r="Z7" i="3"/>
  <c r="Z54" i="2"/>
  <c r="AC25" i="2"/>
  <c r="AD21" i="2"/>
  <c r="AD26" i="2" s="1"/>
  <c r="AC28" i="2"/>
  <c r="BC39" i="9" l="1"/>
  <c r="BB39" i="9"/>
  <c r="AM49" i="9"/>
  <c r="AL49" i="9"/>
  <c r="BB71" i="9"/>
  <c r="BB77" i="9"/>
  <c r="AQ80" i="9"/>
  <c r="BB80" i="9"/>
  <c r="AM35" i="9"/>
  <c r="AL35" i="9"/>
  <c r="AL76" i="9"/>
  <c r="AM76" i="9"/>
  <c r="AM78" i="9"/>
  <c r="AL78" i="9"/>
  <c r="AU78" i="9"/>
  <c r="AT78" i="9"/>
  <c r="AL81" i="9"/>
  <c r="AM81" i="9"/>
  <c r="AU82" i="9"/>
  <c r="AT82" i="9"/>
  <c r="AU83" i="9"/>
  <c r="AT83" i="9"/>
  <c r="AM85" i="9"/>
  <c r="AL85" i="9"/>
  <c r="AT11" i="9"/>
  <c r="AU31" i="9"/>
  <c r="AM32" i="9"/>
  <c r="AU33" i="9"/>
  <c r="AT35" i="9"/>
  <c r="BC41" i="9"/>
  <c r="BC43" i="9"/>
  <c r="BC49" i="9"/>
  <c r="BC53" i="9"/>
  <c r="AL56" i="9"/>
  <c r="AT56" i="9"/>
  <c r="BC60" i="9"/>
  <c r="AU61" i="9"/>
  <c r="AL62" i="9"/>
  <c r="AU63" i="9"/>
  <c r="BB64" i="9"/>
  <c r="AT66" i="9"/>
  <c r="BC69" i="9"/>
  <c r="AT76" i="9"/>
  <c r="BB84" i="9"/>
  <c r="AT85" i="9"/>
  <c r="AM30" i="9"/>
  <c r="AM43" i="9"/>
  <c r="BB45" i="9"/>
  <c r="AU47" i="9"/>
  <c r="AL60" i="9"/>
  <c r="AL64" i="9"/>
  <c r="AT67" i="9"/>
  <c r="AU70" i="9"/>
  <c r="AL72" i="9"/>
  <c r="AU81" i="9"/>
  <c r="BC82" i="9"/>
  <c r="AM84" i="9"/>
  <c r="AM9" i="9"/>
  <c r="AU9" i="9"/>
  <c r="AM11" i="9"/>
  <c r="BC11" i="9"/>
  <c r="AM12" i="9"/>
  <c r="AU12" i="9"/>
  <c r="BC13" i="9"/>
  <c r="AM14" i="9"/>
  <c r="AU14" i="9"/>
  <c r="BC14" i="9"/>
  <c r="AN15" i="9"/>
  <c r="AU15" i="9"/>
  <c r="AM16" i="9"/>
  <c r="AU16" i="9"/>
  <c r="BC17" i="9"/>
  <c r="AU18" i="9"/>
  <c r="BC18" i="9"/>
  <c r="AM19" i="9"/>
  <c r="BC19" i="9"/>
  <c r="BC20" i="9"/>
  <c r="AM21" i="9"/>
  <c r="BC21" i="9"/>
  <c r="BC22" i="9"/>
  <c r="AM23" i="9"/>
  <c r="AU23" i="9"/>
  <c r="BC23" i="9"/>
  <c r="AM24" i="9"/>
  <c r="AU24" i="9"/>
  <c r="BC24" i="9"/>
  <c r="BC25" i="9"/>
  <c r="AM26" i="9"/>
  <c r="AU26" i="9"/>
  <c r="BC26" i="9"/>
  <c r="AU27" i="9"/>
  <c r="BC27" i="9"/>
  <c r="AS18" i="9"/>
  <c r="BA18" i="9"/>
  <c r="AO19" i="9"/>
  <c r="AW19" i="9"/>
  <c r="AK20" i="9"/>
  <c r="AS20" i="9"/>
  <c r="BA20" i="9"/>
  <c r="AO21" i="9"/>
  <c r="AW21" i="9"/>
  <c r="AK22" i="9"/>
  <c r="AS22" i="9"/>
  <c r="BA22" i="9"/>
  <c r="AO23" i="9"/>
  <c r="AK24" i="9"/>
  <c r="AS24" i="9"/>
  <c r="BA24" i="9"/>
  <c r="AO25" i="9"/>
  <c r="AK26" i="9"/>
  <c r="AS26" i="9"/>
  <c r="BA26" i="9"/>
  <c r="AK28" i="9"/>
  <c r="AS28" i="9"/>
  <c r="BA28" i="9"/>
  <c r="AB30" i="9"/>
  <c r="AK30" i="9"/>
  <c r="BA30" i="9"/>
  <c r="AB31" i="9"/>
  <c r="AK31" i="9"/>
  <c r="AO31" i="9"/>
  <c r="AS31" i="9"/>
  <c r="BA31" i="9"/>
  <c r="AB32" i="9"/>
  <c r="AK32" i="9"/>
  <c r="AW32" i="9"/>
  <c r="BA32" i="9"/>
  <c r="AB33" i="9"/>
  <c r="AK33" i="9"/>
  <c r="AS33" i="9"/>
  <c r="BA33" i="9"/>
  <c r="AB34" i="9"/>
  <c r="AK34" i="9"/>
  <c r="AW34" i="9"/>
  <c r="BA34" i="9"/>
  <c r="AB35" i="9"/>
  <c r="AB36" i="9"/>
  <c r="AO36" i="9"/>
  <c r="AS36" i="9"/>
  <c r="BA36" i="9"/>
  <c r="AK37" i="9"/>
  <c r="AO37" i="9"/>
  <c r="AS37" i="9"/>
  <c r="BA37" i="9"/>
  <c r="AB38" i="9"/>
  <c r="AK38" i="9"/>
  <c r="AS38" i="9"/>
  <c r="BA38" i="9"/>
  <c r="AB39" i="9"/>
  <c r="AK39" i="9"/>
  <c r="AB40" i="9"/>
  <c r="AB41" i="9"/>
  <c r="AB42" i="9"/>
  <c r="AB43" i="9"/>
  <c r="AB44" i="9"/>
  <c r="AV44" i="9"/>
  <c r="AV45" i="9"/>
  <c r="AN46" i="9"/>
  <c r="AV49" i="9"/>
  <c r="AN53" i="9"/>
  <c r="AN54" i="9"/>
  <c r="AV56" i="9"/>
  <c r="AN58" i="9"/>
  <c r="AV60" i="9"/>
  <c r="AN66" i="9"/>
  <c r="AV66" i="9"/>
  <c r="AN68" i="9"/>
  <c r="AV68" i="9"/>
  <c r="AN70" i="9"/>
  <c r="AV70" i="9"/>
  <c r="AV72" i="9"/>
  <c r="AN74" i="9"/>
  <c r="AV74" i="9"/>
  <c r="AN76" i="9"/>
  <c r="AV83" i="9"/>
  <c r="AV85" i="9"/>
  <c r="H80" i="9"/>
  <c r="AB10" i="9"/>
  <c r="AV11" i="9"/>
  <c r="AB16" i="9"/>
  <c r="AN18" i="9"/>
  <c r="AB22" i="9"/>
  <c r="AG25" i="9"/>
  <c r="AB25" i="9"/>
  <c r="AV26" i="9"/>
  <c r="AG10" i="9"/>
  <c r="AG79" i="9"/>
  <c r="AM15" i="9"/>
  <c r="AB17" i="9"/>
  <c r="AV18" i="9"/>
  <c r="AB27" i="9"/>
  <c r="AG29" i="9"/>
  <c r="AB29" i="9"/>
  <c r="AH30" i="9"/>
  <c r="AP30" i="9"/>
  <c r="AX30" i="9"/>
  <c r="AH38" i="9"/>
  <c r="AP38" i="9"/>
  <c r="AX40" i="9"/>
  <c r="AV9" i="9"/>
  <c r="AV16" i="9"/>
  <c r="AB24" i="9"/>
  <c r="AB26" i="9"/>
  <c r="AN27" i="9"/>
  <c r="AW31" i="9"/>
  <c r="AN42" i="9"/>
  <c r="AJ7" i="9"/>
  <c r="AZ7" i="9"/>
  <c r="AR8" i="9"/>
  <c r="AZ8" i="9"/>
  <c r="AJ10" i="9"/>
  <c r="AR10" i="9"/>
  <c r="AJ11" i="9"/>
  <c r="AR11" i="9"/>
  <c r="AJ13" i="9"/>
  <c r="AR13" i="9"/>
  <c r="AZ13" i="9"/>
  <c r="AJ14" i="9"/>
  <c r="AZ14" i="9"/>
  <c r="AJ15" i="9"/>
  <c r="AR15" i="9"/>
  <c r="AZ15" i="9"/>
  <c r="AJ16" i="9"/>
  <c r="AR16" i="9"/>
  <c r="AZ16" i="9"/>
  <c r="AJ17" i="9"/>
  <c r="AR17" i="9"/>
  <c r="AZ17" i="9"/>
  <c r="AJ18" i="9"/>
  <c r="AR18" i="9"/>
  <c r="AZ18" i="9"/>
  <c r="AJ19" i="9"/>
  <c r="AZ19" i="9"/>
  <c r="AJ20" i="9"/>
  <c r="AR20" i="9"/>
  <c r="AZ20" i="9"/>
  <c r="AJ23" i="9"/>
  <c r="AR23" i="9"/>
  <c r="AZ23" i="9"/>
  <c r="AJ25" i="9"/>
  <c r="AR25" i="9"/>
  <c r="AJ26" i="9"/>
  <c r="AR26" i="9"/>
  <c r="AZ26" i="9"/>
  <c r="AJ27" i="9"/>
  <c r="AR27" i="9"/>
  <c r="AZ27" i="9"/>
  <c r="AR28" i="9"/>
  <c r="AZ28" i="9"/>
  <c r="AJ29" i="9"/>
  <c r="AR29" i="9"/>
  <c r="AZ29" i="9"/>
  <c r="AR30" i="9"/>
  <c r="AZ30" i="9"/>
  <c r="AJ31" i="9"/>
  <c r="AR31" i="9"/>
  <c r="AZ31" i="9"/>
  <c r="AJ32" i="9"/>
  <c r="AR32" i="9"/>
  <c r="AZ32" i="9"/>
  <c r="AZ33" i="9"/>
  <c r="AJ34" i="9"/>
  <c r="AR34" i="9"/>
  <c r="AZ34" i="9"/>
  <c r="AJ35" i="9"/>
  <c r="AR35" i="9"/>
  <c r="AZ35" i="9"/>
  <c r="AJ36" i="9"/>
  <c r="AR36" i="9"/>
  <c r="AZ36" i="9"/>
  <c r="V79" i="9"/>
  <c r="AB7" i="9"/>
  <c r="AN10" i="9"/>
  <c r="AN16" i="9"/>
  <c r="AB20" i="9"/>
  <c r="AN22" i="9"/>
  <c r="AG37" i="9"/>
  <c r="AB37" i="9"/>
  <c r="C80" i="9"/>
  <c r="AB8" i="9"/>
  <c r="AN11" i="9"/>
  <c r="AB13" i="9"/>
  <c r="AG15" i="9"/>
  <c r="AB15" i="9"/>
  <c r="AB18" i="9"/>
  <c r="AG21" i="9"/>
  <c r="AB21" i="9"/>
  <c r="AV22" i="9"/>
  <c r="AV24" i="9"/>
  <c r="AN28" i="9"/>
  <c r="AN36" i="9"/>
  <c r="AG13" i="9"/>
  <c r="AC28" i="3"/>
  <c r="AW39" i="9"/>
  <c r="AG9" i="9"/>
  <c r="AB9" i="9"/>
  <c r="AB11" i="9"/>
  <c r="AG12" i="9"/>
  <c r="AB12" i="9"/>
  <c r="AB14" i="9"/>
  <c r="AV15" i="9"/>
  <c r="AN17" i="9"/>
  <c r="AB19" i="9"/>
  <c r="AV20" i="9"/>
  <c r="AB23" i="9"/>
  <c r="AN24" i="9"/>
  <c r="AB28" i="9"/>
  <c r="AX7" i="9"/>
  <c r="AW37" i="9"/>
  <c r="AW41" i="9"/>
  <c r="P79" i="9"/>
  <c r="F79" i="9"/>
  <c r="Y79" i="9"/>
  <c r="M79" i="9"/>
  <c r="U79" i="9"/>
  <c r="E79" i="9"/>
  <c r="AI79" i="9" s="1"/>
  <c r="I79" i="9"/>
  <c r="T79" i="9"/>
  <c r="AY79" i="9" s="1"/>
  <c r="R79" i="9"/>
  <c r="K79" i="9"/>
  <c r="AP79" i="9" s="1"/>
  <c r="N79" i="9"/>
  <c r="AS79" i="9" s="1"/>
  <c r="W79" i="9"/>
  <c r="S79" i="9"/>
  <c r="G79" i="9"/>
  <c r="J79" i="9"/>
  <c r="AO79" i="9" s="1"/>
  <c r="X79" i="9"/>
  <c r="BC79" i="9" s="1"/>
  <c r="O79" i="9"/>
  <c r="AT79" i="9" s="1"/>
  <c r="Q79" i="9"/>
  <c r="AV79" i="9" s="1"/>
  <c r="H79" i="9"/>
  <c r="AH42" i="9"/>
  <c r="AX46" i="9"/>
  <c r="Z47" i="9"/>
  <c r="AP48" i="9"/>
  <c r="AP55" i="9"/>
  <c r="AX55" i="9"/>
  <c r="AH58" i="9"/>
  <c r="AH59" i="9"/>
  <c r="AP59" i="9"/>
  <c r="AX59" i="9"/>
  <c r="AH63" i="9"/>
  <c r="AP63" i="9"/>
  <c r="AX63" i="9"/>
  <c r="AH65" i="9"/>
  <c r="AX66" i="9"/>
  <c r="AX67" i="9"/>
  <c r="AX68" i="9"/>
  <c r="AP69" i="9"/>
  <c r="AP70" i="9"/>
  <c r="AP72" i="9"/>
  <c r="AX72" i="9"/>
  <c r="AH74" i="9"/>
  <c r="AP74" i="9"/>
  <c r="AX74" i="9"/>
  <c r="AX75" i="9"/>
  <c r="AP76" i="9"/>
  <c r="AP77" i="9"/>
  <c r="AX77" i="9"/>
  <c r="AH78" i="9"/>
  <c r="AP78" i="9"/>
  <c r="AX78" i="9"/>
  <c r="AI81" i="9"/>
  <c r="AP81" i="9"/>
  <c r="AY81" i="9"/>
  <c r="AP82" i="9"/>
  <c r="AI84" i="9"/>
  <c r="AQ84" i="9"/>
  <c r="AI86" i="9"/>
  <c r="B80" i="9"/>
  <c r="AJ37" i="9"/>
  <c r="AR37" i="9"/>
  <c r="AZ37" i="9"/>
  <c r="AJ38" i="9"/>
  <c r="AR38" i="9"/>
  <c r="AJ39" i="9"/>
  <c r="AR39" i="9"/>
  <c r="AZ39" i="9"/>
  <c r="AZ40" i="9"/>
  <c r="AJ41" i="9"/>
  <c r="AR41" i="9"/>
  <c r="AZ41" i="9"/>
  <c r="AR42" i="9"/>
  <c r="AJ43" i="9"/>
  <c r="AR43" i="9"/>
  <c r="AZ43" i="9"/>
  <c r="AJ45" i="9"/>
  <c r="AZ45" i="9"/>
  <c r="AJ46" i="9"/>
  <c r="AR47" i="9"/>
  <c r="AJ48" i="9"/>
  <c r="AR48" i="9"/>
  <c r="AZ48" i="9"/>
  <c r="AJ49" i="9"/>
  <c r="AR49" i="9"/>
  <c r="AZ49" i="9"/>
  <c r="AJ50" i="9"/>
  <c r="AR50" i="9"/>
  <c r="AZ50" i="9"/>
  <c r="AJ51" i="9"/>
  <c r="AR51" i="9"/>
  <c r="AJ52" i="9"/>
  <c r="AR52" i="9"/>
  <c r="AZ52" i="9"/>
  <c r="AJ53" i="9"/>
  <c r="AJ55" i="9"/>
  <c r="AR55" i="9"/>
  <c r="AZ55" i="9"/>
  <c r="AJ57" i="9"/>
  <c r="AR57" i="9"/>
  <c r="AJ59" i="9"/>
  <c r="AR59" i="9"/>
  <c r="AZ59" i="9"/>
  <c r="AJ61" i="9"/>
  <c r="AR61" i="9"/>
  <c r="AZ61" i="9"/>
  <c r="AR63" i="9"/>
  <c r="AZ63" i="9"/>
  <c r="AR64" i="9"/>
  <c r="AJ65" i="9"/>
  <c r="AR65" i="9"/>
  <c r="AZ65" i="9"/>
  <c r="AJ66" i="9"/>
  <c r="AR66" i="9"/>
  <c r="AZ66" i="9"/>
  <c r="AJ67" i="9"/>
  <c r="AR67" i="9"/>
  <c r="AZ67" i="9"/>
  <c r="AJ69" i="9"/>
  <c r="AR69" i="9"/>
  <c r="AZ69" i="9"/>
  <c r="AJ71" i="9"/>
  <c r="AR71" i="9"/>
  <c r="AZ71" i="9"/>
  <c r="AJ73" i="9"/>
  <c r="AR73" i="9"/>
  <c r="AZ73" i="9"/>
  <c r="AJ75" i="9"/>
  <c r="AZ75" i="9"/>
  <c r="AJ77" i="9"/>
  <c r="AR77" i="9"/>
  <c r="AZ77" i="9"/>
  <c r="AJ82" i="9"/>
  <c r="AR82" i="9"/>
  <c r="AZ82" i="9"/>
  <c r="AJ84" i="9"/>
  <c r="AR84" i="9"/>
  <c r="AZ84" i="9"/>
  <c r="AJ86" i="9"/>
  <c r="AR86" i="9"/>
  <c r="AZ86" i="9"/>
  <c r="F80" i="9"/>
  <c r="D80" i="9"/>
  <c r="E80" i="9"/>
  <c r="AJ80" i="9" s="1"/>
  <c r="I80" i="9"/>
  <c r="AM80" i="9" s="1"/>
  <c r="G80" i="9"/>
  <c r="AL80" i="9" s="1"/>
  <c r="AZ80" i="9"/>
  <c r="AB45" i="9"/>
  <c r="AB46" i="9"/>
  <c r="AB47" i="9"/>
  <c r="AB48" i="9"/>
  <c r="AB49" i="9"/>
  <c r="AB50" i="9"/>
  <c r="AB51" i="9"/>
  <c r="AB52" i="9"/>
  <c r="AO52" i="9"/>
  <c r="AW52" i="9"/>
  <c r="AB53" i="9"/>
  <c r="AB54" i="9"/>
  <c r="AW54" i="9"/>
  <c r="AB55" i="9"/>
  <c r="AB56" i="9"/>
  <c r="AB57" i="9"/>
  <c r="AG58" i="9"/>
  <c r="AB58" i="9"/>
  <c r="AG59" i="9"/>
  <c r="AB59" i="9"/>
  <c r="AG60" i="9"/>
  <c r="AB60" i="9"/>
  <c r="AO60" i="9"/>
  <c r="AB61" i="9"/>
  <c r="AG62" i="9"/>
  <c r="AB62" i="9"/>
  <c r="AW62" i="9"/>
  <c r="AG63" i="9"/>
  <c r="AB63" i="9"/>
  <c r="AG64" i="9"/>
  <c r="AB64" i="9"/>
  <c r="AB65" i="9"/>
  <c r="AO65" i="9"/>
  <c r="AW65" i="9"/>
  <c r="AB66" i="9"/>
  <c r="AB67" i="9"/>
  <c r="AO67" i="9"/>
  <c r="AW67" i="9"/>
  <c r="AB68" i="9"/>
  <c r="AG69" i="9"/>
  <c r="AB69" i="9"/>
  <c r="AO69" i="9"/>
  <c r="AB70" i="9"/>
  <c r="AB71" i="9"/>
  <c r="AB72" i="9"/>
  <c r="AO72" i="9"/>
  <c r="AB73" i="9"/>
  <c r="AB74" i="9"/>
  <c r="AB75" i="9"/>
  <c r="AB76" i="9"/>
  <c r="AG77" i="9"/>
  <c r="AB77" i="9"/>
  <c r="AO77" i="9"/>
  <c r="AB78" i="9"/>
  <c r="AO78" i="9"/>
  <c r="AG81" i="9"/>
  <c r="AB81" i="9"/>
  <c r="AB82" i="9"/>
  <c r="AG83" i="9"/>
  <c r="AB83" i="9"/>
  <c r="AO83" i="9"/>
  <c r="AB84" i="9"/>
  <c r="AG85" i="9"/>
  <c r="AB85" i="9"/>
  <c r="AO85" i="9"/>
  <c r="AB86" i="9"/>
  <c r="AG87" i="9"/>
  <c r="AB87" i="9"/>
  <c r="AS78" i="9"/>
  <c r="AX71" i="9"/>
  <c r="AH54" i="9"/>
  <c r="AV50" i="9"/>
  <c r="AW49" i="9"/>
  <c r="AW45" i="9"/>
  <c r="Z91" i="3"/>
  <c r="AA64" i="3" s="1"/>
  <c r="AO27" i="9"/>
  <c r="AN31" i="9"/>
  <c r="AO10" i="9"/>
  <c r="AN12" i="9"/>
  <c r="AY80" i="9"/>
  <c r="AH10" i="9"/>
  <c r="AI10" i="9"/>
  <c r="AY10" i="9"/>
  <c r="AX10" i="9"/>
  <c r="AY12" i="9"/>
  <c r="AX12" i="9"/>
  <c r="AP15" i="9"/>
  <c r="AQ15" i="9"/>
  <c r="AX15" i="9"/>
  <c r="AY15" i="9"/>
  <c r="AH19" i="9"/>
  <c r="AI19" i="9"/>
  <c r="AQ23" i="9"/>
  <c r="AP23" i="9"/>
  <c r="AH27" i="9"/>
  <c r="AI27" i="9"/>
  <c r="AY27" i="9"/>
  <c r="AX27" i="9"/>
  <c r="AI29" i="9"/>
  <c r="AH29" i="9"/>
  <c r="AY29" i="9"/>
  <c r="AX29" i="9"/>
  <c r="AI31" i="9"/>
  <c r="AH31" i="9"/>
  <c r="AQ32" i="9"/>
  <c r="AP32" i="9"/>
  <c r="AI34" i="9"/>
  <c r="AH34" i="9"/>
  <c r="AX34" i="9"/>
  <c r="AY34" i="9"/>
  <c r="AQ25" i="9"/>
  <c r="Z16" i="9"/>
  <c r="AQ10" i="9"/>
  <c r="AP10" i="9"/>
  <c r="AQ12" i="9"/>
  <c r="AP12" i="9"/>
  <c r="AQ17" i="9"/>
  <c r="AP17" i="9"/>
  <c r="AQ19" i="9"/>
  <c r="AP19" i="9"/>
  <c r="AQ21" i="9"/>
  <c r="AP21" i="9"/>
  <c r="AX23" i="9"/>
  <c r="AY23" i="9"/>
  <c r="AX25" i="9"/>
  <c r="AY25" i="9"/>
  <c r="AQ27" i="9"/>
  <c r="AP27" i="9"/>
  <c r="AQ29" i="9"/>
  <c r="AP29" i="9"/>
  <c r="AP34" i="9"/>
  <c r="AQ34" i="9"/>
  <c r="AH36" i="9"/>
  <c r="AI36" i="9"/>
  <c r="AH12" i="9"/>
  <c r="AI12" i="9"/>
  <c r="AI16" i="9"/>
  <c r="AH21" i="9"/>
  <c r="AI21" i="9"/>
  <c r="AI23" i="9"/>
  <c r="AH23" i="9"/>
  <c r="AX31" i="9"/>
  <c r="AY31" i="9"/>
  <c r="AP36" i="9"/>
  <c r="AQ36" i="9"/>
  <c r="AY36" i="9"/>
  <c r="AX36" i="9"/>
  <c r="AY38" i="9"/>
  <c r="AX38" i="9"/>
  <c r="AQ44" i="9"/>
  <c r="AP44" i="9"/>
  <c r="AH56" i="9"/>
  <c r="AI56" i="9"/>
  <c r="AQ60" i="9"/>
  <c r="AP60" i="9"/>
  <c r="AI62" i="9"/>
  <c r="AH62" i="9"/>
  <c r="AY69" i="9"/>
  <c r="AX69" i="9"/>
  <c r="AI82" i="9"/>
  <c r="AH82" i="9"/>
  <c r="AQ86" i="9"/>
  <c r="AP86" i="9"/>
  <c r="AI65" i="9"/>
  <c r="AQ81" i="9"/>
  <c r="AP87" i="9"/>
  <c r="AQ48" i="9"/>
  <c r="AY75" i="9"/>
  <c r="AI38" i="9"/>
  <c r="AH51" i="9"/>
  <c r="AH52" i="9"/>
  <c r="AP71" i="9"/>
  <c r="AY87" i="9"/>
  <c r="AW10" i="9"/>
  <c r="AV10" i="9"/>
  <c r="AW14" i="9"/>
  <c r="AV14" i="9"/>
  <c r="AW25" i="9"/>
  <c r="AV25" i="9"/>
  <c r="AW27" i="9"/>
  <c r="AV27" i="9"/>
  <c r="AO29" i="9"/>
  <c r="AN29" i="9"/>
  <c r="AV29" i="9"/>
  <c r="AW29" i="9"/>
  <c r="AN32" i="9"/>
  <c r="AO32" i="9"/>
  <c r="AN35" i="9"/>
  <c r="AO35" i="9"/>
  <c r="AO40" i="9"/>
  <c r="AN40" i="9"/>
  <c r="AV40" i="9"/>
  <c r="AW40" i="9"/>
  <c r="AW42" i="9"/>
  <c r="AV42" i="9"/>
  <c r="AO44" i="9"/>
  <c r="AN44" i="9"/>
  <c r="AV46" i="9"/>
  <c r="AW46" i="9"/>
  <c r="AN48" i="9"/>
  <c r="AO48" i="9"/>
  <c r="AW48" i="9"/>
  <c r="AV48" i="9"/>
  <c r="AO49" i="9"/>
  <c r="AN49" i="9"/>
  <c r="Z70" i="9"/>
  <c r="AV12" i="9"/>
  <c r="AV17" i="9"/>
  <c r="AN25" i="9"/>
  <c r="AQ38" i="9"/>
  <c r="AP40" i="9"/>
  <c r="AH44" i="9"/>
  <c r="AX65" i="9"/>
  <c r="AY42" i="9"/>
  <c r="AX42" i="9"/>
  <c r="AY44" i="9"/>
  <c r="AX44" i="9"/>
  <c r="AI46" i="9"/>
  <c r="AH46" i="9"/>
  <c r="AI48" i="9"/>
  <c r="AH48" i="9"/>
  <c r="AQ51" i="9"/>
  <c r="AP51" i="9"/>
  <c r="AP52" i="9"/>
  <c r="AQ52" i="9"/>
  <c r="AI53" i="9"/>
  <c r="AH53" i="9"/>
  <c r="AY58" i="9"/>
  <c r="AX58" i="9"/>
  <c r="AY62" i="9"/>
  <c r="AX62" i="9"/>
  <c r="AQ65" i="9"/>
  <c r="AP65" i="9"/>
  <c r="AI67" i="9"/>
  <c r="AH67" i="9"/>
  <c r="AH69" i="9"/>
  <c r="AI69" i="9"/>
  <c r="AY84" i="9"/>
  <c r="AX84" i="9"/>
  <c r="AY85" i="9"/>
  <c r="AX85" i="9"/>
  <c r="AX86" i="9"/>
  <c r="AY86" i="9"/>
  <c r="AH87" i="9"/>
  <c r="AI87" i="9"/>
  <c r="AQ69" i="9"/>
  <c r="AP56" i="9"/>
  <c r="AH40" i="9"/>
  <c r="AI42" i="9"/>
  <c r="AO34" i="9"/>
  <c r="AV34" i="9"/>
  <c r="AN37" i="9"/>
  <c r="AP42" i="9"/>
  <c r="AP46" i="9"/>
  <c r="AI58" i="9"/>
  <c r="AY67" i="9"/>
  <c r="AY48" i="9"/>
  <c r="AX48" i="9"/>
  <c r="AX51" i="9"/>
  <c r="AY51" i="9"/>
  <c r="AY52" i="9"/>
  <c r="AX52" i="9"/>
  <c r="AY54" i="9"/>
  <c r="AX54" i="9"/>
  <c r="AQ62" i="9"/>
  <c r="AP62" i="9"/>
  <c r="AY82" i="9"/>
  <c r="AX82" i="9"/>
  <c r="AP83" i="9"/>
  <c r="AQ83" i="9"/>
  <c r="AH85" i="9"/>
  <c r="AI85" i="9"/>
  <c r="AP53" i="9"/>
  <c r="AX53" i="9"/>
  <c r="AH75" i="9"/>
  <c r="AQ77" i="9"/>
  <c r="AQ82" i="9"/>
  <c r="AW9" i="9"/>
  <c r="AN14" i="9"/>
  <c r="AO17" i="9"/>
  <c r="AW35" i="9"/>
  <c r="AW44" i="9"/>
  <c r="AY46" i="9"/>
  <c r="AP67" i="9"/>
  <c r="AY71" i="9"/>
  <c r="AH77" i="9"/>
  <c r="AY77" i="9"/>
  <c r="AN56" i="9"/>
  <c r="AO56" i="9"/>
  <c r="AV58" i="9"/>
  <c r="AW58" i="9"/>
  <c r="AN64" i="9"/>
  <c r="AO64" i="9"/>
  <c r="AW64" i="9"/>
  <c r="AV64" i="9"/>
  <c r="Z76" i="9"/>
  <c r="Z78" i="9"/>
  <c r="AW78" i="9"/>
  <c r="AV78" i="9"/>
  <c r="AW81" i="9"/>
  <c r="AV81" i="9"/>
  <c r="AV54" i="9"/>
  <c r="AW60" i="9"/>
  <c r="AW56" i="9"/>
  <c r="AV62" i="9"/>
  <c r="AO74" i="9"/>
  <c r="AN78" i="9"/>
  <c r="AO54" i="9"/>
  <c r="AO53" i="9"/>
  <c r="AV65" i="9"/>
  <c r="AW66" i="9"/>
  <c r="Z7" i="9"/>
  <c r="BB7" i="9"/>
  <c r="BA7" i="9"/>
  <c r="AQ14" i="9"/>
  <c r="AP14" i="9"/>
  <c r="AH26" i="9"/>
  <c r="AG26" i="9"/>
  <c r="AJ30" i="9"/>
  <c r="BA44" i="9"/>
  <c r="AZ44" i="9"/>
  <c r="AW47" i="9"/>
  <c r="AV47" i="9"/>
  <c r="AK12" i="9"/>
  <c r="AJ12" i="9"/>
  <c r="AG17" i="9"/>
  <c r="AY39" i="9"/>
  <c r="AX39" i="9"/>
  <c r="AU10" i="9"/>
  <c r="AT10" i="9"/>
  <c r="AZ10" i="9"/>
  <c r="AQ7" i="9"/>
  <c r="AU8" i="9"/>
  <c r="AS10" i="9"/>
  <c r="AH11" i="9"/>
  <c r="AG11" i="9"/>
  <c r="AP11" i="9"/>
  <c r="AO11" i="9"/>
  <c r="AX11" i="9"/>
  <c r="AW11" i="9"/>
  <c r="AR21" i="9"/>
  <c r="AH24" i="9"/>
  <c r="AG24" i="9"/>
  <c r="AP24" i="9"/>
  <c r="AO24" i="9"/>
  <c r="AX24" i="9"/>
  <c r="AW24" i="9"/>
  <c r="AI25" i="9"/>
  <c r="AZ25" i="9"/>
  <c r="AX32" i="9"/>
  <c r="AY32" i="9"/>
  <c r="AG33" i="9"/>
  <c r="AN33" i="9"/>
  <c r="AO33" i="9"/>
  <c r="Z33" i="9"/>
  <c r="AH71" i="9"/>
  <c r="AG71" i="9"/>
  <c r="AI7" i="9"/>
  <c r="AJ8" i="9"/>
  <c r="AJ9" i="9"/>
  <c r="AI9" i="9"/>
  <c r="AR9" i="9"/>
  <c r="AQ9" i="9"/>
  <c r="AZ9" i="9"/>
  <c r="AY9" i="9"/>
  <c r="AI15" i="9"/>
  <c r="Z18" i="9"/>
  <c r="AY19" i="9"/>
  <c r="AM20" i="9"/>
  <c r="Z21" i="9"/>
  <c r="AM22" i="9"/>
  <c r="AN23" i="9"/>
  <c r="AV23" i="9"/>
  <c r="AM28" i="9"/>
  <c r="AY30" i="9"/>
  <c r="AM37" i="9"/>
  <c r="AL37" i="9"/>
  <c r="AI49" i="9"/>
  <c r="AH49" i="9"/>
  <c r="AQ49" i="9"/>
  <c r="AP49" i="9"/>
  <c r="AY49" i="9"/>
  <c r="AX49" i="9"/>
  <c r="AK56" i="9"/>
  <c r="AJ56" i="9"/>
  <c r="AS56" i="9"/>
  <c r="AR56" i="9"/>
  <c r="BA56" i="9"/>
  <c r="AZ56" i="9"/>
  <c r="AK62" i="9"/>
  <c r="AJ62" i="9"/>
  <c r="AS62" i="9"/>
  <c r="AR62" i="9"/>
  <c r="BA62" i="9"/>
  <c r="AZ62" i="9"/>
  <c r="AJ68" i="9"/>
  <c r="AI68" i="9"/>
  <c r="AR68" i="9"/>
  <c r="AQ68" i="9"/>
  <c r="AZ68" i="9"/>
  <c r="AY68" i="9"/>
  <c r="AL25" i="9"/>
  <c r="AK25" i="9"/>
  <c r="AP26" i="9"/>
  <c r="AO26" i="9"/>
  <c r="AY33" i="9"/>
  <c r="AX33" i="9"/>
  <c r="AK44" i="9"/>
  <c r="AJ44" i="9"/>
  <c r="AO47" i="9"/>
  <c r="AN47" i="9"/>
  <c r="AL8" i="9"/>
  <c r="BA12" i="9"/>
  <c r="AZ12" i="9"/>
  <c r="Z17" i="9"/>
  <c r="BB19" i="9"/>
  <c r="BA19" i="9"/>
  <c r="AH39" i="9"/>
  <c r="AV7" i="9"/>
  <c r="BC7" i="9"/>
  <c r="AK10" i="9"/>
  <c r="AG42" i="9"/>
  <c r="BC12" i="9"/>
  <c r="BB12" i="9"/>
  <c r="AN13" i="9"/>
  <c r="AM13" i="9"/>
  <c r="AV13" i="9"/>
  <c r="AU13" i="9"/>
  <c r="AK13" i="9"/>
  <c r="AH16" i="9"/>
  <c r="AG16" i="9"/>
  <c r="AP16" i="9"/>
  <c r="AO16" i="9"/>
  <c r="AX16" i="9"/>
  <c r="AW16" i="9"/>
  <c r="AU20" i="9"/>
  <c r="AJ21" i="9"/>
  <c r="AH22" i="9"/>
  <c r="AG22" i="9"/>
  <c r="AP22" i="9"/>
  <c r="AO22" i="9"/>
  <c r="AX22" i="9"/>
  <c r="AW22" i="9"/>
  <c r="AU25" i="9"/>
  <c r="Z27" i="9"/>
  <c r="AH28" i="9"/>
  <c r="AG28" i="9"/>
  <c r="AP28" i="9"/>
  <c r="AO28" i="9"/>
  <c r="AX28" i="9"/>
  <c r="AW28" i="9"/>
  <c r="AR33" i="9"/>
  <c r="AP39" i="9"/>
  <c r="AG43" i="9"/>
  <c r="AO43" i="9"/>
  <c r="AN43" i="9"/>
  <c r="AW43" i="9"/>
  <c r="AV43" i="9"/>
  <c r="Z43" i="9"/>
  <c r="AS46" i="9"/>
  <c r="AR46" i="9"/>
  <c r="BA46" i="9"/>
  <c r="AZ46" i="9"/>
  <c r="AL52" i="9"/>
  <c r="AK52" i="9"/>
  <c r="AS52" i="9"/>
  <c r="AT52" i="9"/>
  <c r="BA52" i="9"/>
  <c r="BB52" i="9"/>
  <c r="AT7" i="9"/>
  <c r="AS7" i="9"/>
  <c r="AN20" i="9"/>
  <c r="BB25" i="9"/>
  <c r="BA25" i="9"/>
  <c r="AI33" i="9"/>
  <c r="AH33" i="9"/>
  <c r="AL19" i="9"/>
  <c r="AK19" i="9"/>
  <c r="Z20" i="9"/>
  <c r="AG40" i="9"/>
  <c r="Z40" i="9"/>
  <c r="AN7" i="9"/>
  <c r="AM10" i="9"/>
  <c r="AL10" i="9"/>
  <c r="AY21" i="9"/>
  <c r="AZ21" i="9"/>
  <c r="AG23" i="9"/>
  <c r="Z28" i="9"/>
  <c r="BC32" i="9"/>
  <c r="BB32" i="9"/>
  <c r="AP33" i="9"/>
  <c r="AM87" i="9"/>
  <c r="AL87" i="9"/>
  <c r="AT87" i="9"/>
  <c r="BC8" i="9"/>
  <c r="Z9" i="9"/>
  <c r="Z10" i="9"/>
  <c r="Z13" i="9"/>
  <c r="BA13" i="9"/>
  <c r="AI17" i="9"/>
  <c r="AY17" i="9"/>
  <c r="AM18" i="9"/>
  <c r="AG19" i="9"/>
  <c r="Z19" i="9"/>
  <c r="AL21" i="9"/>
  <c r="AK21" i="9"/>
  <c r="AT21" i="9"/>
  <c r="AS21" i="9"/>
  <c r="BB21" i="9"/>
  <c r="BA21" i="9"/>
  <c r="AU22" i="9"/>
  <c r="AL29" i="9"/>
  <c r="AK29" i="9"/>
  <c r="AT29" i="9"/>
  <c r="AS29" i="9"/>
  <c r="BB29" i="9"/>
  <c r="BA29" i="9"/>
  <c r="AM29" i="9"/>
  <c r="AG32" i="9"/>
  <c r="Z32" i="9"/>
  <c r="AV32" i="9"/>
  <c r="AK58" i="9"/>
  <c r="AJ58" i="9"/>
  <c r="AS58" i="9"/>
  <c r="AR58" i="9"/>
  <c r="BA58" i="9"/>
  <c r="AZ58" i="9"/>
  <c r="AL7" i="9"/>
  <c r="AK7" i="9"/>
  <c r="AI14" i="9"/>
  <c r="AH14" i="9"/>
  <c r="AY14" i="9"/>
  <c r="AX14" i="9"/>
  <c r="Z23" i="9"/>
  <c r="AT25" i="9"/>
  <c r="AS25" i="9"/>
  <c r="AX26" i="9"/>
  <c r="AW26" i="9"/>
  <c r="AS44" i="9"/>
  <c r="AR44" i="9"/>
  <c r="AG47" i="9"/>
  <c r="AM7" i="9"/>
  <c r="AS12" i="9"/>
  <c r="AR12" i="9"/>
  <c r="AU17" i="9"/>
  <c r="AT19" i="9"/>
  <c r="AS19" i="9"/>
  <c r="AU28" i="9"/>
  <c r="AV28" i="9"/>
  <c r="BC10" i="9"/>
  <c r="BB10" i="9"/>
  <c r="Z22" i="9"/>
  <c r="AU32" i="9"/>
  <c r="AT32" i="9"/>
  <c r="Z42" i="9"/>
  <c r="AG48" i="9"/>
  <c r="Z48" i="9"/>
  <c r="BC87" i="9"/>
  <c r="BB87" i="9"/>
  <c r="AR7" i="9"/>
  <c r="AG7" i="9"/>
  <c r="AU7" i="9"/>
  <c r="AI8" i="9"/>
  <c r="AQ8" i="9"/>
  <c r="AY8" i="9"/>
  <c r="AH13" i="9"/>
  <c r="AP13" i="9"/>
  <c r="AX13" i="9"/>
  <c r="AR14" i="9"/>
  <c r="AM17" i="9"/>
  <c r="AL23" i="9"/>
  <c r="AK23" i="9"/>
  <c r="AT23" i="9"/>
  <c r="AS23" i="9"/>
  <c r="BB23" i="9"/>
  <c r="BA23" i="9"/>
  <c r="AG27" i="9"/>
  <c r="AJ28" i="9"/>
  <c r="AI28" i="9"/>
  <c r="AU29" i="9"/>
  <c r="BC29" i="9"/>
  <c r="AW33" i="9"/>
  <c r="AG36" i="9"/>
  <c r="AW36" i="9"/>
  <c r="AV36" i="9"/>
  <c r="Z36" i="9"/>
  <c r="AM46" i="9"/>
  <c r="AL46" i="9"/>
  <c r="AU46" i="9"/>
  <c r="AT46" i="9"/>
  <c r="BC46" i="9"/>
  <c r="BB46" i="9"/>
  <c r="AH57" i="9"/>
  <c r="AP57" i="9"/>
  <c r="AX57" i="9"/>
  <c r="Z65" i="9"/>
  <c r="Z71" i="9"/>
  <c r="AW71" i="9"/>
  <c r="AZ11" i="9"/>
  <c r="Z15" i="9"/>
  <c r="AL17" i="9"/>
  <c r="AK17" i="9"/>
  <c r="AT17" i="9"/>
  <c r="AS17" i="9"/>
  <c r="BB17" i="9"/>
  <c r="BA17" i="9"/>
  <c r="AH20" i="9"/>
  <c r="AG20" i="9"/>
  <c r="AP20" i="9"/>
  <c r="AO20" i="9"/>
  <c r="AX20" i="9"/>
  <c r="AW20" i="9"/>
  <c r="AN21" i="9"/>
  <c r="AV21" i="9"/>
  <c r="AJ24" i="9"/>
  <c r="AR24" i="9"/>
  <c r="AZ24" i="9"/>
  <c r="Z26" i="9"/>
  <c r="AN26" i="9"/>
  <c r="AI30" i="9"/>
  <c r="AQ30" i="9"/>
  <c r="AG34" i="9"/>
  <c r="Z34" i="9"/>
  <c r="AH35" i="9"/>
  <c r="AX35" i="9"/>
  <c r="AK36" i="9"/>
  <c r="BB37" i="9"/>
  <c r="AG38" i="9"/>
  <c r="AO38" i="9"/>
  <c r="AW38" i="9"/>
  <c r="Z38" i="9"/>
  <c r="AG41" i="9"/>
  <c r="Z41" i="9"/>
  <c r="AM42" i="9"/>
  <c r="AL42" i="9"/>
  <c r="AU42" i="9"/>
  <c r="AT42" i="9"/>
  <c r="BC42" i="9"/>
  <c r="BB42" i="9"/>
  <c r="AI61" i="9"/>
  <c r="AQ61" i="9"/>
  <c r="AP61" i="9"/>
  <c r="AY61" i="9"/>
  <c r="AJ72" i="9"/>
  <c r="AI72" i="9"/>
  <c r="AR72" i="9"/>
  <c r="AQ72" i="9"/>
  <c r="AZ72" i="9"/>
  <c r="AY72" i="9"/>
  <c r="AG8" i="9"/>
  <c r="AO8" i="9"/>
  <c r="AN8" i="9"/>
  <c r="AW8" i="9"/>
  <c r="AV8" i="9"/>
  <c r="Z8" i="9"/>
  <c r="AL9" i="9"/>
  <c r="AT9" i="9"/>
  <c r="BB9" i="9"/>
  <c r="Z11" i="9"/>
  <c r="Z14" i="9"/>
  <c r="AL15" i="9"/>
  <c r="AK15" i="9"/>
  <c r="AT15" i="9"/>
  <c r="AS15" i="9"/>
  <c r="BB15" i="9"/>
  <c r="BA15" i="9"/>
  <c r="AH18" i="9"/>
  <c r="AG18" i="9"/>
  <c r="AP18" i="9"/>
  <c r="AO18" i="9"/>
  <c r="AX18" i="9"/>
  <c r="AW18" i="9"/>
  <c r="AN19" i="9"/>
  <c r="AV19" i="9"/>
  <c r="AJ22" i="9"/>
  <c r="AR22" i="9"/>
  <c r="AZ22" i="9"/>
  <c r="Z24" i="9"/>
  <c r="Z29" i="9"/>
  <c r="AG31" i="9"/>
  <c r="Z31" i="9"/>
  <c r="AH32" i="9"/>
  <c r="AJ33" i="9"/>
  <c r="AG35" i="9"/>
  <c r="Z35" i="9"/>
  <c r="AQ37" i="9"/>
  <c r="AP37" i="9"/>
  <c r="AY37" i="9"/>
  <c r="AX37" i="9"/>
  <c r="AH37" i="9"/>
  <c r="AY40" i="9"/>
  <c r="AN41" i="9"/>
  <c r="AR45" i="9"/>
  <c r="AG51" i="9"/>
  <c r="AO51" i="9"/>
  <c r="AN51" i="9"/>
  <c r="AW51" i="9"/>
  <c r="Z51" i="9"/>
  <c r="AV51" i="9"/>
  <c r="AR53" i="9"/>
  <c r="AS53" i="9"/>
  <c r="BA53" i="9"/>
  <c r="AZ53" i="9"/>
  <c r="AM59" i="9"/>
  <c r="AL59" i="9"/>
  <c r="AT59" i="9"/>
  <c r="AU59" i="9"/>
  <c r="BC59" i="9"/>
  <c r="BB59" i="9"/>
  <c r="AM34" i="9"/>
  <c r="AL34" i="9"/>
  <c r="AU41" i="9"/>
  <c r="AT41" i="9"/>
  <c r="AK42" i="9"/>
  <c r="AJ42" i="9"/>
  <c r="BA42" i="9"/>
  <c r="AZ42" i="9"/>
  <c r="AI43" i="9"/>
  <c r="AH43" i="9"/>
  <c r="AQ43" i="9"/>
  <c r="AP43" i="9"/>
  <c r="AY43" i="9"/>
  <c r="AX43" i="9"/>
  <c r="AM55" i="9"/>
  <c r="AL55" i="9"/>
  <c r="BC55" i="9"/>
  <c r="BB55" i="9"/>
  <c r="AU62" i="9"/>
  <c r="AT62" i="9"/>
  <c r="Z25" i="9"/>
  <c r="AL27" i="9"/>
  <c r="AK27" i="9"/>
  <c r="AT27" i="9"/>
  <c r="AS27" i="9"/>
  <c r="BB27" i="9"/>
  <c r="BA27" i="9"/>
  <c r="AQ31" i="9"/>
  <c r="AP31" i="9"/>
  <c r="AQ35" i="9"/>
  <c r="AP35" i="9"/>
  <c r="Z52" i="9"/>
  <c r="AM53" i="9"/>
  <c r="AL53" i="9"/>
  <c r="AU53" i="9"/>
  <c r="AT53" i="9"/>
  <c r="Z54" i="9"/>
  <c r="AG54" i="9"/>
  <c r="AO80" i="9"/>
  <c r="AN80" i="9"/>
  <c r="AW80" i="9"/>
  <c r="AV80" i="9"/>
  <c r="AK87" i="9"/>
  <c r="AJ87" i="9"/>
  <c r="AS87" i="9"/>
  <c r="AR87" i="9"/>
  <c r="BA87" i="9"/>
  <c r="AZ87" i="9"/>
  <c r="AJ47" i="9"/>
  <c r="AZ47" i="9"/>
  <c r="AL51" i="9"/>
  <c r="AJ64" i="9"/>
  <c r="AH84" i="9"/>
  <c r="AG30" i="9"/>
  <c r="AO30" i="9"/>
  <c r="AW30" i="9"/>
  <c r="Z30" i="9"/>
  <c r="AM38" i="9"/>
  <c r="AU38" i="9"/>
  <c r="BC38" i="9"/>
  <c r="AG39" i="9"/>
  <c r="Z39" i="9"/>
  <c r="AN39" i="9"/>
  <c r="AM40" i="9"/>
  <c r="AU40" i="9"/>
  <c r="BC40" i="9"/>
  <c r="AJ40" i="9"/>
  <c r="AG44" i="9"/>
  <c r="Z44" i="9"/>
  <c r="AI45" i="9"/>
  <c r="AH45" i="9"/>
  <c r="AQ45" i="9"/>
  <c r="AP45" i="9"/>
  <c r="AY45" i="9"/>
  <c r="AX45" i="9"/>
  <c r="AM48" i="9"/>
  <c r="AL48" i="9"/>
  <c r="AU48" i="9"/>
  <c r="AT48" i="9"/>
  <c r="BC48" i="9"/>
  <c r="BB48" i="9"/>
  <c r="AG49" i="9"/>
  <c r="Z49" i="9"/>
  <c r="AM54" i="9"/>
  <c r="AU54" i="9"/>
  <c r="AT54" i="9"/>
  <c r="BC54" i="9"/>
  <c r="AY56" i="9"/>
  <c r="AX56" i="9"/>
  <c r="AK60" i="9"/>
  <c r="AJ60" i="9"/>
  <c r="AS60" i="9"/>
  <c r="AR60" i="9"/>
  <c r="BA60" i="9"/>
  <c r="AZ60" i="9"/>
  <c r="AH60" i="9"/>
  <c r="AH61" i="9"/>
  <c r="AX61" i="9"/>
  <c r="BC63" i="9"/>
  <c r="BB63" i="9"/>
  <c r="AG67" i="9"/>
  <c r="AH73" i="9"/>
  <c r="AP73" i="9"/>
  <c r="AO73" i="9"/>
  <c r="AX73" i="9"/>
  <c r="AW73" i="9"/>
  <c r="AG73" i="9"/>
  <c r="AP75" i="9"/>
  <c r="AO75" i="9"/>
  <c r="Z12" i="9"/>
  <c r="AM36" i="9"/>
  <c r="AU36" i="9"/>
  <c r="BC36" i="9"/>
  <c r="Z37" i="9"/>
  <c r="AZ38" i="9"/>
  <c r="AR40" i="9"/>
  <c r="AN45" i="9"/>
  <c r="AG46" i="9"/>
  <c r="Z46" i="9"/>
  <c r="AI47" i="9"/>
  <c r="AH47" i="9"/>
  <c r="AQ47" i="9"/>
  <c r="AP47" i="9"/>
  <c r="AY47" i="9"/>
  <c r="AX47" i="9"/>
  <c r="Z50" i="9"/>
  <c r="AG53" i="9"/>
  <c r="AW53" i="9"/>
  <c r="AV53" i="9"/>
  <c r="Z53" i="9"/>
  <c r="AM58" i="9"/>
  <c r="AU58" i="9"/>
  <c r="AT58" i="9"/>
  <c r="BC58" i="9"/>
  <c r="AQ64" i="9"/>
  <c r="AP64" i="9"/>
  <c r="AH64" i="9"/>
  <c r="AL68" i="9"/>
  <c r="AK68" i="9"/>
  <c r="BB68" i="9"/>
  <c r="BA68" i="9"/>
  <c r="AL74" i="9"/>
  <c r="AK74" i="9"/>
  <c r="BB74" i="9"/>
  <c r="BA74" i="9"/>
  <c r="AH86" i="9"/>
  <c r="AG65" i="9"/>
  <c r="AT69" i="9"/>
  <c r="AS69" i="9"/>
  <c r="AK35" i="9"/>
  <c r="AS35" i="9"/>
  <c r="BA35" i="9"/>
  <c r="AI41" i="9"/>
  <c r="AH41" i="9"/>
  <c r="AQ41" i="9"/>
  <c r="AP41" i="9"/>
  <c r="AY41" i="9"/>
  <c r="AX41" i="9"/>
  <c r="AM44" i="9"/>
  <c r="AL44" i="9"/>
  <c r="AU44" i="9"/>
  <c r="AT44" i="9"/>
  <c r="BC44" i="9"/>
  <c r="BB44" i="9"/>
  <c r="AG45" i="9"/>
  <c r="Z45" i="9"/>
  <c r="AH50" i="9"/>
  <c r="AG50" i="9"/>
  <c r="AP50" i="9"/>
  <c r="AO50" i="9"/>
  <c r="AX50" i="9"/>
  <c r="BB51" i="9"/>
  <c r="AN52" i="9"/>
  <c r="AV52" i="9"/>
  <c r="AK54" i="9"/>
  <c r="AJ54" i="9"/>
  <c r="AS54" i="9"/>
  <c r="AR54" i="9"/>
  <c r="BA54" i="9"/>
  <c r="AZ54" i="9"/>
  <c r="AY60" i="9"/>
  <c r="AX60" i="9"/>
  <c r="AH66" i="9"/>
  <c r="AP66" i="9"/>
  <c r="AO66" i="9"/>
  <c r="AG66" i="9"/>
  <c r="Z67" i="9"/>
  <c r="AP84" i="9"/>
  <c r="AK85" i="9"/>
  <c r="AJ85" i="9"/>
  <c r="AS85" i="9"/>
  <c r="AR85" i="9"/>
  <c r="BA85" i="9"/>
  <c r="AZ85" i="9"/>
  <c r="AM52" i="9"/>
  <c r="AU52" i="9"/>
  <c r="BC52" i="9"/>
  <c r="AH55" i="9"/>
  <c r="AG57" i="9"/>
  <c r="AO57" i="9"/>
  <c r="AN57" i="9"/>
  <c r="AW57" i="9"/>
  <c r="AV57" i="9"/>
  <c r="Z57" i="9"/>
  <c r="AG61" i="9"/>
  <c r="AO61" i="9"/>
  <c r="AN61" i="9"/>
  <c r="AW61" i="9"/>
  <c r="AV61" i="9"/>
  <c r="Z61" i="9"/>
  <c r="AL65" i="9"/>
  <c r="AK65" i="9"/>
  <c r="BB65" i="9"/>
  <c r="BA65" i="9"/>
  <c r="AI66" i="9"/>
  <c r="AQ66" i="9"/>
  <c r="AY66" i="9"/>
  <c r="AS67" i="9"/>
  <c r="AS68" i="9"/>
  <c r="AO70" i="9"/>
  <c r="Z73" i="9"/>
  <c r="AS74" i="9"/>
  <c r="AO76" i="9"/>
  <c r="AT80" i="9"/>
  <c r="AQ85" i="9"/>
  <c r="AP85" i="9"/>
  <c r="AP54" i="9"/>
  <c r="AG55" i="9"/>
  <c r="AO55" i="9"/>
  <c r="AN55" i="9"/>
  <c r="AW55" i="9"/>
  <c r="AV55" i="9"/>
  <c r="Z55" i="9"/>
  <c r="AP58" i="9"/>
  <c r="AO59" i="9"/>
  <c r="AN59" i="9"/>
  <c r="AW59" i="9"/>
  <c r="AV59" i="9"/>
  <c r="Z59" i="9"/>
  <c r="AO63" i="9"/>
  <c r="AN63" i="9"/>
  <c r="AW63" i="9"/>
  <c r="AV63" i="9"/>
  <c r="Z63" i="9"/>
  <c r="AH70" i="9"/>
  <c r="AG70" i="9"/>
  <c r="AX70" i="9"/>
  <c r="AW70" i="9"/>
  <c r="AH76" i="9"/>
  <c r="AG76" i="9"/>
  <c r="AX76" i="9"/>
  <c r="AW76" i="9"/>
  <c r="AN77" i="9"/>
  <c r="AM77" i="9"/>
  <c r="AV77" i="9"/>
  <c r="AU77" i="9"/>
  <c r="AJ78" i="9"/>
  <c r="AI78" i="9"/>
  <c r="AR78" i="9"/>
  <c r="AQ78" i="9"/>
  <c r="AZ78" i="9"/>
  <c r="AY78" i="9"/>
  <c r="AH68" i="9"/>
  <c r="AP68" i="9"/>
  <c r="AO68" i="9"/>
  <c r="AG68" i="9"/>
  <c r="AN69" i="9"/>
  <c r="AM69" i="9"/>
  <c r="AV69" i="9"/>
  <c r="AU69" i="9"/>
  <c r="AH72" i="9"/>
  <c r="AW72" i="9"/>
  <c r="AT73" i="9"/>
  <c r="AS73" i="9"/>
  <c r="AK73" i="9"/>
  <c r="AN75" i="9"/>
  <c r="AM75" i="9"/>
  <c r="AV75" i="9"/>
  <c r="AU75" i="9"/>
  <c r="Z77" i="9"/>
  <c r="AM50" i="9"/>
  <c r="AU50" i="9"/>
  <c r="BC50" i="9"/>
  <c r="AI55" i="9"/>
  <c r="AQ55" i="9"/>
  <c r="AY55" i="9"/>
  <c r="AI59" i="9"/>
  <c r="AQ59" i="9"/>
  <c r="AY59" i="9"/>
  <c r="AI63" i="9"/>
  <c r="AQ63" i="9"/>
  <c r="AY63" i="9"/>
  <c r="Z66" i="9"/>
  <c r="AL67" i="9"/>
  <c r="AK67" i="9"/>
  <c r="BB67" i="9"/>
  <c r="BA67" i="9"/>
  <c r="Z69" i="9"/>
  <c r="AO71" i="9"/>
  <c r="AG72" i="9"/>
  <c r="AG75" i="9"/>
  <c r="AW75" i="9"/>
  <c r="Z75" i="9"/>
  <c r="AW77" i="9"/>
  <c r="AG82" i="9"/>
  <c r="AO82" i="9"/>
  <c r="AN82" i="9"/>
  <c r="AW82" i="9"/>
  <c r="AV82" i="9"/>
  <c r="Z82" i="9"/>
  <c r="AI83" i="9"/>
  <c r="AH83" i="9"/>
  <c r="AY83" i="9"/>
  <c r="AX83" i="9"/>
  <c r="AM86" i="9"/>
  <c r="AL86" i="9"/>
  <c r="BC86" i="9"/>
  <c r="BB86" i="9"/>
  <c r="AZ64" i="9"/>
  <c r="AM65" i="9"/>
  <c r="AU65" i="9"/>
  <c r="BC65" i="9"/>
  <c r="AN71" i="9"/>
  <c r="AM71" i="9"/>
  <c r="AV71" i="9"/>
  <c r="AU71" i="9"/>
  <c r="Z72" i="9"/>
  <c r="AJ74" i="9"/>
  <c r="AI74" i="9"/>
  <c r="AR74" i="9"/>
  <c r="AQ74" i="9"/>
  <c r="AZ74" i="9"/>
  <c r="AY74" i="9"/>
  <c r="AG74" i="9"/>
  <c r="AW74" i="9"/>
  <c r="AK81" i="9"/>
  <c r="AJ81" i="9"/>
  <c r="AS81" i="9"/>
  <c r="AR81" i="9"/>
  <c r="BA81" i="9"/>
  <c r="AZ81" i="9"/>
  <c r="AH81" i="9"/>
  <c r="AX81" i="9"/>
  <c r="AG84" i="9"/>
  <c r="AO84" i="9"/>
  <c r="AN84" i="9"/>
  <c r="AW84" i="9"/>
  <c r="AV84" i="9"/>
  <c r="Z84" i="9"/>
  <c r="Z56" i="9"/>
  <c r="Z58" i="9"/>
  <c r="Z60" i="9"/>
  <c r="Z62" i="9"/>
  <c r="Z64" i="9"/>
  <c r="AN73" i="9"/>
  <c r="AM73" i="9"/>
  <c r="AV73" i="9"/>
  <c r="AU73" i="9"/>
  <c r="Z74" i="9"/>
  <c r="AJ76" i="9"/>
  <c r="AI76" i="9"/>
  <c r="AR76" i="9"/>
  <c r="AQ76" i="9"/>
  <c r="AZ76" i="9"/>
  <c r="AY76" i="9"/>
  <c r="Z79" i="9"/>
  <c r="AX64" i="9"/>
  <c r="AN67" i="9"/>
  <c r="AV67" i="9"/>
  <c r="Z68" i="9"/>
  <c r="AJ70" i="9"/>
  <c r="AI70" i="9"/>
  <c r="AR70" i="9"/>
  <c r="AQ70" i="9"/>
  <c r="AZ70" i="9"/>
  <c r="AY70" i="9"/>
  <c r="AK77" i="9"/>
  <c r="BA77" i="9"/>
  <c r="AK83" i="9"/>
  <c r="AJ83" i="9"/>
  <c r="AS83" i="9"/>
  <c r="AR83" i="9"/>
  <c r="BA83" i="9"/>
  <c r="AZ83" i="9"/>
  <c r="AG86" i="9"/>
  <c r="AO86" i="9"/>
  <c r="AN86" i="9"/>
  <c r="AW86" i="9"/>
  <c r="AV86" i="9"/>
  <c r="Z86" i="9"/>
  <c r="Z81" i="9"/>
  <c r="Z83" i="9"/>
  <c r="Z85" i="9"/>
  <c r="Z87" i="9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Z87" i="2"/>
  <c r="Z86" i="2"/>
  <c r="Z85" i="2"/>
  <c r="Z84" i="2"/>
  <c r="Z83" i="2"/>
  <c r="Z82" i="2"/>
  <c r="Z81" i="2"/>
  <c r="Z80" i="2"/>
  <c r="Z79" i="2"/>
  <c r="Z78" i="2"/>
  <c r="Z77" i="2"/>
  <c r="Z76" i="2"/>
  <c r="A76" i="2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A15" i="2"/>
  <c r="A14" i="2" s="1"/>
  <c r="A13" i="2" s="1"/>
  <c r="A12" i="2" s="1"/>
  <c r="A11" i="2" s="1"/>
  <c r="A10" i="2" s="1"/>
  <c r="A9" i="2" s="1"/>
  <c r="A8" i="2" s="1"/>
  <c r="A7" i="2" s="1"/>
  <c r="Z14" i="2"/>
  <c r="Z13" i="2"/>
  <c r="Z12" i="2"/>
  <c r="Z11" i="2"/>
  <c r="Z10" i="2"/>
  <c r="Z9" i="2"/>
  <c r="Z8" i="2"/>
  <c r="Z7" i="2"/>
  <c r="AW87" i="6"/>
  <c r="AU87" i="6"/>
  <c r="AO87" i="6"/>
  <c r="I87" i="6"/>
  <c r="AN87" i="6" s="1"/>
  <c r="H87" i="6"/>
  <c r="G87" i="6"/>
  <c r="AL87" i="6" s="1"/>
  <c r="F87" i="6"/>
  <c r="E87" i="6"/>
  <c r="D87" i="6"/>
  <c r="C87" i="6"/>
  <c r="Y86" i="6"/>
  <c r="X86" i="6"/>
  <c r="W86" i="6"/>
  <c r="V86" i="6"/>
  <c r="U86" i="6"/>
  <c r="T86" i="6"/>
  <c r="AY86" i="6" s="1"/>
  <c r="S86" i="6"/>
  <c r="R86" i="6"/>
  <c r="Q86" i="6"/>
  <c r="P86" i="6"/>
  <c r="AU86" i="6" s="1"/>
  <c r="O86" i="6"/>
  <c r="N86" i="6"/>
  <c r="AS86" i="6" s="1"/>
  <c r="M86" i="6"/>
  <c r="L86" i="6"/>
  <c r="K86" i="6"/>
  <c r="J86" i="6"/>
  <c r="I86" i="6"/>
  <c r="H86" i="6"/>
  <c r="AM86" i="6" s="1"/>
  <c r="G86" i="6"/>
  <c r="F86" i="6"/>
  <c r="AK86" i="6" s="1"/>
  <c r="E86" i="6"/>
  <c r="D86" i="6"/>
  <c r="C86" i="6"/>
  <c r="Y85" i="6"/>
  <c r="X85" i="6"/>
  <c r="W85" i="6"/>
  <c r="BB85" i="6" s="1"/>
  <c r="V85" i="6"/>
  <c r="U85" i="6"/>
  <c r="T85" i="6"/>
  <c r="S85" i="6"/>
  <c r="AX85" i="6" s="1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AQ84" i="6" s="1"/>
  <c r="K84" i="6"/>
  <c r="J84" i="6"/>
  <c r="I84" i="6"/>
  <c r="H84" i="6"/>
  <c r="G84" i="6"/>
  <c r="F84" i="6"/>
  <c r="AK84" i="6" s="1"/>
  <c r="E84" i="6"/>
  <c r="D84" i="6"/>
  <c r="AI84" i="6" s="1"/>
  <c r="C84" i="6"/>
  <c r="Y83" i="6"/>
  <c r="X83" i="6"/>
  <c r="W83" i="6"/>
  <c r="V83" i="6"/>
  <c r="U83" i="6"/>
  <c r="T83" i="6"/>
  <c r="S83" i="6"/>
  <c r="R83" i="6"/>
  <c r="Q83" i="6"/>
  <c r="AV83" i="6" s="1"/>
  <c r="P83" i="6"/>
  <c r="O83" i="6"/>
  <c r="N83" i="6"/>
  <c r="M83" i="6"/>
  <c r="L83" i="6"/>
  <c r="K83" i="6"/>
  <c r="J83" i="6"/>
  <c r="I83" i="6"/>
  <c r="AN83" i="6" s="1"/>
  <c r="H83" i="6"/>
  <c r="G83" i="6"/>
  <c r="F83" i="6"/>
  <c r="E83" i="6"/>
  <c r="D83" i="6"/>
  <c r="C83" i="6"/>
  <c r="Y82" i="6"/>
  <c r="X82" i="6"/>
  <c r="BC82" i="6" s="1"/>
  <c r="W82" i="6"/>
  <c r="V82" i="6"/>
  <c r="U82" i="6"/>
  <c r="AZ82" i="6" s="1"/>
  <c r="T82" i="6"/>
  <c r="S82" i="6"/>
  <c r="R82" i="6"/>
  <c r="Q82" i="6"/>
  <c r="P82" i="6"/>
  <c r="AU82" i="6" s="1"/>
  <c r="O82" i="6"/>
  <c r="N82" i="6"/>
  <c r="M82" i="6"/>
  <c r="L82" i="6"/>
  <c r="K82" i="6"/>
  <c r="J82" i="6"/>
  <c r="I82" i="6"/>
  <c r="H82" i="6"/>
  <c r="AM82" i="6" s="1"/>
  <c r="G82" i="6"/>
  <c r="F82" i="6"/>
  <c r="E82" i="6"/>
  <c r="D82" i="6"/>
  <c r="AI82" i="6" s="1"/>
  <c r="C82" i="6"/>
  <c r="Y81" i="6"/>
  <c r="X81" i="6"/>
  <c r="W81" i="6"/>
  <c r="V81" i="6"/>
  <c r="U81" i="6"/>
  <c r="T81" i="6"/>
  <c r="S81" i="6"/>
  <c r="R81" i="6"/>
  <c r="Q81" i="6"/>
  <c r="AV81" i="6" s="1"/>
  <c r="P81" i="6"/>
  <c r="O81" i="6"/>
  <c r="AT81" i="6" s="1"/>
  <c r="N81" i="6"/>
  <c r="M81" i="6"/>
  <c r="L81" i="6"/>
  <c r="K81" i="6"/>
  <c r="J81" i="6"/>
  <c r="I81" i="6"/>
  <c r="H81" i="6"/>
  <c r="G81" i="6"/>
  <c r="F81" i="6"/>
  <c r="E81" i="6"/>
  <c r="D81" i="6"/>
  <c r="C81" i="6"/>
  <c r="AG81" i="6" s="1"/>
  <c r="B87" i="6"/>
  <c r="B86" i="6"/>
  <c r="B85" i="6"/>
  <c r="B84" i="6"/>
  <c r="AB84" i="6" s="1"/>
  <c r="B83" i="6"/>
  <c r="B82" i="6"/>
  <c r="B81" i="6"/>
  <c r="B79" i="6"/>
  <c r="AG79" i="6" s="1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AG63" i="6" s="1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AZ84" i="6"/>
  <c r="Y80" i="6"/>
  <c r="X80" i="6"/>
  <c r="BC80" i="6" s="1"/>
  <c r="W80" i="6"/>
  <c r="V80" i="6"/>
  <c r="U80" i="6"/>
  <c r="AZ80" i="6" s="1"/>
  <c r="T80" i="6"/>
  <c r="AX80" i="6" s="1"/>
  <c r="S80" i="6"/>
  <c r="R80" i="6"/>
  <c r="Q80" i="6"/>
  <c r="P80" i="6"/>
  <c r="O80" i="6"/>
  <c r="N80" i="6"/>
  <c r="M80" i="6"/>
  <c r="AR80" i="6" s="1"/>
  <c r="L80" i="6"/>
  <c r="K80" i="6"/>
  <c r="J80" i="6"/>
  <c r="D79" i="6"/>
  <c r="C79" i="6"/>
  <c r="Y78" i="6"/>
  <c r="X78" i="6"/>
  <c r="W78" i="6"/>
  <c r="V78" i="6"/>
  <c r="BA78" i="6" s="1"/>
  <c r="U78" i="6"/>
  <c r="T78" i="6"/>
  <c r="AY78" i="6" s="1"/>
  <c r="S78" i="6"/>
  <c r="R78" i="6"/>
  <c r="Q78" i="6"/>
  <c r="P78" i="6"/>
  <c r="O78" i="6"/>
  <c r="N78" i="6"/>
  <c r="M78" i="6"/>
  <c r="L78" i="6"/>
  <c r="AQ78" i="6" s="1"/>
  <c r="K78" i="6"/>
  <c r="J78" i="6"/>
  <c r="AN78" i="6" s="1"/>
  <c r="I78" i="6"/>
  <c r="H78" i="6"/>
  <c r="AM78" i="6" s="1"/>
  <c r="G78" i="6"/>
  <c r="F78" i="6"/>
  <c r="AK78" i="6" s="1"/>
  <c r="E78" i="6"/>
  <c r="D78" i="6"/>
  <c r="AI78" i="6" s="1"/>
  <c r="C78" i="6"/>
  <c r="Y77" i="6"/>
  <c r="BC77" i="6" s="1"/>
  <c r="X77" i="6"/>
  <c r="W77" i="6"/>
  <c r="V77" i="6"/>
  <c r="U77" i="6"/>
  <c r="AZ77" i="6" s="1"/>
  <c r="T77" i="6"/>
  <c r="S77" i="6"/>
  <c r="AX77" i="6" s="1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Y76" i="6"/>
  <c r="X76" i="6"/>
  <c r="W76" i="6"/>
  <c r="V76" i="6"/>
  <c r="U76" i="6"/>
  <c r="T76" i="6"/>
  <c r="S76" i="6"/>
  <c r="R76" i="6"/>
  <c r="Q76" i="6"/>
  <c r="P76" i="6"/>
  <c r="AT76" i="6" s="1"/>
  <c r="O76" i="6"/>
  <c r="N76" i="6"/>
  <c r="M76" i="6"/>
  <c r="L76" i="6"/>
  <c r="K76" i="6"/>
  <c r="J76" i="6"/>
  <c r="I76" i="6"/>
  <c r="H76" i="6"/>
  <c r="AL76" i="6" s="1"/>
  <c r="G76" i="6"/>
  <c r="F76" i="6"/>
  <c r="AK76" i="6" s="1"/>
  <c r="E76" i="6"/>
  <c r="D76" i="6"/>
  <c r="C76" i="6"/>
  <c r="Y75" i="6"/>
  <c r="X75" i="6"/>
  <c r="W75" i="6"/>
  <c r="V75" i="6"/>
  <c r="U75" i="6"/>
  <c r="AZ75" i="6" s="1"/>
  <c r="T75" i="6"/>
  <c r="S75" i="6"/>
  <c r="AX75" i="6" s="1"/>
  <c r="R75" i="6"/>
  <c r="Q75" i="6"/>
  <c r="AV75" i="6" s="1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AI75" i="6" s="1"/>
  <c r="C75" i="6"/>
  <c r="Y74" i="6"/>
  <c r="X74" i="6"/>
  <c r="BC74" i="6" s="1"/>
  <c r="W74" i="6"/>
  <c r="V74" i="6"/>
  <c r="AZ74" i="6" s="1"/>
  <c r="U74" i="6"/>
  <c r="T74" i="6"/>
  <c r="S74" i="6"/>
  <c r="R74" i="6"/>
  <c r="Q74" i="6"/>
  <c r="P74" i="6"/>
  <c r="AU74" i="6" s="1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Y73" i="6"/>
  <c r="X73" i="6"/>
  <c r="W73" i="6"/>
  <c r="V73" i="6"/>
  <c r="U73" i="6"/>
  <c r="T73" i="6"/>
  <c r="S73" i="6"/>
  <c r="R73" i="6"/>
  <c r="Q73" i="6"/>
  <c r="AV73" i="6" s="1"/>
  <c r="P73" i="6"/>
  <c r="O73" i="6"/>
  <c r="N73" i="6"/>
  <c r="M73" i="6"/>
  <c r="L73" i="6"/>
  <c r="K73" i="6"/>
  <c r="J73" i="6"/>
  <c r="I73" i="6"/>
  <c r="AN73" i="6" s="1"/>
  <c r="H73" i="6"/>
  <c r="G73" i="6"/>
  <c r="F73" i="6"/>
  <c r="E73" i="6"/>
  <c r="D73" i="6"/>
  <c r="C73" i="6"/>
  <c r="Y72" i="6"/>
  <c r="X72" i="6"/>
  <c r="BC72" i="6" s="1"/>
  <c r="W72" i="6"/>
  <c r="V72" i="6"/>
  <c r="U72" i="6"/>
  <c r="T72" i="6"/>
  <c r="S72" i="6"/>
  <c r="R72" i="6"/>
  <c r="Q72" i="6"/>
  <c r="P72" i="6"/>
  <c r="AU72" i="6" s="1"/>
  <c r="O72" i="6"/>
  <c r="N72" i="6"/>
  <c r="AS72" i="6" s="1"/>
  <c r="M72" i="6"/>
  <c r="L72" i="6"/>
  <c r="K72" i="6"/>
  <c r="J72" i="6"/>
  <c r="I72" i="6"/>
  <c r="H72" i="6"/>
  <c r="G72" i="6"/>
  <c r="F72" i="6"/>
  <c r="AK72" i="6" s="1"/>
  <c r="E72" i="6"/>
  <c r="D72" i="6"/>
  <c r="C72" i="6"/>
  <c r="Y71" i="6"/>
  <c r="X71" i="6"/>
  <c r="W71" i="6"/>
  <c r="V71" i="6"/>
  <c r="U71" i="6"/>
  <c r="T71" i="6"/>
  <c r="S71" i="6"/>
  <c r="AW71" i="6" s="1"/>
  <c r="R71" i="6"/>
  <c r="Q71" i="6"/>
  <c r="P71" i="6"/>
  <c r="O71" i="6"/>
  <c r="N71" i="6"/>
  <c r="M71" i="6"/>
  <c r="AR71" i="6" s="1"/>
  <c r="L71" i="6"/>
  <c r="K71" i="6"/>
  <c r="AO71" i="6" s="1"/>
  <c r="J71" i="6"/>
  <c r="I71" i="6"/>
  <c r="H71" i="6"/>
  <c r="G71" i="6"/>
  <c r="F71" i="6"/>
  <c r="E71" i="6"/>
  <c r="D71" i="6"/>
  <c r="C71" i="6"/>
  <c r="Y70" i="6"/>
  <c r="X70" i="6"/>
  <c r="W70" i="6"/>
  <c r="V70" i="6"/>
  <c r="BA70" i="6" s="1"/>
  <c r="U70" i="6"/>
  <c r="T70" i="6"/>
  <c r="AY70" i="6" s="1"/>
  <c r="S70" i="6"/>
  <c r="R70" i="6"/>
  <c r="Q70" i="6"/>
  <c r="P70" i="6"/>
  <c r="O70" i="6"/>
  <c r="N70" i="6"/>
  <c r="AS70" i="6" s="1"/>
  <c r="M70" i="6"/>
  <c r="L70" i="6"/>
  <c r="AQ70" i="6" s="1"/>
  <c r="K70" i="6"/>
  <c r="J70" i="6"/>
  <c r="AN70" i="6" s="1"/>
  <c r="I70" i="6"/>
  <c r="H70" i="6"/>
  <c r="G70" i="6"/>
  <c r="F70" i="6"/>
  <c r="AK70" i="6" s="1"/>
  <c r="E70" i="6"/>
  <c r="D70" i="6"/>
  <c r="AI70" i="6" s="1"/>
  <c r="C70" i="6"/>
  <c r="Y69" i="6"/>
  <c r="BC69" i="6" s="1"/>
  <c r="X69" i="6"/>
  <c r="W69" i="6"/>
  <c r="V69" i="6"/>
  <c r="U69" i="6"/>
  <c r="AZ69" i="6" s="1"/>
  <c r="T69" i="6"/>
  <c r="S69" i="6"/>
  <c r="R69" i="6"/>
  <c r="Q69" i="6"/>
  <c r="P69" i="6"/>
  <c r="O69" i="6"/>
  <c r="N69" i="6"/>
  <c r="M69" i="6"/>
  <c r="L69" i="6"/>
  <c r="K69" i="6"/>
  <c r="AP69" i="6" s="1"/>
  <c r="J69" i="6"/>
  <c r="I69" i="6"/>
  <c r="AM69" i="6" s="1"/>
  <c r="H69" i="6"/>
  <c r="G69" i="6"/>
  <c r="F69" i="6"/>
  <c r="E69" i="6"/>
  <c r="AI69" i="6" s="1"/>
  <c r="D69" i="6"/>
  <c r="C69" i="6"/>
  <c r="AH69" i="6" s="1"/>
  <c r="Y68" i="6"/>
  <c r="X68" i="6"/>
  <c r="W68" i="6"/>
  <c r="V68" i="6"/>
  <c r="U68" i="6"/>
  <c r="T68" i="6"/>
  <c r="AY68" i="6" s="1"/>
  <c r="S68" i="6"/>
  <c r="R68" i="6"/>
  <c r="AW68" i="6" s="1"/>
  <c r="Q68" i="6"/>
  <c r="P68" i="6"/>
  <c r="O68" i="6"/>
  <c r="N68" i="6"/>
  <c r="M68" i="6"/>
  <c r="L68" i="6"/>
  <c r="AQ68" i="6" s="1"/>
  <c r="K68" i="6"/>
  <c r="J68" i="6"/>
  <c r="AO68" i="6" s="1"/>
  <c r="I68" i="6"/>
  <c r="H68" i="6"/>
  <c r="AL68" i="6" s="1"/>
  <c r="G68" i="6"/>
  <c r="F68" i="6"/>
  <c r="E68" i="6"/>
  <c r="D68" i="6"/>
  <c r="AI68" i="6" s="1"/>
  <c r="C68" i="6"/>
  <c r="Y67" i="6"/>
  <c r="X67" i="6"/>
  <c r="W67" i="6"/>
  <c r="V67" i="6"/>
  <c r="U67" i="6"/>
  <c r="T67" i="6"/>
  <c r="S67" i="6"/>
  <c r="AX67" i="6" s="1"/>
  <c r="R67" i="6"/>
  <c r="Q67" i="6"/>
  <c r="AV67" i="6" s="1"/>
  <c r="P67" i="6"/>
  <c r="O67" i="6"/>
  <c r="N67" i="6"/>
  <c r="M67" i="6"/>
  <c r="L67" i="6"/>
  <c r="K67" i="6"/>
  <c r="AO67" i="6" s="1"/>
  <c r="J67" i="6"/>
  <c r="I67" i="6"/>
  <c r="AN67" i="6" s="1"/>
  <c r="H67" i="6"/>
  <c r="G67" i="6"/>
  <c r="F67" i="6"/>
  <c r="E67" i="6"/>
  <c r="D67" i="6"/>
  <c r="C67" i="6"/>
  <c r="Y66" i="6"/>
  <c r="X66" i="6"/>
  <c r="BC66" i="6" s="1"/>
  <c r="W66" i="6"/>
  <c r="V66" i="6"/>
  <c r="U66" i="6"/>
  <c r="T66" i="6"/>
  <c r="S66" i="6"/>
  <c r="AX66" i="6" s="1"/>
  <c r="R66" i="6"/>
  <c r="Q66" i="6"/>
  <c r="P66" i="6"/>
  <c r="AU66" i="6" s="1"/>
  <c r="O66" i="6"/>
  <c r="N66" i="6"/>
  <c r="M66" i="6"/>
  <c r="L66" i="6"/>
  <c r="K66" i="6"/>
  <c r="J66" i="6"/>
  <c r="AN66" i="6" s="1"/>
  <c r="I66" i="6"/>
  <c r="H66" i="6"/>
  <c r="G66" i="6"/>
  <c r="F66" i="6"/>
  <c r="E66" i="6"/>
  <c r="D66" i="6"/>
  <c r="AI66" i="6" s="1"/>
  <c r="C66" i="6"/>
  <c r="Y65" i="6"/>
  <c r="X65" i="6"/>
  <c r="W65" i="6"/>
  <c r="V65" i="6"/>
  <c r="U65" i="6"/>
  <c r="AY65" i="6" s="1"/>
  <c r="T65" i="6"/>
  <c r="S65" i="6"/>
  <c r="R65" i="6"/>
  <c r="Q65" i="6"/>
  <c r="AV65" i="6" s="1"/>
  <c r="P65" i="6"/>
  <c r="O65" i="6"/>
  <c r="N65" i="6"/>
  <c r="M65" i="6"/>
  <c r="AQ65" i="6" s="1"/>
  <c r="L65" i="6"/>
  <c r="K65" i="6"/>
  <c r="J65" i="6"/>
  <c r="I65" i="6"/>
  <c r="AN65" i="6" s="1"/>
  <c r="H65" i="6"/>
  <c r="G65" i="6"/>
  <c r="F65" i="6"/>
  <c r="E65" i="6"/>
  <c r="D65" i="6"/>
  <c r="C65" i="6"/>
  <c r="Y64" i="6"/>
  <c r="X64" i="6"/>
  <c r="W64" i="6"/>
  <c r="V64" i="6"/>
  <c r="BA64" i="6" s="1"/>
  <c r="U64" i="6"/>
  <c r="T64" i="6"/>
  <c r="S64" i="6"/>
  <c r="R64" i="6"/>
  <c r="Q64" i="6"/>
  <c r="P64" i="6"/>
  <c r="O64" i="6"/>
  <c r="N64" i="6"/>
  <c r="AS64" i="6" s="1"/>
  <c r="M64" i="6"/>
  <c r="L64" i="6"/>
  <c r="K64" i="6"/>
  <c r="J64" i="6"/>
  <c r="I64" i="6"/>
  <c r="H64" i="6"/>
  <c r="G64" i="6"/>
  <c r="F64" i="6"/>
  <c r="AK64" i="6" s="1"/>
  <c r="E64" i="6"/>
  <c r="D64" i="6"/>
  <c r="C64" i="6"/>
  <c r="Y63" i="6"/>
  <c r="X63" i="6"/>
  <c r="W63" i="6"/>
  <c r="V63" i="6"/>
  <c r="U63" i="6"/>
  <c r="T63" i="6"/>
  <c r="S63" i="6"/>
  <c r="AW63" i="6" s="1"/>
  <c r="R63" i="6"/>
  <c r="Q63" i="6"/>
  <c r="P63" i="6"/>
  <c r="O63" i="6"/>
  <c r="AT63" i="6" s="1"/>
  <c r="N63" i="6"/>
  <c r="M63" i="6"/>
  <c r="L63" i="6"/>
  <c r="K63" i="6"/>
  <c r="AO63" i="6" s="1"/>
  <c r="J63" i="6"/>
  <c r="I63" i="6"/>
  <c r="H63" i="6"/>
  <c r="G63" i="6"/>
  <c r="AL63" i="6" s="1"/>
  <c r="F63" i="6"/>
  <c r="E63" i="6"/>
  <c r="D63" i="6"/>
  <c r="C63" i="6"/>
  <c r="Y62" i="6"/>
  <c r="X62" i="6"/>
  <c r="W62" i="6"/>
  <c r="V62" i="6"/>
  <c r="U62" i="6"/>
  <c r="T62" i="6"/>
  <c r="S62" i="6"/>
  <c r="R62" i="6"/>
  <c r="AV62" i="6" s="1"/>
  <c r="Q62" i="6"/>
  <c r="P62" i="6"/>
  <c r="AU62" i="6" s="1"/>
  <c r="O62" i="6"/>
  <c r="N62" i="6"/>
  <c r="AS62" i="6" s="1"/>
  <c r="M62" i="6"/>
  <c r="L62" i="6"/>
  <c r="K62" i="6"/>
  <c r="J62" i="6"/>
  <c r="AN62" i="6" s="1"/>
  <c r="I62" i="6"/>
  <c r="H62" i="6"/>
  <c r="G62" i="6"/>
  <c r="AL62" i="6" s="1"/>
  <c r="F62" i="6"/>
  <c r="E62" i="6"/>
  <c r="D62" i="6"/>
  <c r="C62" i="6"/>
  <c r="AG62" i="6" s="1"/>
  <c r="Y61" i="6"/>
  <c r="BC61" i="6" s="1"/>
  <c r="X61" i="6"/>
  <c r="W61" i="6"/>
  <c r="V61" i="6"/>
  <c r="U61" i="6"/>
  <c r="T61" i="6"/>
  <c r="S61" i="6"/>
  <c r="R61" i="6"/>
  <c r="Q61" i="6"/>
  <c r="AU61" i="6" s="1"/>
  <c r="P61" i="6"/>
  <c r="O61" i="6"/>
  <c r="N61" i="6"/>
  <c r="AS61" i="6" s="1"/>
  <c r="M61" i="6"/>
  <c r="AR61" i="6" s="1"/>
  <c r="L61" i="6"/>
  <c r="K61" i="6"/>
  <c r="J61" i="6"/>
  <c r="I61" i="6"/>
  <c r="H61" i="6"/>
  <c r="G61" i="6"/>
  <c r="F61" i="6"/>
  <c r="E61" i="6"/>
  <c r="AI61" i="6" s="1"/>
  <c r="D61" i="6"/>
  <c r="C61" i="6"/>
  <c r="Y60" i="6"/>
  <c r="X60" i="6"/>
  <c r="W60" i="6"/>
  <c r="V60" i="6"/>
  <c r="U60" i="6"/>
  <c r="T60" i="6"/>
  <c r="AY60" i="6" s="1"/>
  <c r="S60" i="6"/>
  <c r="R60" i="6"/>
  <c r="Q60" i="6"/>
  <c r="P60" i="6"/>
  <c r="O60" i="6"/>
  <c r="N60" i="6"/>
  <c r="M60" i="6"/>
  <c r="L60" i="6"/>
  <c r="AQ60" i="6" s="1"/>
  <c r="K60" i="6"/>
  <c r="J60" i="6"/>
  <c r="I60" i="6"/>
  <c r="H60" i="6"/>
  <c r="G60" i="6"/>
  <c r="F60" i="6"/>
  <c r="E60" i="6"/>
  <c r="D60" i="6"/>
  <c r="AI60" i="6" s="1"/>
  <c r="C60" i="6"/>
  <c r="Y59" i="6"/>
  <c r="X59" i="6"/>
  <c r="W59" i="6"/>
  <c r="V59" i="6"/>
  <c r="U59" i="6"/>
  <c r="T59" i="6"/>
  <c r="S59" i="6"/>
  <c r="AX59" i="6" s="1"/>
  <c r="R59" i="6"/>
  <c r="Q59" i="6"/>
  <c r="P59" i="6"/>
  <c r="O59" i="6"/>
  <c r="N59" i="6"/>
  <c r="M59" i="6"/>
  <c r="L59" i="6"/>
  <c r="K59" i="6"/>
  <c r="AP59" i="6" s="1"/>
  <c r="J59" i="6"/>
  <c r="I59" i="6"/>
  <c r="H59" i="6"/>
  <c r="G59" i="6"/>
  <c r="F59" i="6"/>
  <c r="E59" i="6"/>
  <c r="D59" i="6"/>
  <c r="C59" i="6"/>
  <c r="AH59" i="6" s="1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AK58" i="6" s="1"/>
  <c r="E58" i="6"/>
  <c r="D58" i="6"/>
  <c r="C58" i="6"/>
  <c r="Y57" i="6"/>
  <c r="X57" i="6"/>
  <c r="W57" i="6"/>
  <c r="V57" i="6"/>
  <c r="U57" i="6"/>
  <c r="AY57" i="6" s="1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AL57" i="6" s="1"/>
  <c r="F57" i="6"/>
  <c r="E57" i="6"/>
  <c r="AI57" i="6" s="1"/>
  <c r="D57" i="6"/>
  <c r="C57" i="6"/>
  <c r="Y56" i="6"/>
  <c r="X56" i="6"/>
  <c r="W56" i="6"/>
  <c r="V56" i="6"/>
  <c r="BA56" i="6" s="1"/>
  <c r="U56" i="6"/>
  <c r="T56" i="6"/>
  <c r="S56" i="6"/>
  <c r="R56" i="6"/>
  <c r="Q56" i="6"/>
  <c r="P56" i="6"/>
  <c r="AU56" i="6" s="1"/>
  <c r="O56" i="6"/>
  <c r="N56" i="6"/>
  <c r="AS56" i="6" s="1"/>
  <c r="M56" i="6"/>
  <c r="L56" i="6"/>
  <c r="K56" i="6"/>
  <c r="J56" i="6"/>
  <c r="I56" i="6"/>
  <c r="AN56" i="6" s="1"/>
  <c r="H56" i="6"/>
  <c r="AM56" i="6" s="1"/>
  <c r="G56" i="6"/>
  <c r="F56" i="6"/>
  <c r="E56" i="6"/>
  <c r="D56" i="6"/>
  <c r="C56" i="6"/>
  <c r="Y55" i="6"/>
  <c r="X55" i="6"/>
  <c r="W55" i="6"/>
  <c r="BB55" i="6" s="1"/>
  <c r="V55" i="6"/>
  <c r="U55" i="6"/>
  <c r="T55" i="6"/>
  <c r="S55" i="6"/>
  <c r="AW55" i="6" s="1"/>
  <c r="R55" i="6"/>
  <c r="Q55" i="6"/>
  <c r="AV55" i="6" s="1"/>
  <c r="P55" i="6"/>
  <c r="O55" i="6"/>
  <c r="AT55" i="6" s="1"/>
  <c r="N55" i="6"/>
  <c r="M55" i="6"/>
  <c r="L55" i="6"/>
  <c r="K55" i="6"/>
  <c r="AO55" i="6" s="1"/>
  <c r="J55" i="6"/>
  <c r="I55" i="6"/>
  <c r="H55" i="6"/>
  <c r="G55" i="6"/>
  <c r="AL55" i="6" s="1"/>
  <c r="F55" i="6"/>
  <c r="E55" i="6"/>
  <c r="D55" i="6"/>
  <c r="C55" i="6"/>
  <c r="Y54" i="6"/>
  <c r="X54" i="6"/>
  <c r="W54" i="6"/>
  <c r="V54" i="6"/>
  <c r="U54" i="6"/>
  <c r="T54" i="6"/>
  <c r="S54" i="6"/>
  <c r="R54" i="6"/>
  <c r="AV54" i="6" s="1"/>
  <c r="Q54" i="6"/>
  <c r="P54" i="6"/>
  <c r="AU54" i="6" s="1"/>
  <c r="O54" i="6"/>
  <c r="N54" i="6"/>
  <c r="AR54" i="6" s="1"/>
  <c r="M54" i="6"/>
  <c r="L54" i="6"/>
  <c r="K54" i="6"/>
  <c r="J54" i="6"/>
  <c r="I54" i="6"/>
  <c r="H54" i="6"/>
  <c r="G54" i="6"/>
  <c r="F54" i="6"/>
  <c r="AK54" i="6" s="1"/>
  <c r="E54" i="6"/>
  <c r="D54" i="6"/>
  <c r="C54" i="6"/>
  <c r="Y53" i="6"/>
  <c r="X53" i="6"/>
  <c r="W53" i="6"/>
  <c r="V53" i="6"/>
  <c r="U53" i="6"/>
  <c r="AZ53" i="6" s="1"/>
  <c r="T53" i="6"/>
  <c r="S53" i="6"/>
  <c r="R53" i="6"/>
  <c r="Q53" i="6"/>
  <c r="P53" i="6"/>
  <c r="O53" i="6"/>
  <c r="N53" i="6"/>
  <c r="M53" i="6"/>
  <c r="AQ53" i="6" s="1"/>
  <c r="L53" i="6"/>
  <c r="K53" i="6"/>
  <c r="J53" i="6"/>
  <c r="I53" i="6"/>
  <c r="H53" i="6"/>
  <c r="G53" i="6"/>
  <c r="AL53" i="6" s="1"/>
  <c r="F53" i="6"/>
  <c r="E53" i="6"/>
  <c r="AJ53" i="6" s="1"/>
  <c r="D53" i="6"/>
  <c r="C53" i="6"/>
  <c r="Y52" i="6"/>
  <c r="X52" i="6"/>
  <c r="W52" i="6"/>
  <c r="V52" i="6"/>
  <c r="U52" i="6"/>
  <c r="T52" i="6"/>
  <c r="S52" i="6"/>
  <c r="R52" i="6"/>
  <c r="AW52" i="6" s="1"/>
  <c r="Q52" i="6"/>
  <c r="P52" i="6"/>
  <c r="AU52" i="6" s="1"/>
  <c r="O52" i="6"/>
  <c r="N52" i="6"/>
  <c r="M52" i="6"/>
  <c r="L52" i="6"/>
  <c r="K52" i="6"/>
  <c r="J52" i="6"/>
  <c r="AO52" i="6" s="1"/>
  <c r="I52" i="6"/>
  <c r="H52" i="6"/>
  <c r="AL52" i="6" s="1"/>
  <c r="G52" i="6"/>
  <c r="F52" i="6"/>
  <c r="E52" i="6"/>
  <c r="D52" i="6"/>
  <c r="AI52" i="6" s="1"/>
  <c r="C52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AP51" i="6" s="1"/>
  <c r="J51" i="6"/>
  <c r="I51" i="6"/>
  <c r="H51" i="6"/>
  <c r="G51" i="6"/>
  <c r="F51" i="6"/>
  <c r="E51" i="6"/>
  <c r="D51" i="6"/>
  <c r="C51" i="6"/>
  <c r="AH51" i="6" s="1"/>
  <c r="Y50" i="6"/>
  <c r="X50" i="6"/>
  <c r="BC50" i="6" s="1"/>
  <c r="W50" i="6"/>
  <c r="V50" i="6"/>
  <c r="AZ50" i="6" s="1"/>
  <c r="U50" i="6"/>
  <c r="T50" i="6"/>
  <c r="AY50" i="6" s="1"/>
  <c r="S50" i="6"/>
  <c r="R50" i="6"/>
  <c r="AV50" i="6" s="1"/>
  <c r="Q50" i="6"/>
  <c r="P50" i="6"/>
  <c r="O50" i="6"/>
  <c r="N50" i="6"/>
  <c r="M50" i="6"/>
  <c r="L50" i="6"/>
  <c r="K50" i="6"/>
  <c r="J50" i="6"/>
  <c r="AN50" i="6" s="1"/>
  <c r="I50" i="6"/>
  <c r="H50" i="6"/>
  <c r="AM50" i="6" s="1"/>
  <c r="G50" i="6"/>
  <c r="F50" i="6"/>
  <c r="E50" i="6"/>
  <c r="D50" i="6"/>
  <c r="C50" i="6"/>
  <c r="Y49" i="6"/>
  <c r="X49" i="6"/>
  <c r="W49" i="6"/>
  <c r="V49" i="6"/>
  <c r="U49" i="6"/>
  <c r="T49" i="6"/>
  <c r="S49" i="6"/>
  <c r="R49" i="6"/>
  <c r="Q49" i="6"/>
  <c r="AV49" i="6" s="1"/>
  <c r="P49" i="6"/>
  <c r="O49" i="6"/>
  <c r="N49" i="6"/>
  <c r="M49" i="6"/>
  <c r="L49" i="6"/>
  <c r="K49" i="6"/>
  <c r="J49" i="6"/>
  <c r="I49" i="6"/>
  <c r="AN49" i="6" s="1"/>
  <c r="H49" i="6"/>
  <c r="G49" i="6"/>
  <c r="F49" i="6"/>
  <c r="E49" i="6"/>
  <c r="D49" i="6"/>
  <c r="C49" i="6"/>
  <c r="Y48" i="6"/>
  <c r="X48" i="6"/>
  <c r="W48" i="6"/>
  <c r="V48" i="6"/>
  <c r="U48" i="6"/>
  <c r="T48" i="6"/>
  <c r="AX48" i="6" s="1"/>
  <c r="S48" i="6"/>
  <c r="R48" i="6"/>
  <c r="Q48" i="6"/>
  <c r="AV48" i="6" s="1"/>
  <c r="P48" i="6"/>
  <c r="AU48" i="6" s="1"/>
  <c r="O48" i="6"/>
  <c r="N48" i="6"/>
  <c r="M48" i="6"/>
  <c r="L48" i="6"/>
  <c r="AP48" i="6" s="1"/>
  <c r="K48" i="6"/>
  <c r="J48" i="6"/>
  <c r="I48" i="6"/>
  <c r="H48" i="6"/>
  <c r="AM48" i="6" s="1"/>
  <c r="G48" i="6"/>
  <c r="F48" i="6"/>
  <c r="AK48" i="6" s="1"/>
  <c r="E48" i="6"/>
  <c r="D48" i="6"/>
  <c r="AH48" i="6" s="1"/>
  <c r="C48" i="6"/>
  <c r="Y47" i="6"/>
  <c r="X47" i="6"/>
  <c r="BC47" i="6" s="1"/>
  <c r="W47" i="6"/>
  <c r="V47" i="6"/>
  <c r="U47" i="6"/>
  <c r="T47" i="6"/>
  <c r="S47" i="6"/>
  <c r="R47" i="6"/>
  <c r="Q47" i="6"/>
  <c r="P47" i="6"/>
  <c r="AU47" i="6" s="1"/>
  <c r="O47" i="6"/>
  <c r="AT47" i="6" s="1"/>
  <c r="N47" i="6"/>
  <c r="M47" i="6"/>
  <c r="AR47" i="6" s="1"/>
  <c r="L47" i="6"/>
  <c r="K47" i="6"/>
  <c r="AO47" i="6" s="1"/>
  <c r="J47" i="6"/>
  <c r="I47" i="6"/>
  <c r="H47" i="6"/>
  <c r="AM47" i="6" s="1"/>
  <c r="G47" i="6"/>
  <c r="AL47" i="6" s="1"/>
  <c r="F47" i="6"/>
  <c r="E47" i="6"/>
  <c r="AJ47" i="6" s="1"/>
  <c r="D47" i="6"/>
  <c r="C47" i="6"/>
  <c r="Y46" i="6"/>
  <c r="X46" i="6"/>
  <c r="W46" i="6"/>
  <c r="V46" i="6"/>
  <c r="BA46" i="6" s="1"/>
  <c r="U46" i="6"/>
  <c r="T46" i="6"/>
  <c r="AY46" i="6" s="1"/>
  <c r="S46" i="6"/>
  <c r="R46" i="6"/>
  <c r="Q46" i="6"/>
  <c r="P46" i="6"/>
  <c r="AU46" i="6" s="1"/>
  <c r="O46" i="6"/>
  <c r="N46" i="6"/>
  <c r="AS46" i="6" s="1"/>
  <c r="M46" i="6"/>
  <c r="L46" i="6"/>
  <c r="AQ46" i="6" s="1"/>
  <c r="K46" i="6"/>
  <c r="J46" i="6"/>
  <c r="I46" i="6"/>
  <c r="H46" i="6"/>
  <c r="AM46" i="6" s="1"/>
  <c r="G46" i="6"/>
  <c r="F46" i="6"/>
  <c r="E46" i="6"/>
  <c r="D46" i="6"/>
  <c r="AI46" i="6" s="1"/>
  <c r="C46" i="6"/>
  <c r="Y45" i="6"/>
  <c r="BC45" i="6" s="1"/>
  <c r="X45" i="6"/>
  <c r="W45" i="6"/>
  <c r="BB45" i="6" s="1"/>
  <c r="V45" i="6"/>
  <c r="U45" i="6"/>
  <c r="AZ45" i="6" s="1"/>
  <c r="T45" i="6"/>
  <c r="S45" i="6"/>
  <c r="R45" i="6"/>
  <c r="Q45" i="6"/>
  <c r="P45" i="6"/>
  <c r="O45" i="6"/>
  <c r="N45" i="6"/>
  <c r="M45" i="6"/>
  <c r="AR45" i="6" s="1"/>
  <c r="L45" i="6"/>
  <c r="K45" i="6"/>
  <c r="J45" i="6"/>
  <c r="I45" i="6"/>
  <c r="H45" i="6"/>
  <c r="G45" i="6"/>
  <c r="AL45" i="6" s="1"/>
  <c r="F45" i="6"/>
  <c r="E45" i="6"/>
  <c r="AJ45" i="6" s="1"/>
  <c r="D45" i="6"/>
  <c r="C45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AH44" i="6" s="1"/>
  <c r="C44" i="6"/>
  <c r="Y43" i="6"/>
  <c r="X43" i="6"/>
  <c r="W43" i="6"/>
  <c r="V43" i="6"/>
  <c r="U43" i="6"/>
  <c r="T43" i="6"/>
  <c r="S43" i="6"/>
  <c r="AX43" i="6" s="1"/>
  <c r="R43" i="6"/>
  <c r="Q43" i="6"/>
  <c r="AV43" i="6" s="1"/>
  <c r="P43" i="6"/>
  <c r="O43" i="6"/>
  <c r="N43" i="6"/>
  <c r="M43" i="6"/>
  <c r="L43" i="6"/>
  <c r="K43" i="6"/>
  <c r="J43" i="6"/>
  <c r="I43" i="6"/>
  <c r="AN43" i="6" s="1"/>
  <c r="H43" i="6"/>
  <c r="G43" i="6"/>
  <c r="F43" i="6"/>
  <c r="E43" i="6"/>
  <c r="AJ43" i="6" s="1"/>
  <c r="D43" i="6"/>
  <c r="C43" i="6"/>
  <c r="AH43" i="6" s="1"/>
  <c r="Y42" i="6"/>
  <c r="X42" i="6"/>
  <c r="W42" i="6"/>
  <c r="V42" i="6"/>
  <c r="AZ42" i="6" s="1"/>
  <c r="U42" i="6"/>
  <c r="T42" i="6"/>
  <c r="S42" i="6"/>
  <c r="R42" i="6"/>
  <c r="AW42" i="6" s="1"/>
  <c r="Q42" i="6"/>
  <c r="P42" i="6"/>
  <c r="AU42" i="6" s="1"/>
  <c r="O42" i="6"/>
  <c r="N42" i="6"/>
  <c r="M42" i="6"/>
  <c r="L42" i="6"/>
  <c r="K42" i="6"/>
  <c r="J42" i="6"/>
  <c r="AO42" i="6" s="1"/>
  <c r="I42" i="6"/>
  <c r="H42" i="6"/>
  <c r="G42" i="6"/>
  <c r="F42" i="6"/>
  <c r="E42" i="6"/>
  <c r="D42" i="6"/>
  <c r="C42" i="6"/>
  <c r="AG42" i="6" s="1"/>
  <c r="Y41" i="6"/>
  <c r="X41" i="6"/>
  <c r="W41" i="6"/>
  <c r="BB41" i="6" s="1"/>
  <c r="V41" i="6"/>
  <c r="U41" i="6"/>
  <c r="AY41" i="6" s="1"/>
  <c r="T41" i="6"/>
  <c r="S41" i="6"/>
  <c r="AX41" i="6" s="1"/>
  <c r="R41" i="6"/>
  <c r="Q41" i="6"/>
  <c r="AV41" i="6" s="1"/>
  <c r="P41" i="6"/>
  <c r="O41" i="6"/>
  <c r="N41" i="6"/>
  <c r="M41" i="6"/>
  <c r="L41" i="6"/>
  <c r="K41" i="6"/>
  <c r="AP41" i="6" s="1"/>
  <c r="J41" i="6"/>
  <c r="I41" i="6"/>
  <c r="AN41" i="6" s="1"/>
  <c r="H41" i="6"/>
  <c r="G41" i="6"/>
  <c r="F41" i="6"/>
  <c r="E41" i="6"/>
  <c r="D41" i="6"/>
  <c r="C41" i="6"/>
  <c r="Y40" i="6"/>
  <c r="X40" i="6"/>
  <c r="BC40" i="6" s="1"/>
  <c r="W40" i="6"/>
  <c r="V40" i="6"/>
  <c r="BA40" i="6" s="1"/>
  <c r="U40" i="6"/>
  <c r="T40" i="6"/>
  <c r="S40" i="6"/>
  <c r="R40" i="6"/>
  <c r="AW40" i="6" s="1"/>
  <c r="Q40" i="6"/>
  <c r="P40" i="6"/>
  <c r="AU40" i="6" s="1"/>
  <c r="O40" i="6"/>
  <c r="N40" i="6"/>
  <c r="AS40" i="6" s="1"/>
  <c r="M40" i="6"/>
  <c r="L40" i="6"/>
  <c r="AP40" i="6" s="1"/>
  <c r="K40" i="6"/>
  <c r="J40" i="6"/>
  <c r="I40" i="6"/>
  <c r="H40" i="6"/>
  <c r="AM40" i="6" s="1"/>
  <c r="G40" i="6"/>
  <c r="F40" i="6"/>
  <c r="AK40" i="6" s="1"/>
  <c r="E40" i="6"/>
  <c r="D40" i="6"/>
  <c r="AH40" i="6" s="1"/>
  <c r="C40" i="6"/>
  <c r="Y39" i="6"/>
  <c r="X39" i="6"/>
  <c r="W39" i="6"/>
  <c r="BB39" i="6" s="1"/>
  <c r="V39" i="6"/>
  <c r="U39" i="6"/>
  <c r="T39" i="6"/>
  <c r="S39" i="6"/>
  <c r="R39" i="6"/>
  <c r="Q39" i="6"/>
  <c r="P39" i="6"/>
  <c r="AU39" i="6" s="1"/>
  <c r="O39" i="6"/>
  <c r="N39" i="6"/>
  <c r="M39" i="6"/>
  <c r="L39" i="6"/>
  <c r="K39" i="6"/>
  <c r="AO39" i="6" s="1"/>
  <c r="J39" i="6"/>
  <c r="I39" i="6"/>
  <c r="H39" i="6"/>
  <c r="G39" i="6"/>
  <c r="AL39" i="6" s="1"/>
  <c r="F39" i="6"/>
  <c r="E39" i="6"/>
  <c r="AJ39" i="6" s="1"/>
  <c r="D39" i="6"/>
  <c r="C39" i="6"/>
  <c r="Y38" i="6"/>
  <c r="X38" i="6"/>
  <c r="W38" i="6"/>
  <c r="V38" i="6"/>
  <c r="BA38" i="6" s="1"/>
  <c r="U38" i="6"/>
  <c r="T38" i="6"/>
  <c r="AY38" i="6" s="1"/>
  <c r="S38" i="6"/>
  <c r="R38" i="6"/>
  <c r="Q38" i="6"/>
  <c r="P38" i="6"/>
  <c r="O38" i="6"/>
  <c r="N38" i="6"/>
  <c r="AS38" i="6" s="1"/>
  <c r="M38" i="6"/>
  <c r="L38" i="6"/>
  <c r="AQ38" i="6" s="1"/>
  <c r="K38" i="6"/>
  <c r="J38" i="6"/>
  <c r="I38" i="6"/>
  <c r="H38" i="6"/>
  <c r="AM38" i="6" s="1"/>
  <c r="G38" i="6"/>
  <c r="F38" i="6"/>
  <c r="AK38" i="6" s="1"/>
  <c r="E38" i="6"/>
  <c r="D38" i="6"/>
  <c r="AI38" i="6" s="1"/>
  <c r="C38" i="6"/>
  <c r="AG38" i="6" s="1"/>
  <c r="Y37" i="6"/>
  <c r="BC37" i="6" s="1"/>
  <c r="X37" i="6"/>
  <c r="W37" i="6"/>
  <c r="V37" i="6"/>
  <c r="BA37" i="6" s="1"/>
  <c r="U37" i="6"/>
  <c r="AZ37" i="6" s="1"/>
  <c r="T37" i="6"/>
  <c r="S37" i="6"/>
  <c r="AX37" i="6" s="1"/>
  <c r="R37" i="6"/>
  <c r="Q37" i="6"/>
  <c r="AV37" i="6" s="1"/>
  <c r="P37" i="6"/>
  <c r="O37" i="6"/>
  <c r="N37" i="6"/>
  <c r="M37" i="6"/>
  <c r="AR37" i="6" s="1"/>
  <c r="L37" i="6"/>
  <c r="K37" i="6"/>
  <c r="J37" i="6"/>
  <c r="I37" i="6"/>
  <c r="H37" i="6"/>
  <c r="G37" i="6"/>
  <c r="F37" i="6"/>
  <c r="E37" i="6"/>
  <c r="AJ37" i="6" s="1"/>
  <c r="D37" i="6"/>
  <c r="C37" i="6"/>
  <c r="AH37" i="6" s="1"/>
  <c r="Y36" i="6"/>
  <c r="X36" i="6"/>
  <c r="W36" i="6"/>
  <c r="V36" i="6"/>
  <c r="U36" i="6"/>
  <c r="AZ36" i="6" s="1"/>
  <c r="T36" i="6"/>
  <c r="S36" i="6"/>
  <c r="R36" i="6"/>
  <c r="AW36" i="6" s="1"/>
  <c r="Q36" i="6"/>
  <c r="P36" i="6"/>
  <c r="AT36" i="6" s="1"/>
  <c r="O36" i="6"/>
  <c r="N36" i="6"/>
  <c r="M36" i="6"/>
  <c r="AR36" i="6" s="1"/>
  <c r="L36" i="6"/>
  <c r="K36" i="6"/>
  <c r="J36" i="6"/>
  <c r="I36" i="6"/>
  <c r="H36" i="6"/>
  <c r="G36" i="6"/>
  <c r="F36" i="6"/>
  <c r="E36" i="6"/>
  <c r="AJ36" i="6" s="1"/>
  <c r="D36" i="6"/>
  <c r="C36" i="6"/>
  <c r="Y35" i="6"/>
  <c r="X35" i="6"/>
  <c r="W35" i="6"/>
  <c r="BA35" i="6" s="1"/>
  <c r="V35" i="6"/>
  <c r="U35" i="6"/>
  <c r="T35" i="6"/>
  <c r="S35" i="6"/>
  <c r="AX35" i="6" s="1"/>
  <c r="R35" i="6"/>
  <c r="Q35" i="6"/>
  <c r="AV35" i="6" s="1"/>
  <c r="P35" i="6"/>
  <c r="O35" i="6"/>
  <c r="AS35" i="6" s="1"/>
  <c r="N35" i="6"/>
  <c r="M35" i="6"/>
  <c r="AR35" i="6" s="1"/>
  <c r="L35" i="6"/>
  <c r="K35" i="6"/>
  <c r="AP35" i="6" s="1"/>
  <c r="J35" i="6"/>
  <c r="I35" i="6"/>
  <c r="AN35" i="6" s="1"/>
  <c r="H35" i="6"/>
  <c r="G35" i="6"/>
  <c r="AK35" i="6" s="1"/>
  <c r="F35" i="6"/>
  <c r="E35" i="6"/>
  <c r="D35" i="6"/>
  <c r="C35" i="6"/>
  <c r="Y34" i="6"/>
  <c r="X34" i="6"/>
  <c r="BC34" i="6" s="1"/>
  <c r="W34" i="6"/>
  <c r="V34" i="6"/>
  <c r="U34" i="6"/>
  <c r="T34" i="6"/>
  <c r="S34" i="6"/>
  <c r="R34" i="6"/>
  <c r="AW34" i="6" s="1"/>
  <c r="Q34" i="6"/>
  <c r="P34" i="6"/>
  <c r="O34" i="6"/>
  <c r="N34" i="6"/>
  <c r="M34" i="6"/>
  <c r="L34" i="6"/>
  <c r="K34" i="6"/>
  <c r="J34" i="6"/>
  <c r="AN34" i="6" s="1"/>
  <c r="I34" i="6"/>
  <c r="H34" i="6"/>
  <c r="AM34" i="6" s="1"/>
  <c r="G34" i="6"/>
  <c r="F34" i="6"/>
  <c r="E34" i="6"/>
  <c r="D34" i="6"/>
  <c r="C34" i="6"/>
  <c r="Y33" i="6"/>
  <c r="X33" i="6"/>
  <c r="W33" i="6"/>
  <c r="V33" i="6"/>
  <c r="U33" i="6"/>
  <c r="AY33" i="6" s="1"/>
  <c r="T33" i="6"/>
  <c r="S33" i="6"/>
  <c r="R33" i="6"/>
  <c r="Q33" i="6"/>
  <c r="AV33" i="6" s="1"/>
  <c r="P33" i="6"/>
  <c r="O33" i="6"/>
  <c r="N33" i="6"/>
  <c r="M33" i="6"/>
  <c r="AQ33" i="6" s="1"/>
  <c r="L33" i="6"/>
  <c r="K33" i="6"/>
  <c r="J33" i="6"/>
  <c r="I33" i="6"/>
  <c r="AN33" i="6" s="1"/>
  <c r="H33" i="6"/>
  <c r="G33" i="6"/>
  <c r="F33" i="6"/>
  <c r="E33" i="6"/>
  <c r="D33" i="6"/>
  <c r="C33" i="6"/>
  <c r="Y32" i="6"/>
  <c r="X32" i="6"/>
  <c r="BC32" i="6" s="1"/>
  <c r="W32" i="6"/>
  <c r="V32" i="6"/>
  <c r="U32" i="6"/>
  <c r="T32" i="6"/>
  <c r="S32" i="6"/>
  <c r="R32" i="6"/>
  <c r="AW32" i="6" s="1"/>
  <c r="Q32" i="6"/>
  <c r="P32" i="6"/>
  <c r="AU32" i="6" s="1"/>
  <c r="O32" i="6"/>
  <c r="N32" i="6"/>
  <c r="M32" i="6"/>
  <c r="L32" i="6"/>
  <c r="K32" i="6"/>
  <c r="J32" i="6"/>
  <c r="I32" i="6"/>
  <c r="H32" i="6"/>
  <c r="AM32" i="6" s="1"/>
  <c r="G32" i="6"/>
  <c r="F32" i="6"/>
  <c r="E32" i="6"/>
  <c r="D32" i="6"/>
  <c r="C32" i="6"/>
  <c r="Y31" i="6"/>
  <c r="X31" i="6"/>
  <c r="W31" i="6"/>
  <c r="BA31" i="6" s="1"/>
  <c r="V31" i="6"/>
  <c r="U31" i="6"/>
  <c r="AZ31" i="6" s="1"/>
  <c r="T31" i="6"/>
  <c r="S31" i="6"/>
  <c r="R31" i="6"/>
  <c r="Q31" i="6"/>
  <c r="P31" i="6"/>
  <c r="O31" i="6"/>
  <c r="AS31" i="6" s="1"/>
  <c r="N31" i="6"/>
  <c r="M31" i="6"/>
  <c r="AR31" i="6" s="1"/>
  <c r="L31" i="6"/>
  <c r="K31" i="6"/>
  <c r="J31" i="6"/>
  <c r="I31" i="6"/>
  <c r="AN31" i="6" s="1"/>
  <c r="H31" i="6"/>
  <c r="G31" i="6"/>
  <c r="F31" i="6"/>
  <c r="E31" i="6"/>
  <c r="AJ31" i="6" s="1"/>
  <c r="D31" i="6"/>
  <c r="C31" i="6"/>
  <c r="Y30" i="6"/>
  <c r="X30" i="6"/>
  <c r="W30" i="6"/>
  <c r="V30" i="6"/>
  <c r="BA30" i="6" s="1"/>
  <c r="U30" i="6"/>
  <c r="T30" i="6"/>
  <c r="S30" i="6"/>
  <c r="R30" i="6"/>
  <c r="Q30" i="6"/>
  <c r="P30" i="6"/>
  <c r="O30" i="6"/>
  <c r="N30" i="6"/>
  <c r="AS30" i="6" s="1"/>
  <c r="M30" i="6"/>
  <c r="L30" i="6"/>
  <c r="K30" i="6"/>
  <c r="J30" i="6"/>
  <c r="I30" i="6"/>
  <c r="H30" i="6"/>
  <c r="G30" i="6"/>
  <c r="F30" i="6"/>
  <c r="AK30" i="6" s="1"/>
  <c r="E30" i="6"/>
  <c r="D30" i="6"/>
  <c r="C30" i="6"/>
  <c r="AG30" i="6" s="1"/>
  <c r="Y29" i="6"/>
  <c r="X29" i="6"/>
  <c r="W29" i="6"/>
  <c r="V29" i="6"/>
  <c r="BA29" i="6" s="1"/>
  <c r="U29" i="6"/>
  <c r="AZ29" i="6" s="1"/>
  <c r="T29" i="6"/>
  <c r="S29" i="6"/>
  <c r="AX29" i="6" s="1"/>
  <c r="R29" i="6"/>
  <c r="Q29" i="6"/>
  <c r="P29" i="6"/>
  <c r="O29" i="6"/>
  <c r="N29" i="6"/>
  <c r="M29" i="6"/>
  <c r="L29" i="6"/>
  <c r="K29" i="6"/>
  <c r="AP29" i="6" s="1"/>
  <c r="J29" i="6"/>
  <c r="I29" i="6"/>
  <c r="H29" i="6"/>
  <c r="G29" i="6"/>
  <c r="F29" i="6"/>
  <c r="AK29" i="6" s="1"/>
  <c r="E29" i="6"/>
  <c r="AJ29" i="6" s="1"/>
  <c r="D29" i="6"/>
  <c r="C29" i="6"/>
  <c r="AH29" i="6" s="1"/>
  <c r="Y28" i="6"/>
  <c r="X28" i="6"/>
  <c r="BB28" i="6" s="1"/>
  <c r="W28" i="6"/>
  <c r="V28" i="6"/>
  <c r="U28" i="6"/>
  <c r="T28" i="6"/>
  <c r="S28" i="6"/>
  <c r="R28" i="6"/>
  <c r="AW28" i="6" s="1"/>
  <c r="Q28" i="6"/>
  <c r="P28" i="6"/>
  <c r="AT28" i="6" s="1"/>
  <c r="O28" i="6"/>
  <c r="N28" i="6"/>
  <c r="M28" i="6"/>
  <c r="L28" i="6"/>
  <c r="K28" i="6"/>
  <c r="J28" i="6"/>
  <c r="AO28" i="6" s="1"/>
  <c r="I28" i="6"/>
  <c r="H28" i="6"/>
  <c r="AL28" i="6" s="1"/>
  <c r="G28" i="6"/>
  <c r="F28" i="6"/>
  <c r="E28" i="6"/>
  <c r="D28" i="6"/>
  <c r="C28" i="6"/>
  <c r="Y27" i="6"/>
  <c r="X27" i="6"/>
  <c r="W27" i="6"/>
  <c r="BA27" i="6" s="1"/>
  <c r="V27" i="6"/>
  <c r="U27" i="6"/>
  <c r="T27" i="6"/>
  <c r="AY27" i="6" s="1"/>
  <c r="S27" i="6"/>
  <c r="AX27" i="6" s="1"/>
  <c r="R27" i="6"/>
  <c r="Q27" i="6"/>
  <c r="AV27" i="6" s="1"/>
  <c r="P27" i="6"/>
  <c r="O27" i="6"/>
  <c r="AS27" i="6" s="1"/>
  <c r="N27" i="6"/>
  <c r="M27" i="6"/>
  <c r="AR27" i="6" s="1"/>
  <c r="L27" i="6"/>
  <c r="K27" i="6"/>
  <c r="AP27" i="6" s="1"/>
  <c r="J27" i="6"/>
  <c r="I27" i="6"/>
  <c r="AN27" i="6" s="1"/>
  <c r="H27" i="6"/>
  <c r="G27" i="6"/>
  <c r="AK27" i="6" s="1"/>
  <c r="F27" i="6"/>
  <c r="E27" i="6"/>
  <c r="D27" i="6"/>
  <c r="C27" i="6"/>
  <c r="Y26" i="6"/>
  <c r="X26" i="6"/>
  <c r="BC26" i="6" s="1"/>
  <c r="W26" i="6"/>
  <c r="V26" i="6"/>
  <c r="U26" i="6"/>
  <c r="T26" i="6"/>
  <c r="S26" i="6"/>
  <c r="R26" i="6"/>
  <c r="AW26" i="6" s="1"/>
  <c r="Q26" i="6"/>
  <c r="P26" i="6"/>
  <c r="AU26" i="6" s="1"/>
  <c r="O26" i="6"/>
  <c r="N26" i="6"/>
  <c r="AR26" i="6" s="1"/>
  <c r="M26" i="6"/>
  <c r="L26" i="6"/>
  <c r="K26" i="6"/>
  <c r="J26" i="6"/>
  <c r="AO26" i="6" s="1"/>
  <c r="I26" i="6"/>
  <c r="H26" i="6"/>
  <c r="AM26" i="6" s="1"/>
  <c r="G26" i="6"/>
  <c r="F26" i="6"/>
  <c r="E26" i="6"/>
  <c r="D26" i="6"/>
  <c r="C26" i="6"/>
  <c r="Y25" i="6"/>
  <c r="X25" i="6"/>
  <c r="W25" i="6"/>
  <c r="V25" i="6"/>
  <c r="U25" i="6"/>
  <c r="AY25" i="6" s="1"/>
  <c r="T25" i="6"/>
  <c r="S25" i="6"/>
  <c r="R25" i="6"/>
  <c r="Q25" i="6"/>
  <c r="AV25" i="6" s="1"/>
  <c r="P25" i="6"/>
  <c r="O25" i="6"/>
  <c r="N25" i="6"/>
  <c r="M25" i="6"/>
  <c r="L25" i="6"/>
  <c r="K25" i="6"/>
  <c r="J25" i="6"/>
  <c r="I25" i="6"/>
  <c r="AN25" i="6" s="1"/>
  <c r="H25" i="6"/>
  <c r="G25" i="6"/>
  <c r="F25" i="6"/>
  <c r="E25" i="6"/>
  <c r="D25" i="6"/>
  <c r="C25" i="6"/>
  <c r="AH25" i="6" s="1"/>
  <c r="Y24" i="6"/>
  <c r="X24" i="6"/>
  <c r="BC24" i="6" s="1"/>
  <c r="W24" i="6"/>
  <c r="V24" i="6"/>
  <c r="U24" i="6"/>
  <c r="T24" i="6"/>
  <c r="S24" i="6"/>
  <c r="R24" i="6"/>
  <c r="AW24" i="6" s="1"/>
  <c r="Q24" i="6"/>
  <c r="P24" i="6"/>
  <c r="AU24" i="6" s="1"/>
  <c r="O24" i="6"/>
  <c r="N24" i="6"/>
  <c r="M24" i="6"/>
  <c r="L24" i="6"/>
  <c r="K24" i="6"/>
  <c r="J24" i="6"/>
  <c r="I24" i="6"/>
  <c r="AN24" i="6" s="1"/>
  <c r="H24" i="6"/>
  <c r="AM24" i="6" s="1"/>
  <c r="G24" i="6"/>
  <c r="F24" i="6"/>
  <c r="E24" i="6"/>
  <c r="D24" i="6"/>
  <c r="C24" i="6"/>
  <c r="Y23" i="6"/>
  <c r="X23" i="6"/>
  <c r="W23" i="6"/>
  <c r="V23" i="6"/>
  <c r="U23" i="6"/>
  <c r="AZ23" i="6" s="1"/>
  <c r="T23" i="6"/>
  <c r="S23" i="6"/>
  <c r="R23" i="6"/>
  <c r="Q23" i="6"/>
  <c r="P23" i="6"/>
  <c r="O23" i="6"/>
  <c r="N23" i="6"/>
  <c r="M23" i="6"/>
  <c r="AR23" i="6" s="1"/>
  <c r="L23" i="6"/>
  <c r="K23" i="6"/>
  <c r="J23" i="6"/>
  <c r="I23" i="6"/>
  <c r="H23" i="6"/>
  <c r="G23" i="6"/>
  <c r="F23" i="6"/>
  <c r="E23" i="6"/>
  <c r="D23" i="6"/>
  <c r="C23" i="6"/>
  <c r="Y22" i="6"/>
  <c r="X22" i="6"/>
  <c r="W22" i="6"/>
  <c r="V22" i="6"/>
  <c r="BA22" i="6" s="1"/>
  <c r="U22" i="6"/>
  <c r="T22" i="6"/>
  <c r="S22" i="6"/>
  <c r="R22" i="6"/>
  <c r="AV22" i="6" s="1"/>
  <c r="Q22" i="6"/>
  <c r="P22" i="6"/>
  <c r="AU22" i="6" s="1"/>
  <c r="O22" i="6"/>
  <c r="N22" i="6"/>
  <c r="AS22" i="6" s="1"/>
  <c r="M22" i="6"/>
  <c r="L22" i="6"/>
  <c r="K22" i="6"/>
  <c r="J22" i="6"/>
  <c r="I22" i="6"/>
  <c r="H22" i="6"/>
  <c r="G22" i="6"/>
  <c r="F22" i="6"/>
  <c r="AK22" i="6" s="1"/>
  <c r="E22" i="6"/>
  <c r="D22" i="6"/>
  <c r="C22" i="6"/>
  <c r="AG22" i="6" s="1"/>
  <c r="Y21" i="6"/>
  <c r="X21" i="6"/>
  <c r="W21" i="6"/>
  <c r="V21" i="6"/>
  <c r="U21" i="6"/>
  <c r="AZ21" i="6" s="1"/>
  <c r="T21" i="6"/>
  <c r="S21" i="6"/>
  <c r="R21" i="6"/>
  <c r="Q21" i="6"/>
  <c r="P21" i="6"/>
  <c r="O21" i="6"/>
  <c r="N21" i="6"/>
  <c r="M21" i="6"/>
  <c r="AR21" i="6" s="1"/>
  <c r="L21" i="6"/>
  <c r="K21" i="6"/>
  <c r="J21" i="6"/>
  <c r="I21" i="6"/>
  <c r="H21" i="6"/>
  <c r="G21" i="6"/>
  <c r="F21" i="6"/>
  <c r="AK21" i="6" s="1"/>
  <c r="E21" i="6"/>
  <c r="AJ21" i="6" s="1"/>
  <c r="D21" i="6"/>
  <c r="C21" i="6"/>
  <c r="AH21" i="6" s="1"/>
  <c r="Y20" i="6"/>
  <c r="X20" i="6"/>
  <c r="W20" i="6"/>
  <c r="V20" i="6"/>
  <c r="U20" i="6"/>
  <c r="T20" i="6"/>
  <c r="S20" i="6"/>
  <c r="R20" i="6"/>
  <c r="AW20" i="6" s="1"/>
  <c r="Q20" i="6"/>
  <c r="P20" i="6"/>
  <c r="AT20" i="6" s="1"/>
  <c r="O20" i="6"/>
  <c r="N20" i="6"/>
  <c r="M20" i="6"/>
  <c r="L20" i="6"/>
  <c r="K20" i="6"/>
  <c r="J20" i="6"/>
  <c r="AO20" i="6" s="1"/>
  <c r="I20" i="6"/>
  <c r="H20" i="6"/>
  <c r="AL20" i="6" s="1"/>
  <c r="G20" i="6"/>
  <c r="F20" i="6"/>
  <c r="E20" i="6"/>
  <c r="D20" i="6"/>
  <c r="C20" i="6"/>
  <c r="Y19" i="6"/>
  <c r="X19" i="6"/>
  <c r="W19" i="6"/>
  <c r="BA19" i="6" s="1"/>
  <c r="V19" i="6"/>
  <c r="U19" i="6"/>
  <c r="AZ19" i="6" s="1"/>
  <c r="T19" i="6"/>
  <c r="S19" i="6"/>
  <c r="AX19" i="6" s="1"/>
  <c r="R19" i="6"/>
  <c r="Q19" i="6"/>
  <c r="AV19" i="6" s="1"/>
  <c r="P19" i="6"/>
  <c r="O19" i="6"/>
  <c r="AS19" i="6" s="1"/>
  <c r="N19" i="6"/>
  <c r="M19" i="6"/>
  <c r="AR19" i="6" s="1"/>
  <c r="L19" i="6"/>
  <c r="AQ19" i="6" s="1"/>
  <c r="K19" i="6"/>
  <c r="AP19" i="6" s="1"/>
  <c r="J19" i="6"/>
  <c r="I19" i="6"/>
  <c r="AN19" i="6" s="1"/>
  <c r="H19" i="6"/>
  <c r="G19" i="6"/>
  <c r="AK19" i="6" s="1"/>
  <c r="F19" i="6"/>
  <c r="E19" i="6"/>
  <c r="D19" i="6"/>
  <c r="C19" i="6"/>
  <c r="Y18" i="6"/>
  <c r="X18" i="6"/>
  <c r="BC18" i="6" s="1"/>
  <c r="W18" i="6"/>
  <c r="V18" i="6"/>
  <c r="U18" i="6"/>
  <c r="T18" i="6"/>
  <c r="S18" i="6"/>
  <c r="R18" i="6"/>
  <c r="AW18" i="6" s="1"/>
  <c r="Q18" i="6"/>
  <c r="P18" i="6"/>
  <c r="O18" i="6"/>
  <c r="N18" i="6"/>
  <c r="M18" i="6"/>
  <c r="L18" i="6"/>
  <c r="K18" i="6"/>
  <c r="J18" i="6"/>
  <c r="AN18" i="6" s="1"/>
  <c r="I18" i="6"/>
  <c r="H18" i="6"/>
  <c r="G18" i="6"/>
  <c r="F18" i="6"/>
  <c r="E18" i="6"/>
  <c r="D18" i="6"/>
  <c r="C18" i="6"/>
  <c r="AG18" i="6" s="1"/>
  <c r="Y17" i="6"/>
  <c r="X17" i="6"/>
  <c r="W17" i="6"/>
  <c r="V17" i="6"/>
  <c r="U17" i="6"/>
  <c r="AY17" i="6" s="1"/>
  <c r="T17" i="6"/>
  <c r="S17" i="6"/>
  <c r="AX17" i="6" s="1"/>
  <c r="R17" i="6"/>
  <c r="Q17" i="6"/>
  <c r="AV17" i="6" s="1"/>
  <c r="P17" i="6"/>
  <c r="O17" i="6"/>
  <c r="N17" i="6"/>
  <c r="M17" i="6"/>
  <c r="L17" i="6"/>
  <c r="K17" i="6"/>
  <c r="AP17" i="6" s="1"/>
  <c r="J17" i="6"/>
  <c r="I17" i="6"/>
  <c r="AN17" i="6" s="1"/>
  <c r="H17" i="6"/>
  <c r="G17" i="6"/>
  <c r="F17" i="6"/>
  <c r="E17" i="6"/>
  <c r="AI17" i="6" s="1"/>
  <c r="D17" i="6"/>
  <c r="C17" i="6"/>
  <c r="AH17" i="6" s="1"/>
  <c r="Y16" i="6"/>
  <c r="X16" i="6"/>
  <c r="BC16" i="6" s="1"/>
  <c r="W16" i="6"/>
  <c r="V16" i="6"/>
  <c r="U16" i="6"/>
  <c r="T16" i="6"/>
  <c r="S16" i="6"/>
  <c r="R16" i="6"/>
  <c r="AW16" i="6" s="1"/>
  <c r="Q16" i="6"/>
  <c r="P16" i="6"/>
  <c r="AU16" i="6" s="1"/>
  <c r="O16" i="6"/>
  <c r="N16" i="6"/>
  <c r="M16" i="6"/>
  <c r="L16" i="6"/>
  <c r="K16" i="6"/>
  <c r="J16" i="6"/>
  <c r="I16" i="6"/>
  <c r="H16" i="6"/>
  <c r="AM16" i="6" s="1"/>
  <c r="G16" i="6"/>
  <c r="F16" i="6"/>
  <c r="E16" i="6"/>
  <c r="D16" i="6"/>
  <c r="C16" i="6"/>
  <c r="Y15" i="6"/>
  <c r="X15" i="6"/>
  <c r="W15" i="6"/>
  <c r="V15" i="6"/>
  <c r="U15" i="6"/>
  <c r="T15" i="6"/>
  <c r="S15" i="6"/>
  <c r="R15" i="6"/>
  <c r="Q15" i="6"/>
  <c r="AV15" i="6" s="1"/>
  <c r="P15" i="6"/>
  <c r="O15" i="6"/>
  <c r="N15" i="6"/>
  <c r="M15" i="6"/>
  <c r="AR15" i="6" s="1"/>
  <c r="L15" i="6"/>
  <c r="K15" i="6"/>
  <c r="J15" i="6"/>
  <c r="I15" i="6"/>
  <c r="AN15" i="6" s="1"/>
  <c r="H15" i="6"/>
  <c r="G15" i="6"/>
  <c r="F15" i="6"/>
  <c r="E15" i="6"/>
  <c r="AJ15" i="6" s="1"/>
  <c r="D15" i="6"/>
  <c r="C15" i="6"/>
  <c r="Y14" i="6"/>
  <c r="X14" i="6"/>
  <c r="W14" i="6"/>
  <c r="V14" i="6"/>
  <c r="BA14" i="6" s="1"/>
  <c r="U14" i="6"/>
  <c r="T14" i="6"/>
  <c r="S14" i="6"/>
  <c r="R14" i="6"/>
  <c r="Q14" i="6"/>
  <c r="P14" i="6"/>
  <c r="O14" i="6"/>
  <c r="N14" i="6"/>
  <c r="AS14" i="6" s="1"/>
  <c r="M14" i="6"/>
  <c r="L14" i="6"/>
  <c r="K14" i="6"/>
  <c r="J14" i="6"/>
  <c r="I14" i="6"/>
  <c r="H14" i="6"/>
  <c r="AM14" i="6" s="1"/>
  <c r="G14" i="6"/>
  <c r="F14" i="6"/>
  <c r="AK14" i="6" s="1"/>
  <c r="E14" i="6"/>
  <c r="D14" i="6"/>
  <c r="C14" i="6"/>
  <c r="AG14" i="6" s="1"/>
  <c r="Y13" i="6"/>
  <c r="BC13" i="6" s="1"/>
  <c r="X13" i="6"/>
  <c r="W13" i="6"/>
  <c r="BB13" i="6" s="1"/>
  <c r="V13" i="6"/>
  <c r="U13" i="6"/>
  <c r="AZ13" i="6" s="1"/>
  <c r="T13" i="6"/>
  <c r="S13" i="6"/>
  <c r="AX13" i="6" s="1"/>
  <c r="R13" i="6"/>
  <c r="Q13" i="6"/>
  <c r="AU13" i="6" s="1"/>
  <c r="P13" i="6"/>
  <c r="O13" i="6"/>
  <c r="N13" i="6"/>
  <c r="M13" i="6"/>
  <c r="AR13" i="6" s="1"/>
  <c r="L13" i="6"/>
  <c r="K13" i="6"/>
  <c r="AP13" i="6" s="1"/>
  <c r="J13" i="6"/>
  <c r="I13" i="6"/>
  <c r="AM13" i="6" s="1"/>
  <c r="H13" i="6"/>
  <c r="G13" i="6"/>
  <c r="AL13" i="6" s="1"/>
  <c r="F13" i="6"/>
  <c r="E13" i="6"/>
  <c r="AJ13" i="6" s="1"/>
  <c r="D13" i="6"/>
  <c r="C13" i="6"/>
  <c r="AH13" i="6" s="1"/>
  <c r="Y12" i="6"/>
  <c r="X12" i="6"/>
  <c r="W12" i="6"/>
  <c r="V12" i="6"/>
  <c r="U12" i="6"/>
  <c r="T12" i="6"/>
  <c r="AY12" i="6" s="1"/>
  <c r="S12" i="6"/>
  <c r="R12" i="6"/>
  <c r="AW12" i="6" s="1"/>
  <c r="Q12" i="6"/>
  <c r="P12" i="6"/>
  <c r="O12" i="6"/>
  <c r="N12" i="6"/>
  <c r="M12" i="6"/>
  <c r="L12" i="6"/>
  <c r="AQ12" i="6" s="1"/>
  <c r="K12" i="6"/>
  <c r="J12" i="6"/>
  <c r="AO12" i="6" s="1"/>
  <c r="I12" i="6"/>
  <c r="H12" i="6"/>
  <c r="G12" i="6"/>
  <c r="F12" i="6"/>
  <c r="E12" i="6"/>
  <c r="AJ12" i="6" s="1"/>
  <c r="D12" i="6"/>
  <c r="AH12" i="6" s="1"/>
  <c r="C12" i="6"/>
  <c r="Y11" i="6"/>
  <c r="X11" i="6"/>
  <c r="W11" i="6"/>
  <c r="V11" i="6"/>
  <c r="U11" i="6"/>
  <c r="AZ11" i="6" s="1"/>
  <c r="T11" i="6"/>
  <c r="S11" i="6"/>
  <c r="R11" i="6"/>
  <c r="Q11" i="6"/>
  <c r="P11" i="6"/>
  <c r="O11" i="6"/>
  <c r="N11" i="6"/>
  <c r="M11" i="6"/>
  <c r="L11" i="6"/>
  <c r="K11" i="6"/>
  <c r="J11" i="6"/>
  <c r="I11" i="6"/>
  <c r="AN11" i="6" s="1"/>
  <c r="H11" i="6"/>
  <c r="G11" i="6"/>
  <c r="F11" i="6"/>
  <c r="E11" i="6"/>
  <c r="AJ11" i="6" s="1"/>
  <c r="D11" i="6"/>
  <c r="C11" i="6"/>
  <c r="AG11" i="6" s="1"/>
  <c r="Y10" i="6"/>
  <c r="X10" i="6"/>
  <c r="W10" i="6"/>
  <c r="V10" i="6"/>
  <c r="AZ10" i="6" s="1"/>
  <c r="U10" i="6"/>
  <c r="T10" i="6"/>
  <c r="S10" i="6"/>
  <c r="R10" i="6"/>
  <c r="AW10" i="6" s="1"/>
  <c r="Q10" i="6"/>
  <c r="P10" i="6"/>
  <c r="O10" i="6"/>
  <c r="N10" i="6"/>
  <c r="M10" i="6"/>
  <c r="L10" i="6"/>
  <c r="K10" i="6"/>
  <c r="J10" i="6"/>
  <c r="AO10" i="6" s="1"/>
  <c r="I10" i="6"/>
  <c r="H10" i="6"/>
  <c r="G10" i="6"/>
  <c r="F10" i="6"/>
  <c r="AJ10" i="6" s="1"/>
  <c r="E10" i="6"/>
  <c r="D10" i="6"/>
  <c r="C10" i="6"/>
  <c r="Y9" i="6"/>
  <c r="X9" i="6"/>
  <c r="W9" i="6"/>
  <c r="BB9" i="6" s="1"/>
  <c r="V9" i="6"/>
  <c r="U9" i="6"/>
  <c r="AY9" i="6" s="1"/>
  <c r="T9" i="6"/>
  <c r="S9" i="6"/>
  <c r="R9" i="6"/>
  <c r="AW9" i="6" s="1"/>
  <c r="Q9" i="6"/>
  <c r="AV9" i="6" s="1"/>
  <c r="P9" i="6"/>
  <c r="O9" i="6"/>
  <c r="AT9" i="6" s="1"/>
  <c r="N9" i="6"/>
  <c r="M9" i="6"/>
  <c r="L9" i="6"/>
  <c r="K9" i="6"/>
  <c r="AP9" i="6" s="1"/>
  <c r="J9" i="6"/>
  <c r="AO9" i="6" s="1"/>
  <c r="I9" i="6"/>
  <c r="AN9" i="6" s="1"/>
  <c r="H9" i="6"/>
  <c r="G9" i="6"/>
  <c r="AL9" i="6" s="1"/>
  <c r="F9" i="6"/>
  <c r="E9" i="6"/>
  <c r="AI9" i="6" s="1"/>
  <c r="D9" i="6"/>
  <c r="C9" i="6"/>
  <c r="Y8" i="6"/>
  <c r="X8" i="6"/>
  <c r="BC8" i="6" s="1"/>
  <c r="W8" i="6"/>
  <c r="V8" i="6"/>
  <c r="BA8" i="6" s="1"/>
  <c r="U8" i="6"/>
  <c r="AZ8" i="6" s="1"/>
  <c r="T8" i="6"/>
  <c r="S8" i="6"/>
  <c r="R8" i="6"/>
  <c r="Q8" i="6"/>
  <c r="P8" i="6"/>
  <c r="AU8" i="6" s="1"/>
  <c r="O8" i="6"/>
  <c r="N8" i="6"/>
  <c r="M8" i="6"/>
  <c r="L8" i="6"/>
  <c r="K8" i="6"/>
  <c r="J8" i="6"/>
  <c r="I8" i="6"/>
  <c r="AN8" i="6" s="1"/>
  <c r="H8" i="6"/>
  <c r="G8" i="6"/>
  <c r="F8" i="6"/>
  <c r="E8" i="6"/>
  <c r="D8" i="6"/>
  <c r="C8" i="6"/>
  <c r="AR11" i="6"/>
  <c r="AZ12" i="6"/>
  <c r="AT13" i="6"/>
  <c r="BA21" i="6"/>
  <c r="AN23" i="6"/>
  <c r="AV23" i="6"/>
  <c r="AX25" i="6"/>
  <c r="AZ28" i="6"/>
  <c r="AV31" i="6"/>
  <c r="AO32" i="6"/>
  <c r="AH33" i="6"/>
  <c r="AJ35" i="6"/>
  <c r="AL37" i="6"/>
  <c r="AT37" i="6"/>
  <c r="AU38" i="6"/>
  <c r="BC38" i="6"/>
  <c r="BC39" i="6"/>
  <c r="AO40" i="6"/>
  <c r="AR43" i="6"/>
  <c r="AZ43" i="6"/>
  <c r="AT45" i="6"/>
  <c r="BC46" i="6"/>
  <c r="AN48" i="6"/>
  <c r="AH49" i="6"/>
  <c r="AW49" i="6"/>
  <c r="AQ50" i="6"/>
  <c r="AJ51" i="6"/>
  <c r="AT53" i="6"/>
  <c r="BA53" i="6"/>
  <c r="AO54" i="6"/>
  <c r="BC54" i="6"/>
  <c r="AN55" i="6"/>
  <c r="AN57" i="6"/>
  <c r="AI58" i="6"/>
  <c r="AP58" i="6"/>
  <c r="AX58" i="6"/>
  <c r="AJ59" i="6"/>
  <c r="AZ59" i="6"/>
  <c r="AJ60" i="6"/>
  <c r="AK62" i="6"/>
  <c r="AN63" i="6"/>
  <c r="AV63" i="6"/>
  <c r="AV64" i="6"/>
  <c r="AH65" i="6"/>
  <c r="AL65" i="6"/>
  <c r="AW65" i="6"/>
  <c r="AP67" i="6"/>
  <c r="AJ68" i="6"/>
  <c r="AZ68" i="6"/>
  <c r="BC70" i="6"/>
  <c r="AN71" i="6"/>
  <c r="BC71" i="6"/>
  <c r="AL72" i="6"/>
  <c r="AV72" i="6"/>
  <c r="AH73" i="6"/>
  <c r="AR75" i="6"/>
  <c r="AY76" i="6"/>
  <c r="AT78" i="6"/>
  <c r="AZ65" i="6"/>
  <c r="BC48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T87" i="6"/>
  <c r="AG87" i="6"/>
  <c r="BC87" i="6"/>
  <c r="BB87" i="6"/>
  <c r="BA86" i="6"/>
  <c r="BC85" i="6"/>
  <c r="AM85" i="6"/>
  <c r="AW81" i="6"/>
  <c r="AN81" i="6"/>
  <c r="AW80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Q73" i="6"/>
  <c r="BB70" i="6"/>
  <c r="AX65" i="6"/>
  <c r="AI65" i="6"/>
  <c r="AU63" i="6"/>
  <c r="AR59" i="6"/>
  <c r="AG56" i="6"/>
  <c r="AV53" i="6"/>
  <c r="AS53" i="6"/>
  <c r="BA50" i="6"/>
  <c r="AI50" i="6"/>
  <c r="AX49" i="6"/>
  <c r="AG44" i="6"/>
  <c r="AG40" i="6"/>
  <c r="AS37" i="6"/>
  <c r="BA36" i="6"/>
  <c r="AZ33" i="6"/>
  <c r="AO16" i="6"/>
  <c r="A15" i="6"/>
  <c r="A14" i="6" s="1"/>
  <c r="A13" i="6" s="1"/>
  <c r="A12" i="6" s="1"/>
  <c r="A11" i="6" s="1"/>
  <c r="A10" i="6" s="1"/>
  <c r="A9" i="6" s="1"/>
  <c r="A8" i="6" s="1"/>
  <c r="A7" i="6" s="1"/>
  <c r="AK13" i="6"/>
  <c r="Z87" i="5"/>
  <c r="Z86" i="5"/>
  <c r="Z85" i="5"/>
  <c r="Z84" i="5"/>
  <c r="Z83" i="5"/>
  <c r="Z82" i="5"/>
  <c r="Z81" i="5"/>
  <c r="Z80" i="5"/>
  <c r="Z79" i="5"/>
  <c r="Z78" i="5"/>
  <c r="Z77" i="5"/>
  <c r="Z76" i="5"/>
  <c r="A76" i="5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15" i="5"/>
  <c r="A14" i="5" s="1"/>
  <c r="A13" i="5" s="1"/>
  <c r="A12" i="5" s="1"/>
  <c r="A11" i="5" s="1"/>
  <c r="A10" i="5" s="1"/>
  <c r="A9" i="5" s="1"/>
  <c r="A8" i="5" s="1"/>
  <c r="A7" i="5" s="1"/>
  <c r="Z14" i="5"/>
  <c r="Z13" i="5"/>
  <c r="Z12" i="5"/>
  <c r="Z11" i="5"/>
  <c r="Z10" i="5"/>
  <c r="Z9" i="5"/>
  <c r="Z8" i="5"/>
  <c r="Z7" i="5"/>
  <c r="Z37" i="4"/>
  <c r="Z37" i="6" s="1"/>
  <c r="AB75" i="6" l="1"/>
  <c r="AU12" i="6"/>
  <c r="AJ58" i="6"/>
  <c r="AO59" i="6"/>
  <c r="AT10" i="6"/>
  <c r="AH14" i="6"/>
  <c r="AK17" i="6"/>
  <c r="AO21" i="6"/>
  <c r="BC58" i="6"/>
  <c r="BC81" i="6"/>
  <c r="AJ82" i="6"/>
  <c r="AO83" i="6"/>
  <c r="AQ85" i="6"/>
  <c r="AU85" i="6"/>
  <c r="AX15" i="6"/>
  <c r="AX71" i="6"/>
  <c r="AO81" i="6"/>
  <c r="AJ84" i="6"/>
  <c r="AR84" i="6"/>
  <c r="AM87" i="6"/>
  <c r="AR79" i="9"/>
  <c r="BA79" i="9"/>
  <c r="AU28" i="6"/>
  <c r="AL79" i="9"/>
  <c r="AB73" i="6"/>
  <c r="AB65" i="6"/>
  <c r="AG57" i="6"/>
  <c r="AB57" i="6"/>
  <c r="AB49" i="6"/>
  <c r="AG41" i="6"/>
  <c r="AB41" i="6"/>
  <c r="AB33" i="6"/>
  <c r="AB25" i="6"/>
  <c r="AB17" i="6"/>
  <c r="AG9" i="6"/>
  <c r="AB9" i="6"/>
  <c r="AB86" i="6"/>
  <c r="AX51" i="6"/>
  <c r="AW51" i="6"/>
  <c r="AZ62" i="6"/>
  <c r="BA62" i="6"/>
  <c r="AP75" i="6"/>
  <c r="AO75" i="6"/>
  <c r="AS78" i="6"/>
  <c r="AR78" i="6"/>
  <c r="AH80" i="9"/>
  <c r="Z80" i="9"/>
  <c r="AO18" i="6"/>
  <c r="AR30" i="6"/>
  <c r="AY37" i="6"/>
  <c r="BC51" i="6"/>
  <c r="AB67" i="6"/>
  <c r="AB59" i="6"/>
  <c r="AB51" i="6"/>
  <c r="AB43" i="6"/>
  <c r="AB35" i="6"/>
  <c r="AB27" i="6"/>
  <c r="AB19" i="6"/>
  <c r="AB11" i="6"/>
  <c r="AG85" i="6"/>
  <c r="AH85" i="6"/>
  <c r="AB74" i="6"/>
  <c r="AB66" i="6"/>
  <c r="AB58" i="6"/>
  <c r="AB50" i="6"/>
  <c r="AB42" i="6"/>
  <c r="AB34" i="6"/>
  <c r="AB26" i="6"/>
  <c r="AB18" i="6"/>
  <c r="AB10" i="6"/>
  <c r="AB85" i="6"/>
  <c r="AF61" i="9"/>
  <c r="AC61" i="9" s="1"/>
  <c r="AF57" i="9"/>
  <c r="AC57" i="9" s="1"/>
  <c r="AN79" i="9"/>
  <c r="AB79" i="9"/>
  <c r="AJ79" i="9"/>
  <c r="AB72" i="6"/>
  <c r="AB64" i="6"/>
  <c r="AB56" i="6"/>
  <c r="AB48" i="6"/>
  <c r="AB40" i="6"/>
  <c r="AB32" i="6"/>
  <c r="AB24" i="6"/>
  <c r="AB16" i="6"/>
  <c r="AB8" i="6"/>
  <c r="AB87" i="6"/>
  <c r="AI80" i="9"/>
  <c r="AX79" i="9"/>
  <c r="AZ79" i="9"/>
  <c r="AB7" i="6"/>
  <c r="AV8" i="6"/>
  <c r="AH10" i="6"/>
  <c r="AP10" i="6"/>
  <c r="AX10" i="6"/>
  <c r="AR12" i="6"/>
  <c r="AT14" i="6"/>
  <c r="BB14" i="6"/>
  <c r="AJ20" i="6"/>
  <c r="AR20" i="6"/>
  <c r="AZ20" i="6"/>
  <c r="AL22" i="6"/>
  <c r="AJ28" i="6"/>
  <c r="AB71" i="6"/>
  <c r="AB63" i="6"/>
  <c r="AB55" i="6"/>
  <c r="AB47" i="6"/>
  <c r="AB39" i="6"/>
  <c r="AB31" i="6"/>
  <c r="AB23" i="6"/>
  <c r="AB15" i="6"/>
  <c r="AK80" i="9"/>
  <c r="BB79" i="9"/>
  <c r="AB78" i="6"/>
  <c r="AB70" i="6"/>
  <c r="AB62" i="6"/>
  <c r="AB54" i="6"/>
  <c r="AB46" i="6"/>
  <c r="AB38" i="6"/>
  <c r="AB30" i="6"/>
  <c r="AB22" i="6"/>
  <c r="AB14" i="6"/>
  <c r="AB81" i="6"/>
  <c r="AM79" i="9"/>
  <c r="AI8" i="6"/>
  <c r="AQ8" i="6"/>
  <c r="AY8" i="6"/>
  <c r="AS10" i="6"/>
  <c r="BA10" i="6"/>
  <c r="AT11" i="6"/>
  <c r="BB11" i="6"/>
  <c r="AM12" i="6"/>
  <c r="BC12" i="6"/>
  <c r="AO14" i="6"/>
  <c r="AW14" i="6"/>
  <c r="AP15" i="6"/>
  <c r="AJ17" i="6"/>
  <c r="AK18" i="6"/>
  <c r="BC20" i="6"/>
  <c r="AN21" i="6"/>
  <c r="AV21" i="6"/>
  <c r="AO22" i="6"/>
  <c r="AH23" i="6"/>
  <c r="AP23" i="6"/>
  <c r="AX23" i="6"/>
  <c r="AR25" i="6"/>
  <c r="AZ25" i="6"/>
  <c r="BA26" i="6"/>
  <c r="AN29" i="6"/>
  <c r="AV29" i="6"/>
  <c r="AW30" i="6"/>
  <c r="AH31" i="6"/>
  <c r="AP31" i="6"/>
  <c r="AX31" i="6"/>
  <c r="AM36" i="6"/>
  <c r="AU36" i="6"/>
  <c r="AN37" i="6"/>
  <c r="AO38" i="6"/>
  <c r="AW38" i="6"/>
  <c r="AH39" i="6"/>
  <c r="AI40" i="6"/>
  <c r="AR41" i="6"/>
  <c r="AT43" i="6"/>
  <c r="AM44" i="6"/>
  <c r="BC44" i="6"/>
  <c r="AZ49" i="6"/>
  <c r="AK50" i="6"/>
  <c r="AL51" i="6"/>
  <c r="AT51" i="6"/>
  <c r="AM52" i="6"/>
  <c r="BC52" i="6"/>
  <c r="AN53" i="6"/>
  <c r="AM60" i="6"/>
  <c r="AH63" i="6"/>
  <c r="AI64" i="6"/>
  <c r="AQ64" i="6"/>
  <c r="AV69" i="6"/>
  <c r="AQ72" i="6"/>
  <c r="AY72" i="6"/>
  <c r="AR73" i="6"/>
  <c r="BC76" i="6"/>
  <c r="AN77" i="6"/>
  <c r="AH79" i="6"/>
  <c r="AB77" i="6"/>
  <c r="AB69" i="6"/>
  <c r="AB61" i="6"/>
  <c r="AB53" i="6"/>
  <c r="AB45" i="6"/>
  <c r="AB37" i="6"/>
  <c r="AB29" i="6"/>
  <c r="AB21" i="6"/>
  <c r="AB13" i="6"/>
  <c r="AB82" i="6"/>
  <c r="AS82" i="6"/>
  <c r="AB80" i="9"/>
  <c r="AG80" i="9"/>
  <c r="AK79" i="9"/>
  <c r="AQ79" i="9"/>
  <c r="AK41" i="6"/>
  <c r="AP54" i="6"/>
  <c r="AB76" i="6"/>
  <c r="AB68" i="6"/>
  <c r="AB60" i="6"/>
  <c r="AB52" i="6"/>
  <c r="AB44" i="6"/>
  <c r="AB36" i="6"/>
  <c r="AB28" i="6"/>
  <c r="AB20" i="6"/>
  <c r="AB12" i="6"/>
  <c r="AB83" i="6"/>
  <c r="AT82" i="6"/>
  <c r="BB82" i="6"/>
  <c r="AM83" i="6"/>
  <c r="AU83" i="6"/>
  <c r="BC83" i="6"/>
  <c r="AW85" i="6"/>
  <c r="AH86" i="6"/>
  <c r="AP86" i="6"/>
  <c r="AF86" i="9"/>
  <c r="AC86" i="9" s="1"/>
  <c r="AF68" i="9"/>
  <c r="AC68" i="9" s="1"/>
  <c r="AW79" i="9"/>
  <c r="AU79" i="9"/>
  <c r="BB47" i="6"/>
  <c r="BA47" i="6"/>
  <c r="AV66" i="6"/>
  <c r="AW66" i="6"/>
  <c r="AP80" i="6"/>
  <c r="AQ80" i="6"/>
  <c r="AG83" i="6"/>
  <c r="AK82" i="6"/>
  <c r="AU84" i="6"/>
  <c r="AN85" i="6"/>
  <c r="AI7" i="6"/>
  <c r="AQ7" i="6"/>
  <c r="AY7" i="6"/>
  <c r="AU81" i="6"/>
  <c r="AQ27" i="6"/>
  <c r="AR10" i="6"/>
  <c r="AL14" i="6"/>
  <c r="AK7" i="6"/>
  <c r="BA7" i="6"/>
  <c r="AY15" i="6"/>
  <c r="AS21" i="6"/>
  <c r="AZ24" i="6"/>
  <c r="AI27" i="6"/>
  <c r="AR28" i="6"/>
  <c r="AS29" i="6"/>
  <c r="AR86" i="6"/>
  <c r="BB30" i="6"/>
  <c r="AZ32" i="6"/>
  <c r="AO33" i="6"/>
  <c r="AT34" i="6"/>
  <c r="AP42" i="6"/>
  <c r="AX42" i="6"/>
  <c r="AO49" i="6"/>
  <c r="AQ51" i="6"/>
  <c r="AJ52" i="6"/>
  <c r="AZ52" i="6"/>
  <c r="AJ56" i="6"/>
  <c r="AO57" i="6"/>
  <c r="AH58" i="6"/>
  <c r="AQ59" i="6"/>
  <c r="AR60" i="6"/>
  <c r="BA61" i="6"/>
  <c r="AQ63" i="6"/>
  <c r="BC63" i="6"/>
  <c r="AN64" i="6"/>
  <c r="AR68" i="6"/>
  <c r="AT70" i="6"/>
  <c r="AN72" i="6"/>
  <c r="AJ7" i="6"/>
  <c r="AR7" i="6"/>
  <c r="AZ7" i="6"/>
  <c r="AW11" i="6"/>
  <c r="AI13" i="6"/>
  <c r="AY13" i="6"/>
  <c r="BA15" i="6"/>
  <c r="AV18" i="6"/>
  <c r="AI21" i="6"/>
  <c r="AJ22" i="6"/>
  <c r="AS23" i="6"/>
  <c r="AQ29" i="6"/>
  <c r="AV34" i="6"/>
  <c r="AT40" i="6"/>
  <c r="AG66" i="6"/>
  <c r="AG34" i="6"/>
  <c r="AG26" i="6"/>
  <c r="AM81" i="6"/>
  <c r="AR82" i="6"/>
  <c r="AY82" i="6"/>
  <c r="AW83" i="6"/>
  <c r="AS84" i="6"/>
  <c r="AX84" i="6"/>
  <c r="BA84" i="6"/>
  <c r="AL85" i="6"/>
  <c r="AT85" i="6"/>
  <c r="AJ86" i="6"/>
  <c r="AZ86" i="6"/>
  <c r="AV87" i="6"/>
  <c r="AF77" i="9"/>
  <c r="AC77" i="9" s="1"/>
  <c r="AF72" i="9"/>
  <c r="AC72" i="9" s="1"/>
  <c r="AF70" i="9"/>
  <c r="AC70" i="9" s="1"/>
  <c r="AF69" i="9"/>
  <c r="AC69" i="9" s="1"/>
  <c r="AA24" i="3"/>
  <c r="AA37" i="3"/>
  <c r="AA26" i="3"/>
  <c r="Y92" i="3"/>
  <c r="AA62" i="3"/>
  <c r="U92" i="3"/>
  <c r="AA49" i="3"/>
  <c r="D92" i="3"/>
  <c r="AA44" i="3"/>
  <c r="AA67" i="3"/>
  <c r="B92" i="3"/>
  <c r="I92" i="3"/>
  <c r="AA33" i="3"/>
  <c r="AA46" i="3"/>
  <c r="E92" i="3"/>
  <c r="AA15" i="3"/>
  <c r="AA9" i="3"/>
  <c r="AA51" i="3"/>
  <c r="AA74" i="3"/>
  <c r="V92" i="3"/>
  <c r="T92" i="3"/>
  <c r="AA22" i="3"/>
  <c r="AA87" i="3"/>
  <c r="AA19" i="3"/>
  <c r="AA38" i="3"/>
  <c r="AA83" i="3"/>
  <c r="AA10" i="3"/>
  <c r="S92" i="3"/>
  <c r="AA43" i="3"/>
  <c r="AA66" i="3"/>
  <c r="AA14" i="3"/>
  <c r="O92" i="3"/>
  <c r="AA76" i="3"/>
  <c r="AA79" i="3"/>
  <c r="AA13" i="3"/>
  <c r="AA30" i="3"/>
  <c r="AA69" i="3"/>
  <c r="AA82" i="3"/>
  <c r="K92" i="3"/>
  <c r="AA35" i="3"/>
  <c r="AA58" i="3"/>
  <c r="AA25" i="3"/>
  <c r="AA12" i="3"/>
  <c r="AA84" i="3"/>
  <c r="AA73" i="3"/>
  <c r="X92" i="3"/>
  <c r="AA23" i="3"/>
  <c r="AA61" i="3"/>
  <c r="AA68" i="3"/>
  <c r="C92" i="3"/>
  <c r="AA21" i="3"/>
  <c r="AA50" i="3"/>
  <c r="AA28" i="3"/>
  <c r="N92" i="3"/>
  <c r="F92" i="3"/>
  <c r="AA65" i="3"/>
  <c r="P92" i="3"/>
  <c r="AA16" i="3"/>
  <c r="AA53" i="3"/>
  <c r="AA60" i="3"/>
  <c r="AA81" i="3"/>
  <c r="R92" i="3"/>
  <c r="AA42" i="3"/>
  <c r="AA78" i="3"/>
  <c r="W92" i="3"/>
  <c r="G92" i="3"/>
  <c r="AA7" i="3"/>
  <c r="AA57" i="3"/>
  <c r="AA70" i="3"/>
  <c r="AA11" i="3"/>
  <c r="AA45" i="3"/>
  <c r="AA52" i="3"/>
  <c r="AA75" i="3"/>
  <c r="J92" i="3"/>
  <c r="AA34" i="3"/>
  <c r="AA86" i="3"/>
  <c r="AA8" i="3"/>
  <c r="Q92" i="3"/>
  <c r="AA41" i="3"/>
  <c r="AA54" i="3"/>
  <c r="M92" i="3"/>
  <c r="AA29" i="3"/>
  <c r="AA36" i="3"/>
  <c r="AA59" i="3"/>
  <c r="AA80" i="3"/>
  <c r="AA20" i="3"/>
  <c r="L92" i="3"/>
  <c r="AA27" i="3"/>
  <c r="AA56" i="3"/>
  <c r="AA48" i="3"/>
  <c r="AA77" i="3"/>
  <c r="AA17" i="3"/>
  <c r="AA63" i="3"/>
  <c r="AA40" i="3"/>
  <c r="AA47" i="3"/>
  <c r="AA18" i="3"/>
  <c r="AA85" i="3"/>
  <c r="AA31" i="3"/>
  <c r="AA32" i="3"/>
  <c r="AA71" i="3"/>
  <c r="H92" i="3"/>
  <c r="AA55" i="3"/>
  <c r="AA72" i="3"/>
  <c r="AA39" i="3"/>
  <c r="AF23" i="9"/>
  <c r="AC23" i="9" s="1"/>
  <c r="AF10" i="9"/>
  <c r="AC10" i="9" s="1"/>
  <c r="AF26" i="9"/>
  <c r="AC26" i="9" s="1"/>
  <c r="AF17" i="9"/>
  <c r="AC17" i="9" s="1"/>
  <c r="AF12" i="9"/>
  <c r="AC12" i="9" s="1"/>
  <c r="AF25" i="9"/>
  <c r="AC25" i="9" s="1"/>
  <c r="AF80" i="9"/>
  <c r="AC80" i="9" s="1"/>
  <c r="AF71" i="9"/>
  <c r="AC71" i="9" s="1"/>
  <c r="AF87" i="9"/>
  <c r="AC87" i="9" s="1"/>
  <c r="AF81" i="9"/>
  <c r="AC81" i="9" s="1"/>
  <c r="AF66" i="9"/>
  <c r="AC66" i="9" s="1"/>
  <c r="AF52" i="9"/>
  <c r="AC52" i="9" s="1"/>
  <c r="AF35" i="9"/>
  <c r="AC35" i="9" s="1"/>
  <c r="AF64" i="9"/>
  <c r="AC64" i="9" s="1"/>
  <c r="AF60" i="9"/>
  <c r="AC60" i="9" s="1"/>
  <c r="AF9" i="9"/>
  <c r="AC9" i="9" s="1"/>
  <c r="AF59" i="9"/>
  <c r="AC59" i="9" s="1"/>
  <c r="AF37" i="9"/>
  <c r="AC37" i="9" s="1"/>
  <c r="AF13" i="9"/>
  <c r="AC13" i="9" s="1"/>
  <c r="AF29" i="9"/>
  <c r="AC29" i="9" s="1"/>
  <c r="AF15" i="9"/>
  <c r="AC15" i="9" s="1"/>
  <c r="AF75" i="9"/>
  <c r="AC75" i="9" s="1"/>
  <c r="AF11" i="9"/>
  <c r="AC11" i="9" s="1"/>
  <c r="AF14" i="9"/>
  <c r="AC14" i="9" s="1"/>
  <c r="AF22" i="9"/>
  <c r="AC22" i="9" s="1"/>
  <c r="AF56" i="9"/>
  <c r="AC56" i="9" s="1"/>
  <c r="AF82" i="9"/>
  <c r="AC82" i="9" s="1"/>
  <c r="AF63" i="9"/>
  <c r="AC63" i="9" s="1"/>
  <c r="AF78" i="9"/>
  <c r="AC78" i="9" s="1"/>
  <c r="AF65" i="9"/>
  <c r="AC65" i="9" s="1"/>
  <c r="AF19" i="9"/>
  <c r="AC19" i="9" s="1"/>
  <c r="AF38" i="9"/>
  <c r="AC38" i="9" s="1"/>
  <c r="AF8" i="9"/>
  <c r="AC8" i="9" s="1"/>
  <c r="AF62" i="9"/>
  <c r="AC62" i="9" s="1"/>
  <c r="AF49" i="9"/>
  <c r="AC49" i="9" s="1"/>
  <c r="AF67" i="9"/>
  <c r="AC67" i="9" s="1"/>
  <c r="AF18" i="9"/>
  <c r="AC18" i="9" s="1"/>
  <c r="AF20" i="9"/>
  <c r="AC20" i="9" s="1"/>
  <c r="AF84" i="9"/>
  <c r="AC84" i="9" s="1"/>
  <c r="AF55" i="9"/>
  <c r="AC55" i="9" s="1"/>
  <c r="AF27" i="9"/>
  <c r="AC27" i="9" s="1"/>
  <c r="AF24" i="9"/>
  <c r="AC24" i="9" s="1"/>
  <c r="AF58" i="9"/>
  <c r="AC58" i="9" s="1"/>
  <c r="AF43" i="9"/>
  <c r="AC43" i="9" s="1"/>
  <c r="AF16" i="9"/>
  <c r="AC16" i="9" s="1"/>
  <c r="AF31" i="9"/>
  <c r="AC31" i="9" s="1"/>
  <c r="AF73" i="9"/>
  <c r="AC73" i="9" s="1"/>
  <c r="AF76" i="9"/>
  <c r="AC76" i="9" s="1"/>
  <c r="AF21" i="9"/>
  <c r="AC21" i="9" s="1"/>
  <c r="AF7" i="9"/>
  <c r="AC7" i="9" s="1"/>
  <c r="AF54" i="9"/>
  <c r="AC54" i="9" s="1"/>
  <c r="AF40" i="9"/>
  <c r="AC40" i="9" s="1"/>
  <c r="AF53" i="9"/>
  <c r="AC53" i="9" s="1"/>
  <c r="AF34" i="9"/>
  <c r="AC34" i="9" s="1"/>
  <c r="AF28" i="9"/>
  <c r="AC28" i="9" s="1"/>
  <c r="AF45" i="9"/>
  <c r="AC45" i="9" s="1"/>
  <c r="AF46" i="9"/>
  <c r="AC46" i="9" s="1"/>
  <c r="AF33" i="9"/>
  <c r="AC33" i="9" s="1"/>
  <c r="AF44" i="9"/>
  <c r="AC44" i="9" s="1"/>
  <c r="AF30" i="9"/>
  <c r="AC30" i="9" s="1"/>
  <c r="AB91" i="9"/>
  <c r="AF51" i="9"/>
  <c r="AC51" i="9" s="1"/>
  <c r="AF48" i="9"/>
  <c r="AC48" i="9" s="1"/>
  <c r="AF32" i="9"/>
  <c r="AC32" i="9" s="1"/>
  <c r="AF74" i="9"/>
  <c r="AC74" i="9" s="1"/>
  <c r="AF39" i="9"/>
  <c r="AC39" i="9" s="1"/>
  <c r="AF41" i="9"/>
  <c r="AC41" i="9" s="1"/>
  <c r="AF83" i="9"/>
  <c r="AC83" i="9" s="1"/>
  <c r="AF85" i="9"/>
  <c r="AC85" i="9" s="1"/>
  <c r="AF42" i="9"/>
  <c r="AC42" i="9" s="1"/>
  <c r="AF50" i="9"/>
  <c r="AC50" i="9" s="1"/>
  <c r="AF36" i="9"/>
  <c r="AC36" i="9" s="1"/>
  <c r="AF47" i="9"/>
  <c r="AC47" i="9" s="1"/>
  <c r="Z91" i="2"/>
  <c r="U92" i="2" s="1"/>
  <c r="BB83" i="6"/>
  <c r="AV85" i="6"/>
  <c r="AL82" i="6"/>
  <c r="BA82" i="6"/>
  <c r="AL83" i="6"/>
  <c r="AT83" i="6"/>
  <c r="AT84" i="6"/>
  <c r="AQ82" i="6"/>
  <c r="AO85" i="6"/>
  <c r="AG47" i="6"/>
  <c r="AG55" i="6"/>
  <c r="AH82" i="6"/>
  <c r="AX82" i="6"/>
  <c r="AP82" i="6"/>
  <c r="AY84" i="6"/>
  <c r="AQ86" i="6"/>
  <c r="AY85" i="6"/>
  <c r="AI86" i="6"/>
  <c r="AI85" i="6"/>
  <c r="AY80" i="6"/>
  <c r="AL11" i="6"/>
  <c r="AK11" i="6"/>
  <c r="AR17" i="6"/>
  <c r="AQ17" i="6"/>
  <c r="AS18" i="6"/>
  <c r="AR18" i="6"/>
  <c r="BA18" i="6"/>
  <c r="AZ18" i="6"/>
  <c r="AJ25" i="6"/>
  <c r="AI25" i="6"/>
  <c r="AK26" i="6"/>
  <c r="AJ26" i="6"/>
  <c r="AO30" i="6"/>
  <c r="AN30" i="6"/>
  <c r="AJ33" i="6"/>
  <c r="AI33" i="6"/>
  <c r="AK34" i="6"/>
  <c r="AJ34" i="6"/>
  <c r="AS34" i="6"/>
  <c r="AR34" i="6"/>
  <c r="BA34" i="6"/>
  <c r="AZ34" i="6"/>
  <c r="BC36" i="6"/>
  <c r="BB36" i="6"/>
  <c r="AW39" i="6"/>
  <c r="AX39" i="6"/>
  <c r="AX40" i="6"/>
  <c r="AY40" i="6"/>
  <c r="AJ42" i="6"/>
  <c r="AK42" i="6"/>
  <c r="AS42" i="6"/>
  <c r="AR42" i="6"/>
  <c r="AL43" i="6"/>
  <c r="AK43" i="6"/>
  <c r="BA43" i="6"/>
  <c r="BB43" i="6"/>
  <c r="AT44" i="6"/>
  <c r="AU44" i="6"/>
  <c r="AN45" i="6"/>
  <c r="AM45" i="6"/>
  <c r="AO46" i="6"/>
  <c r="AN46" i="6"/>
  <c r="AW46" i="6"/>
  <c r="AV46" i="6"/>
  <c r="AX47" i="6"/>
  <c r="AW47" i="6"/>
  <c r="AJ49" i="6"/>
  <c r="AI49" i="6"/>
  <c r="AQ49" i="6"/>
  <c r="AR49" i="6"/>
  <c r="BA51" i="6"/>
  <c r="BB51" i="6"/>
  <c r="AR57" i="6"/>
  <c r="AQ57" i="6"/>
  <c r="AS58" i="6"/>
  <c r="AR58" i="6"/>
  <c r="AL59" i="6"/>
  <c r="AK59" i="6"/>
  <c r="AT59" i="6"/>
  <c r="AS59" i="6"/>
  <c r="BB59" i="6"/>
  <c r="BA59" i="6"/>
  <c r="AN61" i="6"/>
  <c r="AM61" i="6"/>
  <c r="BC68" i="6"/>
  <c r="BB68" i="6"/>
  <c r="AG71" i="6"/>
  <c r="AH71" i="6"/>
  <c r="AK74" i="6"/>
  <c r="AJ74" i="6"/>
  <c r="AR74" i="6"/>
  <c r="AS74" i="6"/>
  <c r="AU77" i="6"/>
  <c r="AV77" i="6"/>
  <c r="AW22" i="6"/>
  <c r="AM28" i="6"/>
  <c r="AL36" i="6"/>
  <c r="BB44" i="6"/>
  <c r="AZ57" i="6"/>
  <c r="AJ57" i="6"/>
  <c r="AI15" i="6"/>
  <c r="AR8" i="6"/>
  <c r="AL10" i="6"/>
  <c r="BB10" i="6"/>
  <c r="AU11" i="6"/>
  <c r="BC11" i="6"/>
  <c r="AP14" i="6"/>
  <c r="AJ16" i="6"/>
  <c r="AR16" i="6"/>
  <c r="AZ16" i="6"/>
  <c r="AS17" i="6"/>
  <c r="BA17" i="6"/>
  <c r="AT18" i="6"/>
  <c r="AW21" i="6"/>
  <c r="AJ24" i="6"/>
  <c r="AS25" i="6"/>
  <c r="BA25" i="6"/>
  <c r="AW29" i="6"/>
  <c r="AJ32" i="6"/>
  <c r="AR32" i="6"/>
  <c r="AK33" i="6"/>
  <c r="AS33" i="6"/>
  <c r="BA33" i="6"/>
  <c r="AN36" i="6"/>
  <c r="AI39" i="6"/>
  <c r="BC43" i="6"/>
  <c r="AN44" i="6"/>
  <c r="AV44" i="6"/>
  <c r="AO45" i="6"/>
  <c r="AY47" i="6"/>
  <c r="AJ48" i="6"/>
  <c r="AR48" i="6"/>
  <c r="AK49" i="6"/>
  <c r="BA49" i="6"/>
  <c r="AU51" i="6"/>
  <c r="AH54" i="6"/>
  <c r="AX54" i="6"/>
  <c r="BA57" i="6"/>
  <c r="AW61" i="6"/>
  <c r="AP62" i="6"/>
  <c r="AZ72" i="6"/>
  <c r="BC75" i="6"/>
  <c r="AN14" i="6"/>
  <c r="BC28" i="6"/>
  <c r="BB76" i="6"/>
  <c r="BA11" i="6"/>
  <c r="AJ18" i="6"/>
  <c r="AU20" i="6"/>
  <c r="AN38" i="6"/>
  <c r="AV61" i="6"/>
  <c r="AM20" i="6"/>
  <c r="AN22" i="6"/>
  <c r="AY49" i="6"/>
  <c r="AO62" i="6"/>
  <c r="AM77" i="6"/>
  <c r="AP39" i="6"/>
  <c r="AZ17" i="6"/>
  <c r="AS26" i="6"/>
  <c r="AV30" i="6"/>
  <c r="AS11" i="6"/>
  <c r="AV14" i="6"/>
  <c r="AZ26" i="6"/>
  <c r="AR65" i="6"/>
  <c r="BB20" i="6"/>
  <c r="AQ25" i="6"/>
  <c r="AV38" i="6"/>
  <c r="AS43" i="6"/>
  <c r="AW54" i="6"/>
  <c r="AK10" i="6"/>
  <c r="AR33" i="6"/>
  <c r="BA42" i="6"/>
  <c r="AW62" i="6"/>
  <c r="AG33" i="6"/>
  <c r="AP73" i="6"/>
  <c r="AO73" i="6"/>
  <c r="AI67" i="6"/>
  <c r="AJ67" i="6"/>
  <c r="AO65" i="6"/>
  <c r="AP65" i="6"/>
  <c r="BA60" i="6"/>
  <c r="AZ60" i="6"/>
  <c r="AW56" i="6"/>
  <c r="AV56" i="6"/>
  <c r="AS52" i="6"/>
  <c r="AR52" i="6"/>
  <c r="AS44" i="6"/>
  <c r="AR44" i="6"/>
  <c r="AM39" i="6"/>
  <c r="AN39" i="6"/>
  <c r="AZ35" i="6"/>
  <c r="AY35" i="6"/>
  <c r="AM30" i="6"/>
  <c r="AL30" i="6"/>
  <c r="AY19" i="6"/>
  <c r="AS13" i="6"/>
  <c r="AM22" i="6"/>
  <c r="AP33" i="6"/>
  <c r="AS45" i="6"/>
  <c r="AN47" i="6"/>
  <c r="AP50" i="6"/>
  <c r="BB53" i="6"/>
  <c r="AQ58" i="6"/>
  <c r="AY59" i="6"/>
  <c r="AS60" i="6"/>
  <c r="AY75" i="6"/>
  <c r="BB63" i="6"/>
  <c r="BA63" i="6"/>
  <c r="AI10" i="6"/>
  <c r="AU14" i="6"/>
  <c r="AT22" i="6"/>
  <c r="AZ27" i="6"/>
  <c r="AI35" i="6"/>
  <c r="AV39" i="6"/>
  <c r="AV47" i="6"/>
  <c r="AO48" i="6"/>
  <c r="AX50" i="6"/>
  <c r="AH66" i="6"/>
  <c r="AK68" i="6"/>
  <c r="AY45" i="6"/>
  <c r="AY77" i="6"/>
  <c r="AR70" i="6"/>
  <c r="AJ70" i="6"/>
  <c r="AW67" i="6"/>
  <c r="AM57" i="6"/>
  <c r="AY53" i="6"/>
  <c r="AO51" i="6"/>
  <c r="BB48" i="6"/>
  <c r="AU41" i="6"/>
  <c r="AL40" i="6"/>
  <c r="AK31" i="6"/>
  <c r="AI29" i="6"/>
  <c r="AN26" i="6"/>
  <c r="BB24" i="6"/>
  <c r="BB16" i="6"/>
  <c r="BC78" i="6"/>
  <c r="BB78" i="6"/>
  <c r="AR76" i="6"/>
  <c r="AS76" i="6"/>
  <c r="AW73" i="6"/>
  <c r="AX73" i="6"/>
  <c r="AV71" i="6"/>
  <c r="AU71" i="6"/>
  <c r="AM70" i="6"/>
  <c r="AL70" i="6"/>
  <c r="BB62" i="6"/>
  <c r="BC62" i="6"/>
  <c r="AX33" i="6"/>
  <c r="AW33" i="6"/>
  <c r="AT30" i="6"/>
  <c r="AU30" i="6"/>
  <c r="BB22" i="6"/>
  <c r="BC22" i="6"/>
  <c r="AI19" i="6"/>
  <c r="AJ19" i="6"/>
  <c r="AJ76" i="6"/>
  <c r="AT57" i="6"/>
  <c r="AS57" i="6"/>
  <c r="AQ10" i="6"/>
  <c r="AY10" i="6"/>
  <c r="BA13" i="6"/>
  <c r="BC14" i="6"/>
  <c r="AO17" i="6"/>
  <c r="BC30" i="6"/>
  <c r="AO34" i="6"/>
  <c r="AQ35" i="6"/>
  <c r="AN40" i="6"/>
  <c r="AG49" i="6"/>
  <c r="AI51" i="6"/>
  <c r="AY58" i="6"/>
  <c r="AM62" i="6"/>
  <c r="AG73" i="6"/>
  <c r="AT8" i="6"/>
  <c r="AM65" i="6"/>
  <c r="AJ69" i="6"/>
  <c r="AU73" i="6"/>
  <c r="AL74" i="6"/>
  <c r="AX62" i="6"/>
  <c r="AQ66" i="6"/>
  <c r="AP66" i="6"/>
  <c r="AM54" i="6"/>
  <c r="AL54" i="6"/>
  <c r="AZ44" i="6"/>
  <c r="BA44" i="6"/>
  <c r="AO25" i="6"/>
  <c r="AP25" i="6"/>
  <c r="AJ27" i="6"/>
  <c r="AW17" i="6"/>
  <c r="AW25" i="6"/>
  <c r="AV40" i="6"/>
  <c r="BA45" i="6"/>
  <c r="AR51" i="6"/>
  <c r="AT54" i="6"/>
  <c r="AI59" i="6"/>
  <c r="AT62" i="6"/>
  <c r="AM71" i="6"/>
  <c r="AL78" i="6"/>
  <c r="BB8" i="6"/>
  <c r="AX12" i="6"/>
  <c r="AY21" i="6"/>
  <c r="AR29" i="6"/>
  <c r="BB32" i="6"/>
  <c r="AZ46" i="6"/>
  <c r="AI53" i="6"/>
  <c r="AJ62" i="6"/>
  <c r="AZ76" i="6"/>
  <c r="BA76" i="6"/>
  <c r="AY51" i="6"/>
  <c r="AZ51" i="6"/>
  <c r="AK44" i="6"/>
  <c r="AJ44" i="6"/>
  <c r="BB37" i="6"/>
  <c r="AP49" i="6"/>
  <c r="BA68" i="6"/>
  <c r="AM51" i="6"/>
  <c r="AN51" i="6"/>
  <c r="AK37" i="6"/>
  <c r="AH41" i="6"/>
  <c r="AK45" i="6"/>
  <c r="AY66" i="6"/>
  <c r="AJ75" i="6"/>
  <c r="AJ30" i="6"/>
  <c r="AZ78" i="6"/>
  <c r="AJ78" i="6"/>
  <c r="AW75" i="6"/>
  <c r="AV74" i="6"/>
  <c r="AN74" i="6"/>
  <c r="BC73" i="6"/>
  <c r="AM73" i="6"/>
  <c r="BB72" i="6"/>
  <c r="AT72" i="6"/>
  <c r="AZ70" i="6"/>
  <c r="AY69" i="6"/>
  <c r="BC65" i="6"/>
  <c r="AU65" i="6"/>
  <c r="AR62" i="6"/>
  <c r="AY61" i="6"/>
  <c r="AQ61" i="6"/>
  <c r="AP60" i="6"/>
  <c r="AH60" i="6"/>
  <c r="AW59" i="6"/>
  <c r="BC57" i="6"/>
  <c r="AU57" i="6"/>
  <c r="AT56" i="6"/>
  <c r="AS55" i="6"/>
  <c r="AZ54" i="6"/>
  <c r="AJ54" i="6"/>
  <c r="AT48" i="6"/>
  <c r="AL48" i="6"/>
  <c r="AS47" i="6"/>
  <c r="AR46" i="6"/>
  <c r="AJ46" i="6"/>
  <c r="AQ45" i="6"/>
  <c r="AI45" i="6"/>
  <c r="AX44" i="6"/>
  <c r="AW43" i="6"/>
  <c r="AO43" i="6"/>
  <c r="AV42" i="6"/>
  <c r="AN42" i="6"/>
  <c r="BC41" i="6"/>
  <c r="AM41" i="6"/>
  <c r="BB40" i="6"/>
  <c r="AS39" i="6"/>
  <c r="AQ37" i="6"/>
  <c r="AI37" i="6"/>
  <c r="AT32" i="6"/>
  <c r="AL32" i="6"/>
  <c r="AZ30" i="6"/>
  <c r="AY29" i="6"/>
  <c r="AV26" i="6"/>
  <c r="AT24" i="6"/>
  <c r="AL24" i="6"/>
  <c r="BA23" i="6"/>
  <c r="AK23" i="6"/>
  <c r="AZ22" i="6"/>
  <c r="AR22" i="6"/>
  <c r="AQ21" i="6"/>
  <c r="AT16" i="6"/>
  <c r="AL16" i="6"/>
  <c r="AS15" i="6"/>
  <c r="AK15" i="6"/>
  <c r="AQ13" i="6"/>
  <c r="AP12" i="6"/>
  <c r="AO11" i="6"/>
  <c r="AL8" i="6"/>
  <c r="AG17" i="6"/>
  <c r="AG25" i="6"/>
  <c r="AJ23" i="6"/>
  <c r="AI23" i="6"/>
  <c r="AR39" i="6"/>
  <c r="AQ39" i="6"/>
  <c r="BA48" i="6"/>
  <c r="AZ48" i="6"/>
  <c r="AP53" i="6"/>
  <c r="AO53" i="6"/>
  <c r="AM58" i="6"/>
  <c r="AL58" i="6"/>
  <c r="AH61" i="6"/>
  <c r="AG61" i="6"/>
  <c r="AZ71" i="6"/>
  <c r="AY71" i="6"/>
  <c r="AM75" i="6"/>
  <c r="AN75" i="6"/>
  <c r="AQ15" i="6"/>
  <c r="AG13" i="6"/>
  <c r="AZ15" i="6"/>
  <c r="BB18" i="6"/>
  <c r="AX21" i="6"/>
  <c r="AO29" i="6"/>
  <c r="BB34" i="6"/>
  <c r="AT42" i="6"/>
  <c r="AW44" i="6"/>
  <c r="AG52" i="6"/>
  <c r="AZ56" i="6"/>
  <c r="BB58" i="6"/>
  <c r="AR63" i="6"/>
  <c r="BC10" i="6"/>
  <c r="AV11" i="6"/>
  <c r="BB26" i="6"/>
  <c r="AT74" i="6"/>
  <c r="AM18" i="6"/>
  <c r="AL18" i="6"/>
  <c r="AL42" i="6"/>
  <c r="AM42" i="6"/>
  <c r="AU58" i="6"/>
  <c r="AT58" i="6"/>
  <c r="AY63" i="6"/>
  <c r="AZ63" i="6"/>
  <c r="AM66" i="6"/>
  <c r="AL66" i="6"/>
  <c r="AP77" i="6"/>
  <c r="AO77" i="6"/>
  <c r="AQ47" i="6"/>
  <c r="BA72" i="6"/>
  <c r="AU18" i="6"/>
  <c r="AG21" i="6"/>
  <c r="AQ23" i="6"/>
  <c r="AI31" i="6"/>
  <c r="AU34" i="6"/>
  <c r="AP38" i="6"/>
  <c r="AG43" i="6"/>
  <c r="AK8" i="6"/>
  <c r="AJ8" i="6"/>
  <c r="AZ39" i="6"/>
  <c r="AY39" i="6"/>
  <c r="AT50" i="6"/>
  <c r="AU50" i="6"/>
  <c r="AX69" i="6"/>
  <c r="AW69" i="6"/>
  <c r="AG77" i="6"/>
  <c r="AH77" i="6"/>
  <c r="AP46" i="6"/>
  <c r="AG75" i="6"/>
  <c r="AH75" i="6"/>
  <c r="AT26" i="6"/>
  <c r="AG29" i="6"/>
  <c r="AK56" i="6"/>
  <c r="AG69" i="6"/>
  <c r="AR72" i="6"/>
  <c r="AP37" i="6"/>
  <c r="AO37" i="6"/>
  <c r="BC42" i="6"/>
  <c r="BB42" i="6"/>
  <c r="AP61" i="6"/>
  <c r="AO61" i="6"/>
  <c r="AI71" i="6"/>
  <c r="AJ71" i="6"/>
  <c r="AS48" i="6"/>
  <c r="AH46" i="6"/>
  <c r="AX61" i="6"/>
  <c r="AG67" i="6"/>
  <c r="AH67" i="6"/>
  <c r="AL26" i="6"/>
  <c r="AS8" i="6"/>
  <c r="AP21" i="6"/>
  <c r="AY23" i="6"/>
  <c r="AY31" i="6"/>
  <c r="AX46" i="6"/>
  <c r="BB50" i="6"/>
  <c r="AW77" i="6"/>
  <c r="AM11" i="6"/>
  <c r="AX14" i="6"/>
  <c r="AR24" i="6"/>
  <c r="AK25" i="6"/>
  <c r="AQ31" i="6"/>
  <c r="AL34" i="6"/>
  <c r="AW37" i="6"/>
  <c r="AX38" i="6"/>
  <c r="AJ41" i="6"/>
  <c r="AU43" i="6"/>
  <c r="AL50" i="6"/>
  <c r="AV52" i="6"/>
  <c r="AI55" i="6"/>
  <c r="AR56" i="6"/>
  <c r="AH62" i="6"/>
  <c r="AI63" i="6"/>
  <c r="AJ65" i="6"/>
  <c r="AK65" i="6"/>
  <c r="AT66" i="6"/>
  <c r="AU67" i="6"/>
  <c r="BC67" i="6"/>
  <c r="AN68" i="6"/>
  <c r="AU68" i="6"/>
  <c r="AV68" i="6"/>
  <c r="AO69" i="6"/>
  <c r="AN69" i="6"/>
  <c r="AQ71" i="6"/>
  <c r="AP71" i="6"/>
  <c r="AJ72" i="6"/>
  <c r="AI72" i="6"/>
  <c r="BB74" i="6"/>
  <c r="BA74" i="6"/>
  <c r="AU75" i="6"/>
  <c r="AG51" i="6"/>
  <c r="AG37" i="6"/>
  <c r="AG59" i="6"/>
  <c r="AG45" i="6"/>
  <c r="AH7" i="6"/>
  <c r="AO7" i="6"/>
  <c r="AK51" i="6"/>
  <c r="AW13" i="6"/>
  <c r="AV13" i="6"/>
  <c r="AN16" i="6"/>
  <c r="AU17" i="6"/>
  <c r="AT17" i="6"/>
  <c r="BC17" i="6"/>
  <c r="BB17" i="6"/>
  <c r="AN20" i="6"/>
  <c r="AM21" i="6"/>
  <c r="AL21" i="6"/>
  <c r="BC21" i="6"/>
  <c r="BB21" i="6"/>
  <c r="AU25" i="6"/>
  <c r="AT25" i="6"/>
  <c r="AN28" i="6"/>
  <c r="BC29" i="6"/>
  <c r="BB29" i="6"/>
  <c r="AM33" i="6"/>
  <c r="AL33" i="6"/>
  <c r="BC33" i="6"/>
  <c r="BB33" i="6"/>
  <c r="BA39" i="6"/>
  <c r="AQ9" i="6"/>
  <c r="AM7" i="6"/>
  <c r="AL7" i="6"/>
  <c r="AU7" i="6"/>
  <c r="AT7" i="6"/>
  <c r="BC7" i="6"/>
  <c r="BB7" i="6"/>
  <c r="AX7" i="6"/>
  <c r="AX9" i="6"/>
  <c r="AG10" i="6"/>
  <c r="AV16" i="6"/>
  <c r="AV20" i="6"/>
  <c r="AV24" i="6"/>
  <c r="AV28" i="6"/>
  <c r="AV32" i="6"/>
  <c r="AV36" i="6"/>
  <c r="AU37" i="6"/>
  <c r="AT38" i="6"/>
  <c r="AT39" i="6"/>
  <c r="AQ40" i="6"/>
  <c r="AQ41" i="6"/>
  <c r="AP43" i="6"/>
  <c r="AP44" i="6"/>
  <c r="AO44" i="6"/>
  <c r="AQ44" i="6"/>
  <c r="AX45" i="6"/>
  <c r="AW48" i="6"/>
  <c r="AS49" i="6"/>
  <c r="AT49" i="6"/>
  <c r="AL49" i="6"/>
  <c r="AH50" i="6"/>
  <c r="AG50" i="6"/>
  <c r="BB52" i="6"/>
  <c r="BA52" i="6"/>
  <c r="AI11" i="6"/>
  <c r="AH11" i="6"/>
  <c r="AQ11" i="6"/>
  <c r="AP11" i="6"/>
  <c r="AY11" i="6"/>
  <c r="AX11" i="6"/>
  <c r="AN12" i="6"/>
  <c r="AV12" i="6"/>
  <c r="AJ14" i="6"/>
  <c r="AI14" i="6"/>
  <c r="AR14" i="6"/>
  <c r="AQ14" i="6"/>
  <c r="AZ14" i="6"/>
  <c r="AY14" i="6"/>
  <c r="AG15" i="6"/>
  <c r="AO15" i="6"/>
  <c r="AW15" i="6"/>
  <c r="AI18" i="6"/>
  <c r="AH18" i="6"/>
  <c r="AQ18" i="6"/>
  <c r="AP18" i="6"/>
  <c r="AY18" i="6"/>
  <c r="AX18" i="6"/>
  <c r="AG19" i="6"/>
  <c r="AO19" i="6"/>
  <c r="AW19" i="6"/>
  <c r="AI22" i="6"/>
  <c r="AH22" i="6"/>
  <c r="AQ22" i="6"/>
  <c r="AP22" i="6"/>
  <c r="AY22" i="6"/>
  <c r="AX22" i="6"/>
  <c r="AG23" i="6"/>
  <c r="AO23" i="6"/>
  <c r="AW23" i="6"/>
  <c r="AI26" i="6"/>
  <c r="AH26" i="6"/>
  <c r="AQ26" i="6"/>
  <c r="AP26" i="6"/>
  <c r="AY26" i="6"/>
  <c r="AX26" i="6"/>
  <c r="AG27" i="6"/>
  <c r="AO27" i="6"/>
  <c r="AW27" i="6"/>
  <c r="AI30" i="6"/>
  <c r="AH30" i="6"/>
  <c r="AQ30" i="6"/>
  <c r="AP30" i="6"/>
  <c r="AY30" i="6"/>
  <c r="AX30" i="6"/>
  <c r="AG31" i="6"/>
  <c r="AO31" i="6"/>
  <c r="AW31" i="6"/>
  <c r="AI34" i="6"/>
  <c r="AH34" i="6"/>
  <c r="AQ34" i="6"/>
  <c r="AP34" i="6"/>
  <c r="AY34" i="6"/>
  <c r="AX34" i="6"/>
  <c r="AG35" i="6"/>
  <c r="AO35" i="6"/>
  <c r="AW35" i="6"/>
  <c r="AH38" i="6"/>
  <c r="AI42" i="6"/>
  <c r="AH42" i="6"/>
  <c r="AQ42" i="6"/>
  <c r="AI43" i="6"/>
  <c r="AQ43" i="6"/>
  <c r="AI44" i="6"/>
  <c r="AY44" i="6"/>
  <c r="AL46" i="6"/>
  <c r="AK46" i="6"/>
  <c r="BB46" i="6"/>
  <c r="AP47" i="6"/>
  <c r="AS51" i="6"/>
  <c r="AT52" i="6"/>
  <c r="AG58" i="6"/>
  <c r="AN58" i="6"/>
  <c r="AO58" i="6"/>
  <c r="AW58" i="6"/>
  <c r="AV58" i="6"/>
  <c r="AU60" i="6"/>
  <c r="AT60" i="6"/>
  <c r="BC60" i="6"/>
  <c r="BB60" i="6"/>
  <c r="AM64" i="6"/>
  <c r="AL64" i="6"/>
  <c r="AU64" i="6"/>
  <c r="AT64" i="6"/>
  <c r="BC64" i="6"/>
  <c r="BB64" i="6"/>
  <c r="AT65" i="6"/>
  <c r="AS65" i="6"/>
  <c r="BB65" i="6"/>
  <c r="BA65" i="6"/>
  <c r="AG7" i="6"/>
  <c r="AN7" i="6"/>
  <c r="AM17" i="6"/>
  <c r="AL17" i="6"/>
  <c r="AN32" i="6"/>
  <c r="AS50" i="6"/>
  <c r="AR50" i="6"/>
  <c r="AI83" i="6"/>
  <c r="AH83" i="6"/>
  <c r="AY83" i="6"/>
  <c r="AX83" i="6"/>
  <c r="AO24" i="6"/>
  <c r="AO36" i="6"/>
  <c r="BB38" i="6"/>
  <c r="AI41" i="6"/>
  <c r="AZ55" i="6"/>
  <c r="BA55" i="6"/>
  <c r="AH64" i="6"/>
  <c r="AG64" i="6"/>
  <c r="BA9" i="6"/>
  <c r="AZ9" i="6"/>
  <c r="AH15" i="6"/>
  <c r="AI16" i="6"/>
  <c r="AH16" i="6"/>
  <c r="AY16" i="6"/>
  <c r="AX16" i="6"/>
  <c r="AH19" i="6"/>
  <c r="AI20" i="6"/>
  <c r="AH20" i="6"/>
  <c r="AQ20" i="6"/>
  <c r="AP20" i="6"/>
  <c r="AY20" i="6"/>
  <c r="AX20" i="6"/>
  <c r="AI24" i="6"/>
  <c r="AH24" i="6"/>
  <c r="AQ24" i="6"/>
  <c r="AP24" i="6"/>
  <c r="AY24" i="6"/>
  <c r="AX24" i="6"/>
  <c r="AH27" i="6"/>
  <c r="AI28" i="6"/>
  <c r="AH28" i="6"/>
  <c r="AQ28" i="6"/>
  <c r="AP28" i="6"/>
  <c r="AY28" i="6"/>
  <c r="AX28" i="6"/>
  <c r="AI32" i="6"/>
  <c r="AH32" i="6"/>
  <c r="AQ32" i="6"/>
  <c r="AP32" i="6"/>
  <c r="AY32" i="6"/>
  <c r="AX32" i="6"/>
  <c r="AH35" i="6"/>
  <c r="AI36" i="6"/>
  <c r="AH36" i="6"/>
  <c r="AQ36" i="6"/>
  <c r="AP36" i="6"/>
  <c r="AY36" i="6"/>
  <c r="AX36" i="6"/>
  <c r="AL41" i="6"/>
  <c r="AZ41" i="6"/>
  <c r="AY42" i="6"/>
  <c r="AY43" i="6"/>
  <c r="AL44" i="6"/>
  <c r="AT46" i="6"/>
  <c r="AQ52" i="6"/>
  <c r="AP52" i="6"/>
  <c r="AY52" i="6"/>
  <c r="AX52" i="6"/>
  <c r="AH52" i="6"/>
  <c r="BB54" i="6"/>
  <c r="BA54" i="6"/>
  <c r="AI74" i="6"/>
  <c r="AG82" i="6"/>
  <c r="AO82" i="6"/>
  <c r="AN82" i="6"/>
  <c r="AW82" i="6"/>
  <c r="AV82" i="6"/>
  <c r="AP7" i="6"/>
  <c r="AN10" i="6"/>
  <c r="AM10" i="6"/>
  <c r="AO13" i="6"/>
  <c r="AN13" i="6"/>
  <c r="BC25" i="6"/>
  <c r="BB25" i="6"/>
  <c r="AM29" i="6"/>
  <c r="AL29" i="6"/>
  <c r="AK39" i="6"/>
  <c r="AG12" i="6"/>
  <c r="AM37" i="6"/>
  <c r="AL38" i="6"/>
  <c r="AI47" i="6"/>
  <c r="AH47" i="6"/>
  <c r="AX64" i="6"/>
  <c r="AW64" i="6"/>
  <c r="AM8" i="6"/>
  <c r="AK9" i="6"/>
  <c r="AJ9" i="6"/>
  <c r="AQ16" i="6"/>
  <c r="AP16" i="6"/>
  <c r="AP8" i="6"/>
  <c r="AO8" i="6"/>
  <c r="AI12" i="6"/>
  <c r="AG39" i="6"/>
  <c r="AO41" i="6"/>
  <c r="BA41" i="6"/>
  <c r="AM43" i="6"/>
  <c r="AW45" i="6"/>
  <c r="AV45" i="6"/>
  <c r="BB49" i="6"/>
  <c r="AO50" i="6"/>
  <c r="AW7" i="6"/>
  <c r="AV10" i="6"/>
  <c r="AU10" i="6"/>
  <c r="AU21" i="6"/>
  <c r="AT21" i="6"/>
  <c r="AM25" i="6"/>
  <c r="AL25" i="6"/>
  <c r="AU29" i="6"/>
  <c r="AT29" i="6"/>
  <c r="AU33" i="6"/>
  <c r="AT33" i="6"/>
  <c r="AJ50" i="6"/>
  <c r="AQ83" i="6"/>
  <c r="AP83" i="6"/>
  <c r="AT41" i="6"/>
  <c r="AS41" i="6"/>
  <c r="AK55" i="6"/>
  <c r="AJ55" i="6"/>
  <c r="AR55" i="6"/>
  <c r="AP64" i="6"/>
  <c r="AO64" i="6"/>
  <c r="AS9" i="6"/>
  <c r="AR9" i="6"/>
  <c r="AS7" i="6"/>
  <c r="AH8" i="6"/>
  <c r="AG8" i="6"/>
  <c r="AX8" i="6"/>
  <c r="AW8" i="6"/>
  <c r="AH9" i="6"/>
  <c r="AV7" i="6"/>
  <c r="AM9" i="6"/>
  <c r="AU9" i="6"/>
  <c r="BC9" i="6"/>
  <c r="AL12" i="6"/>
  <c r="AK12" i="6"/>
  <c r="AT12" i="6"/>
  <c r="AS12" i="6"/>
  <c r="BB12" i="6"/>
  <c r="BA12" i="6"/>
  <c r="AM15" i="6"/>
  <c r="AL15" i="6"/>
  <c r="AU15" i="6"/>
  <c r="AT15" i="6"/>
  <c r="BC15" i="6"/>
  <c r="BB15" i="6"/>
  <c r="AK16" i="6"/>
  <c r="AS16" i="6"/>
  <c r="BA16" i="6"/>
  <c r="AG16" i="6"/>
  <c r="AM19" i="6"/>
  <c r="AL19" i="6"/>
  <c r="AU19" i="6"/>
  <c r="AT19" i="6"/>
  <c r="BC19" i="6"/>
  <c r="BB19" i="6"/>
  <c r="AK20" i="6"/>
  <c r="AS20" i="6"/>
  <c r="BA20" i="6"/>
  <c r="AG20" i="6"/>
  <c r="AM23" i="6"/>
  <c r="AL23" i="6"/>
  <c r="AU23" i="6"/>
  <c r="AT23" i="6"/>
  <c r="BC23" i="6"/>
  <c r="BB23" i="6"/>
  <c r="AK24" i="6"/>
  <c r="AS24" i="6"/>
  <c r="BA24" i="6"/>
  <c r="AG24" i="6"/>
  <c r="AM27" i="6"/>
  <c r="AL27" i="6"/>
  <c r="AU27" i="6"/>
  <c r="AT27" i="6"/>
  <c r="BC27" i="6"/>
  <c r="BB27" i="6"/>
  <c r="AK28" i="6"/>
  <c r="AS28" i="6"/>
  <c r="BA28" i="6"/>
  <c r="AG28" i="6"/>
  <c r="AM31" i="6"/>
  <c r="AL31" i="6"/>
  <c r="AU31" i="6"/>
  <c r="AT31" i="6"/>
  <c r="BC31" i="6"/>
  <c r="BB31" i="6"/>
  <c r="AK32" i="6"/>
  <c r="AS32" i="6"/>
  <c r="BA32" i="6"/>
  <c r="AG32" i="6"/>
  <c r="AM35" i="6"/>
  <c r="AL35" i="6"/>
  <c r="AU35" i="6"/>
  <c r="AT35" i="6"/>
  <c r="BC35" i="6"/>
  <c r="BB35" i="6"/>
  <c r="AK36" i="6"/>
  <c r="AS36" i="6"/>
  <c r="AG36" i="6"/>
  <c r="AW41" i="6"/>
  <c r="AH45" i="6"/>
  <c r="AP45" i="6"/>
  <c r="AU45" i="6"/>
  <c r="AK47" i="6"/>
  <c r="AG48" i="6"/>
  <c r="AK52" i="6"/>
  <c r="AH53" i="6"/>
  <c r="AG53" i="6"/>
  <c r="AW53" i="6"/>
  <c r="AX53" i="6"/>
  <c r="AW57" i="6"/>
  <c r="AV57" i="6"/>
  <c r="AL67" i="6"/>
  <c r="AK67" i="6"/>
  <c r="AT67" i="6"/>
  <c r="AS67" i="6"/>
  <c r="BB67" i="6"/>
  <c r="BA67" i="6"/>
  <c r="AT86" i="6"/>
  <c r="AJ40" i="6"/>
  <c r="AR40" i="6"/>
  <c r="AZ40" i="6"/>
  <c r="AG46" i="6"/>
  <c r="AQ55" i="6"/>
  <c r="AP55" i="6"/>
  <c r="AY55" i="6"/>
  <c r="AX55" i="6"/>
  <c r="AI56" i="6"/>
  <c r="AH56" i="6"/>
  <c r="AQ56" i="6"/>
  <c r="AY56" i="6"/>
  <c r="AX56" i="6"/>
  <c r="AP57" i="6"/>
  <c r="AQ74" i="6"/>
  <c r="AY74" i="6"/>
  <c r="BA80" i="6"/>
  <c r="BB80" i="6"/>
  <c r="AQ81" i="6"/>
  <c r="AP81" i="6"/>
  <c r="AI87" i="6"/>
  <c r="AH87" i="6"/>
  <c r="AN59" i="6"/>
  <c r="AR67" i="6"/>
  <c r="AQ67" i="6"/>
  <c r="AY67" i="6"/>
  <c r="AZ67" i="6"/>
  <c r="AN76" i="6"/>
  <c r="AM76" i="6"/>
  <c r="AV76" i="6"/>
  <c r="AU76" i="6"/>
  <c r="AT80" i="6"/>
  <c r="AS80" i="6"/>
  <c r="AI81" i="6"/>
  <c r="AH81" i="6"/>
  <c r="AY81" i="6"/>
  <c r="AX81" i="6"/>
  <c r="BC86" i="6"/>
  <c r="BB86" i="6"/>
  <c r="AL86" i="6"/>
  <c r="AQ87" i="6"/>
  <c r="AP87" i="6"/>
  <c r="AY87" i="6"/>
  <c r="AX87" i="6"/>
  <c r="AJ38" i="6"/>
  <c r="AR38" i="6"/>
  <c r="AZ38" i="6"/>
  <c r="AV59" i="6"/>
  <c r="AG60" i="6"/>
  <c r="AO60" i="6"/>
  <c r="AN60" i="6"/>
  <c r="AW60" i="6"/>
  <c r="AV60" i="6"/>
  <c r="AS63" i="6"/>
  <c r="BB66" i="6"/>
  <c r="BA66" i="6"/>
  <c r="AZ47" i="6"/>
  <c r="AM49" i="6"/>
  <c r="AU49" i="6"/>
  <c r="BC49" i="6"/>
  <c r="AW50" i="6"/>
  <c r="AK53" i="6"/>
  <c r="AS54" i="6"/>
  <c r="AG54" i="6"/>
  <c r="AH55" i="6"/>
  <c r="AP56" i="6"/>
  <c r="AO56" i="6"/>
  <c r="AH57" i="6"/>
  <c r="AX57" i="6"/>
  <c r="BB57" i="6"/>
  <c r="AM59" i="6"/>
  <c r="AU59" i="6"/>
  <c r="BC59" i="6"/>
  <c r="AL60" i="6"/>
  <c r="AK60" i="6"/>
  <c r="AK63" i="6"/>
  <c r="AJ63" i="6"/>
  <c r="AL69" i="6"/>
  <c r="AK69" i="6"/>
  <c r="AT69" i="6"/>
  <c r="AS69" i="6"/>
  <c r="BB69" i="6"/>
  <c r="BA69" i="6"/>
  <c r="AH70" i="6"/>
  <c r="AG70" i="6"/>
  <c r="AP70" i="6"/>
  <c r="AO70" i="6"/>
  <c r="AX70" i="6"/>
  <c r="AW70" i="6"/>
  <c r="AL75" i="6"/>
  <c r="AK75" i="6"/>
  <c r="AT75" i="6"/>
  <c r="AS75" i="6"/>
  <c r="BB75" i="6"/>
  <c r="BA75" i="6"/>
  <c r="AN54" i="6"/>
  <c r="AV78" i="6"/>
  <c r="AU78" i="6"/>
  <c r="AN52" i="6"/>
  <c r="AR53" i="6"/>
  <c r="BC56" i="6"/>
  <c r="BB56" i="6"/>
  <c r="AL56" i="6"/>
  <c r="AK57" i="6"/>
  <c r="BA58" i="6"/>
  <c r="AZ58" i="6"/>
  <c r="AK61" i="6"/>
  <c r="AJ61" i="6"/>
  <c r="AZ61" i="6"/>
  <c r="AK81" i="6"/>
  <c r="AJ81" i="6"/>
  <c r="AS81" i="6"/>
  <c r="AR81" i="6"/>
  <c r="BA81" i="6"/>
  <c r="AZ81" i="6"/>
  <c r="AH84" i="6"/>
  <c r="AI48" i="6"/>
  <c r="AQ48" i="6"/>
  <c r="AY48" i="6"/>
  <c r="AV51" i="6"/>
  <c r="AM53" i="6"/>
  <c r="AU53" i="6"/>
  <c r="BC53" i="6"/>
  <c r="AL61" i="6"/>
  <c r="AT61" i="6"/>
  <c r="BB61" i="6"/>
  <c r="AK66" i="6"/>
  <c r="AS66" i="6"/>
  <c r="AT68" i="6"/>
  <c r="AS68" i="6"/>
  <c r="AR69" i="6"/>
  <c r="AQ69" i="6"/>
  <c r="AV70" i="6"/>
  <c r="AU70" i="6"/>
  <c r="AJ77" i="6"/>
  <c r="AI77" i="6"/>
  <c r="AR77" i="6"/>
  <c r="AQ77" i="6"/>
  <c r="AF79" i="6"/>
  <c r="AC79" i="6" s="1"/>
  <c r="AM55" i="6"/>
  <c r="AU55" i="6"/>
  <c r="BC55" i="6"/>
  <c r="AG65" i="6"/>
  <c r="AM67" i="6"/>
  <c r="AU69" i="6"/>
  <c r="AM72" i="6"/>
  <c r="AQ75" i="6"/>
  <c r="AQ76" i="6"/>
  <c r="AM84" i="6"/>
  <c r="AL84" i="6"/>
  <c r="BC84" i="6"/>
  <c r="BB84" i="6"/>
  <c r="AP85" i="6"/>
  <c r="AX86" i="6"/>
  <c r="AK87" i="6"/>
  <c r="AJ87" i="6"/>
  <c r="AS87" i="6"/>
  <c r="AR87" i="6"/>
  <c r="BA87" i="6"/>
  <c r="AZ87" i="6"/>
  <c r="AO66" i="6"/>
  <c r="AM68" i="6"/>
  <c r="AL71" i="6"/>
  <c r="AK71" i="6"/>
  <c r="AT71" i="6"/>
  <c r="AS71" i="6"/>
  <c r="BB71" i="6"/>
  <c r="BA71" i="6"/>
  <c r="AI76" i="6"/>
  <c r="AL77" i="6"/>
  <c r="AK77" i="6"/>
  <c r="AT77" i="6"/>
  <c r="AS77" i="6"/>
  <c r="BB77" i="6"/>
  <c r="BA77" i="6"/>
  <c r="AH78" i="6"/>
  <c r="AG78" i="6"/>
  <c r="AP78" i="6"/>
  <c r="AO78" i="6"/>
  <c r="AX78" i="6"/>
  <c r="AW78" i="6"/>
  <c r="AK83" i="6"/>
  <c r="AJ83" i="6"/>
  <c r="AS83" i="6"/>
  <c r="AR83" i="6"/>
  <c r="BA83" i="6"/>
  <c r="AZ83" i="6"/>
  <c r="AO80" i="6"/>
  <c r="AI54" i="6"/>
  <c r="AQ54" i="6"/>
  <c r="AY54" i="6"/>
  <c r="AX60" i="6"/>
  <c r="AI62" i="6"/>
  <c r="AQ62" i="6"/>
  <c r="AY62" i="6"/>
  <c r="AP63" i="6"/>
  <c r="AX63" i="6"/>
  <c r="AM63" i="6"/>
  <c r="AJ66" i="6"/>
  <c r="AR66" i="6"/>
  <c r="AZ66" i="6"/>
  <c r="AH68" i="6"/>
  <c r="AG68" i="6"/>
  <c r="AP68" i="6"/>
  <c r="AX68" i="6"/>
  <c r="AH72" i="6"/>
  <c r="AG72" i="6"/>
  <c r="AP72" i="6"/>
  <c r="AO72" i="6"/>
  <c r="AX72" i="6"/>
  <c r="AW72" i="6"/>
  <c r="AJ73" i="6"/>
  <c r="AI73" i="6"/>
  <c r="AZ73" i="6"/>
  <c r="AY73" i="6"/>
  <c r="AH74" i="6"/>
  <c r="AG74" i="6"/>
  <c r="AP74" i="6"/>
  <c r="AO74" i="6"/>
  <c r="AX74" i="6"/>
  <c r="AW74" i="6"/>
  <c r="AP84" i="6"/>
  <c r="AK85" i="6"/>
  <c r="AJ85" i="6"/>
  <c r="AS85" i="6"/>
  <c r="AR85" i="6"/>
  <c r="BA85" i="6"/>
  <c r="AZ85" i="6"/>
  <c r="AG86" i="6"/>
  <c r="AO86" i="6"/>
  <c r="AN86" i="6"/>
  <c r="AW86" i="6"/>
  <c r="AV86" i="6"/>
  <c r="AJ64" i="6"/>
  <c r="AR64" i="6"/>
  <c r="AZ64" i="6"/>
  <c r="AY64" i="6"/>
  <c r="AL73" i="6"/>
  <c r="AK73" i="6"/>
  <c r="AT73" i="6"/>
  <c r="AS73" i="6"/>
  <c r="BB73" i="6"/>
  <c r="BA73" i="6"/>
  <c r="AM74" i="6"/>
  <c r="AH76" i="6"/>
  <c r="AG76" i="6"/>
  <c r="AP76" i="6"/>
  <c r="AO76" i="6"/>
  <c r="AX76" i="6"/>
  <c r="AW76" i="6"/>
  <c r="AV80" i="6"/>
  <c r="AU80" i="6"/>
  <c r="AL81" i="6"/>
  <c r="BB81" i="6"/>
  <c r="AG84" i="6"/>
  <c r="AO84" i="6"/>
  <c r="AN84" i="6"/>
  <c r="AW84" i="6"/>
  <c r="AV84" i="6"/>
  <c r="AA52" i="5"/>
  <c r="AF79" i="9" l="1"/>
  <c r="AC79" i="9" s="1"/>
  <c r="B93" i="3"/>
  <c r="Z89" i="6"/>
  <c r="Q90" i="6" s="1"/>
  <c r="Z92" i="3"/>
  <c r="AA91" i="3"/>
  <c r="AC91" i="9"/>
  <c r="AD91" i="9" s="1"/>
  <c r="AA77" i="2"/>
  <c r="S92" i="2"/>
  <c r="AA31" i="2"/>
  <c r="V92" i="2"/>
  <c r="AA70" i="2"/>
  <c r="AA75" i="2"/>
  <c r="AA13" i="2"/>
  <c r="AA76" i="2"/>
  <c r="AA74" i="2"/>
  <c r="AA11" i="2"/>
  <c r="AA80" i="2"/>
  <c r="D92" i="2"/>
  <c r="AA73" i="2"/>
  <c r="AA56" i="2"/>
  <c r="X92" i="2"/>
  <c r="N92" i="2"/>
  <c r="AA37" i="2"/>
  <c r="I92" i="2"/>
  <c r="R92" i="2"/>
  <c r="AA63" i="2"/>
  <c r="AA40" i="2"/>
  <c r="AA51" i="2"/>
  <c r="AA61" i="2"/>
  <c r="AA44" i="2"/>
  <c r="AA16" i="2"/>
  <c r="AA87" i="2"/>
  <c r="AA42" i="2"/>
  <c r="F92" i="2"/>
  <c r="AA43" i="2"/>
  <c r="AA49" i="2"/>
  <c r="AA15" i="2"/>
  <c r="AA46" i="2"/>
  <c r="C92" i="2"/>
  <c r="AA79" i="2"/>
  <c r="AA60" i="2"/>
  <c r="AA22" i="2"/>
  <c r="AA35" i="2"/>
  <c r="AA17" i="2"/>
  <c r="AA85" i="2"/>
  <c r="AA20" i="2"/>
  <c r="M92" i="2"/>
  <c r="AA67" i="2"/>
  <c r="K92" i="2"/>
  <c r="AA65" i="2"/>
  <c r="AA55" i="2"/>
  <c r="AA58" i="2"/>
  <c r="AA86" i="2"/>
  <c r="B92" i="2"/>
  <c r="AA21" i="2"/>
  <c r="W92" i="2"/>
  <c r="L92" i="2"/>
  <c r="AA18" i="2"/>
  <c r="AA78" i="2"/>
  <c r="AA81" i="2"/>
  <c r="AA41" i="2"/>
  <c r="AA8" i="2"/>
  <c r="AA57" i="2"/>
  <c r="H92" i="2"/>
  <c r="AA23" i="2"/>
  <c r="AA28" i="2"/>
  <c r="Y92" i="2"/>
  <c r="AA10" i="2"/>
  <c r="AA24" i="2"/>
  <c r="AA82" i="2"/>
  <c r="AA50" i="2"/>
  <c r="AA54" i="2"/>
  <c r="AA72" i="2"/>
  <c r="AA83" i="2"/>
  <c r="AA19" i="2"/>
  <c r="AA29" i="2"/>
  <c r="AA45" i="2"/>
  <c r="O92" i="2"/>
  <c r="AA47" i="2"/>
  <c r="AA52" i="2"/>
  <c r="AA26" i="2"/>
  <c r="AA38" i="2"/>
  <c r="AA48" i="2"/>
  <c r="AA9" i="2"/>
  <c r="AA59" i="2"/>
  <c r="AA12" i="2"/>
  <c r="J92" i="2"/>
  <c r="AA25" i="2"/>
  <c r="AA69" i="2"/>
  <c r="P92" i="2"/>
  <c r="AA39" i="2"/>
  <c r="AA68" i="2"/>
  <c r="AA66" i="2"/>
  <c r="Q92" i="2"/>
  <c r="AA30" i="2"/>
  <c r="AA64" i="2"/>
  <c r="E92" i="2"/>
  <c r="AA7" i="2"/>
  <c r="AA27" i="2"/>
  <c r="AA33" i="2"/>
  <c r="AA84" i="2"/>
  <c r="AA53" i="2"/>
  <c r="G92" i="2"/>
  <c r="AA71" i="2"/>
  <c r="T92" i="2"/>
  <c r="AA36" i="2"/>
  <c r="AA34" i="2"/>
  <c r="AA62" i="2"/>
  <c r="AA14" i="2"/>
  <c r="AA32" i="2"/>
  <c r="AF84" i="6"/>
  <c r="AC84" i="6" s="1"/>
  <c r="AF85" i="6"/>
  <c r="AC85" i="6" s="1"/>
  <c r="AF83" i="6"/>
  <c r="AC83" i="6" s="1"/>
  <c r="AF74" i="6"/>
  <c r="AC74" i="6" s="1"/>
  <c r="AF14" i="6"/>
  <c r="AC14" i="6" s="1"/>
  <c r="AF10" i="6"/>
  <c r="AC10" i="6" s="1"/>
  <c r="AF69" i="6"/>
  <c r="AC69" i="6" s="1"/>
  <c r="AF52" i="6"/>
  <c r="AC52" i="6" s="1"/>
  <c r="AF12" i="6"/>
  <c r="AC12" i="6" s="1"/>
  <c r="AF17" i="6"/>
  <c r="AC17" i="6" s="1"/>
  <c r="AF65" i="6"/>
  <c r="AC65" i="6" s="1"/>
  <c r="AF78" i="6"/>
  <c r="AC78" i="6" s="1"/>
  <c r="AF59" i="6"/>
  <c r="AC59" i="6" s="1"/>
  <c r="AF37" i="6"/>
  <c r="AC37" i="6" s="1"/>
  <c r="AF68" i="6"/>
  <c r="AC68" i="6" s="1"/>
  <c r="AF44" i="6"/>
  <c r="AC44" i="6" s="1"/>
  <c r="AF33" i="6"/>
  <c r="AC33" i="6" s="1"/>
  <c r="AF76" i="6"/>
  <c r="AC76" i="6" s="1"/>
  <c r="AF28" i="6"/>
  <c r="AC28" i="6" s="1"/>
  <c r="AF13" i="6"/>
  <c r="AC13" i="6" s="1"/>
  <c r="AF24" i="6"/>
  <c r="AC24" i="6" s="1"/>
  <c r="AF20" i="6"/>
  <c r="AC20" i="6" s="1"/>
  <c r="AF48" i="6"/>
  <c r="AC48" i="6" s="1"/>
  <c r="AF38" i="6"/>
  <c r="AC38" i="6" s="1"/>
  <c r="AF34" i="6"/>
  <c r="AC34" i="6" s="1"/>
  <c r="AF51" i="6"/>
  <c r="AC51" i="6" s="1"/>
  <c r="AF8" i="6"/>
  <c r="AC8" i="6" s="1"/>
  <c r="AF39" i="6"/>
  <c r="AC39" i="6" s="1"/>
  <c r="AF75" i="6"/>
  <c r="AC75" i="6" s="1"/>
  <c r="AF63" i="6"/>
  <c r="AC63" i="6" s="1"/>
  <c r="AF32" i="6"/>
  <c r="AC32" i="6" s="1"/>
  <c r="AF73" i="6"/>
  <c r="AC73" i="6" s="1"/>
  <c r="AF72" i="6"/>
  <c r="AC72" i="6" s="1"/>
  <c r="AF62" i="6"/>
  <c r="AC62" i="6" s="1"/>
  <c r="AF49" i="6"/>
  <c r="AC49" i="6" s="1"/>
  <c r="AF16" i="6"/>
  <c r="AC16" i="6" s="1"/>
  <c r="AF60" i="6"/>
  <c r="AC60" i="6" s="1"/>
  <c r="AF29" i="6"/>
  <c r="AC29" i="6" s="1"/>
  <c r="AF21" i="6"/>
  <c r="AC21" i="6" s="1"/>
  <c r="AF55" i="6"/>
  <c r="AC55" i="6" s="1"/>
  <c r="AF36" i="6"/>
  <c r="AC36" i="6" s="1"/>
  <c r="AF45" i="6"/>
  <c r="AC45" i="6" s="1"/>
  <c r="AF77" i="6"/>
  <c r="AC77" i="6" s="1"/>
  <c r="AF70" i="6"/>
  <c r="AC70" i="6" s="1"/>
  <c r="AF40" i="6"/>
  <c r="AC40" i="6" s="1"/>
  <c r="AF43" i="6"/>
  <c r="AC43" i="6" s="1"/>
  <c r="AF71" i="6"/>
  <c r="AC71" i="6" s="1"/>
  <c r="AF67" i="6"/>
  <c r="AC67" i="6" s="1"/>
  <c r="AF57" i="6"/>
  <c r="AC57" i="6" s="1"/>
  <c r="AF9" i="6"/>
  <c r="AC9" i="6" s="1"/>
  <c r="AF25" i="6"/>
  <c r="AC25" i="6" s="1"/>
  <c r="AF41" i="6"/>
  <c r="AC41" i="6" s="1"/>
  <c r="AF22" i="6"/>
  <c r="AC22" i="6" s="1"/>
  <c r="AF61" i="6"/>
  <c r="AC61" i="6" s="1"/>
  <c r="AF82" i="6"/>
  <c r="AC82" i="6" s="1"/>
  <c r="AF42" i="6"/>
  <c r="AC42" i="6" s="1"/>
  <c r="AF31" i="6"/>
  <c r="AC31" i="6" s="1"/>
  <c r="AF18" i="6"/>
  <c r="AC18" i="6" s="1"/>
  <c r="AF7" i="6"/>
  <c r="AC7" i="6" s="1"/>
  <c r="AF47" i="6"/>
  <c r="AC47" i="6" s="1"/>
  <c r="AF35" i="6"/>
  <c r="AC35" i="6" s="1"/>
  <c r="AF86" i="6"/>
  <c r="AC86" i="6" s="1"/>
  <c r="AF54" i="6"/>
  <c r="AC54" i="6" s="1"/>
  <c r="AF64" i="6"/>
  <c r="AC64" i="6" s="1"/>
  <c r="AF58" i="6"/>
  <c r="AC58" i="6" s="1"/>
  <c r="AF27" i="6"/>
  <c r="AC27" i="6" s="1"/>
  <c r="AF26" i="6"/>
  <c r="AC26" i="6" s="1"/>
  <c r="AF66" i="6"/>
  <c r="AC66" i="6" s="1"/>
  <c r="AF46" i="6"/>
  <c r="AC46" i="6" s="1"/>
  <c r="AF23" i="6"/>
  <c r="AC23" i="6" s="1"/>
  <c r="AF11" i="6"/>
  <c r="AC11" i="6" s="1"/>
  <c r="AF15" i="6"/>
  <c r="AC15" i="6" s="1"/>
  <c r="AF30" i="6"/>
  <c r="AC30" i="6" s="1"/>
  <c r="AF81" i="6"/>
  <c r="AC81" i="6" s="1"/>
  <c r="AF50" i="6"/>
  <c r="AC50" i="6" s="1"/>
  <c r="AF56" i="6"/>
  <c r="AC56" i="6" s="1"/>
  <c r="AF53" i="6"/>
  <c r="AC53" i="6" s="1"/>
  <c r="AF19" i="6"/>
  <c r="AC19" i="6" s="1"/>
  <c r="AA22" i="5"/>
  <c r="AA67" i="5"/>
  <c r="AA42" i="5"/>
  <c r="AA34" i="5"/>
  <c r="AA11" i="5"/>
  <c r="AA75" i="5"/>
  <c r="AA31" i="5"/>
  <c r="AA15" i="5"/>
  <c r="AA46" i="5"/>
  <c r="AA66" i="5"/>
  <c r="AA33" i="5"/>
  <c r="AA71" i="5"/>
  <c r="AA30" i="5"/>
  <c r="AA81" i="5"/>
  <c r="AA50" i="5"/>
  <c r="AA17" i="5"/>
  <c r="AA39" i="5"/>
  <c r="AA37" i="5"/>
  <c r="AA47" i="5"/>
  <c r="AA7" i="5"/>
  <c r="AA19" i="5"/>
  <c r="AA79" i="5"/>
  <c r="AA48" i="5"/>
  <c r="AA77" i="5"/>
  <c r="AA64" i="5"/>
  <c r="AA23" i="5"/>
  <c r="AA13" i="5"/>
  <c r="AA73" i="5"/>
  <c r="AA40" i="5"/>
  <c r="AA45" i="5"/>
  <c r="AA35" i="5"/>
  <c r="AA9" i="5"/>
  <c r="AA68" i="5"/>
  <c r="AA65" i="5"/>
  <c r="AA32" i="5"/>
  <c r="AA60" i="5"/>
  <c r="AA63" i="5"/>
  <c r="AA38" i="5"/>
  <c r="AA21" i="5"/>
  <c r="AA27" i="5"/>
  <c r="AA58" i="5"/>
  <c r="AA25" i="5"/>
  <c r="AA56" i="5"/>
  <c r="AA55" i="5"/>
  <c r="AA29" i="5"/>
  <c r="AA70" i="5"/>
  <c r="AA44" i="5"/>
  <c r="AA59" i="5"/>
  <c r="AA26" i="5"/>
  <c r="AA57" i="5"/>
  <c r="AA24" i="5"/>
  <c r="AA80" i="5"/>
  <c r="AA12" i="5"/>
  <c r="AA84" i="5"/>
  <c r="AA82" i="5"/>
  <c r="AA86" i="5"/>
  <c r="AA78" i="5"/>
  <c r="AA10" i="5"/>
  <c r="AA14" i="5"/>
  <c r="AA76" i="5"/>
  <c r="AA8" i="5"/>
  <c r="AA62" i="5"/>
  <c r="AA83" i="5"/>
  <c r="AA28" i="5"/>
  <c r="AA51" i="5"/>
  <c r="AA18" i="5"/>
  <c r="AA49" i="5"/>
  <c r="AA16" i="5"/>
  <c r="AA69" i="5"/>
  <c r="AA36" i="5"/>
  <c r="AA87" i="5"/>
  <c r="AA54" i="5"/>
  <c r="AA61" i="5"/>
  <c r="AA43" i="5"/>
  <c r="AA74" i="5"/>
  <c r="AA41" i="5"/>
  <c r="AA72" i="5"/>
  <c r="AA85" i="5"/>
  <c r="AA53" i="5"/>
  <c r="AA20" i="5"/>
  <c r="I87" i="8"/>
  <c r="H87" i="8"/>
  <c r="G87" i="8"/>
  <c r="F87" i="8"/>
  <c r="E87" i="8"/>
  <c r="D87" i="8"/>
  <c r="C87" i="8"/>
  <c r="B87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Y85" i="8"/>
  <c r="X85" i="8"/>
  <c r="W85" i="8"/>
  <c r="V85" i="8"/>
  <c r="U85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Y84" i="8"/>
  <c r="X84" i="8"/>
  <c r="W84" i="8"/>
  <c r="V84" i="8"/>
  <c r="U84" i="8"/>
  <c r="T84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D79" i="8"/>
  <c r="C79" i="8"/>
  <c r="B79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Y77" i="8"/>
  <c r="X77" i="8"/>
  <c r="W77" i="8"/>
  <c r="V77" i="8"/>
  <c r="U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B10" i="8" l="1"/>
  <c r="AB11" i="8"/>
  <c r="AB14" i="8"/>
  <c r="AB20" i="8"/>
  <c r="AB24" i="8"/>
  <c r="AB30" i="8"/>
  <c r="AB37" i="8"/>
  <c r="AB38" i="8"/>
  <c r="AB39" i="8"/>
  <c r="AB41" i="8"/>
  <c r="AB46" i="8"/>
  <c r="AB47" i="8"/>
  <c r="AB50" i="8"/>
  <c r="AB55" i="8"/>
  <c r="AB56" i="8"/>
  <c r="AB58" i="8"/>
  <c r="AB61" i="8"/>
  <c r="AB62" i="8"/>
  <c r="AB63" i="8"/>
  <c r="AB66" i="8"/>
  <c r="AB8" i="8"/>
  <c r="AB9" i="8"/>
  <c r="AB17" i="8"/>
  <c r="AB19" i="8"/>
  <c r="AB21" i="8"/>
  <c r="AB25" i="8"/>
  <c r="AB27" i="8"/>
  <c r="AB29" i="8"/>
  <c r="AB31" i="8"/>
  <c r="AB43" i="8"/>
  <c r="AB45" i="8"/>
  <c r="AB49" i="8"/>
  <c r="AB51" i="8"/>
  <c r="AB53" i="8"/>
  <c r="AB60" i="8"/>
  <c r="AB64" i="8"/>
  <c r="AB7" i="8"/>
  <c r="AB12" i="8"/>
  <c r="AB13" i="8"/>
  <c r="AB15" i="8"/>
  <c r="AB16" i="8"/>
  <c r="AB18" i="8"/>
  <c r="AB22" i="8"/>
  <c r="AB23" i="8"/>
  <c r="AB28" i="8"/>
  <c r="AB35" i="8"/>
  <c r="AB36" i="8"/>
  <c r="AB42" i="8"/>
  <c r="AB44" i="8"/>
  <c r="AB48" i="8"/>
  <c r="AB52" i="8"/>
  <c r="AB54" i="8"/>
  <c r="AB57" i="8"/>
  <c r="AB59" i="8"/>
  <c r="AB65" i="8"/>
  <c r="AB67" i="8"/>
  <c r="AB34" i="8"/>
  <c r="F80" i="8"/>
  <c r="G80" i="8"/>
  <c r="AL80" i="8" s="1"/>
  <c r="D80" i="8"/>
  <c r="C80" i="8"/>
  <c r="H80" i="8"/>
  <c r="E80" i="8"/>
  <c r="B80" i="8"/>
  <c r="AB80" i="8" s="1"/>
  <c r="I80" i="8"/>
  <c r="AB81" i="8"/>
  <c r="AB82" i="8"/>
  <c r="AB83" i="8"/>
  <c r="AB84" i="8"/>
  <c r="AB85" i="8"/>
  <c r="AB86" i="8"/>
  <c r="AB87" i="8"/>
  <c r="AB32" i="8"/>
  <c r="AB40" i="8"/>
  <c r="AB68" i="8"/>
  <c r="AB69" i="8"/>
  <c r="AB70" i="8"/>
  <c r="AB71" i="8"/>
  <c r="AB72" i="8"/>
  <c r="AB73" i="8"/>
  <c r="AB74" i="8"/>
  <c r="AB75" i="8"/>
  <c r="AB76" i="8"/>
  <c r="AB77" i="8"/>
  <c r="AB78" i="8"/>
  <c r="S79" i="8"/>
  <c r="N79" i="8"/>
  <c r="T79" i="8"/>
  <c r="Y79" i="8"/>
  <c r="W79" i="8"/>
  <c r="I79" i="8"/>
  <c r="G79" i="8"/>
  <c r="AL79" i="8" s="1"/>
  <c r="J79" i="8"/>
  <c r="F79" i="8"/>
  <c r="P79" i="8"/>
  <c r="AU79" i="8" s="1"/>
  <c r="M79" i="8"/>
  <c r="R79" i="8"/>
  <c r="V79" i="8"/>
  <c r="Q79" i="8"/>
  <c r="AV79" i="8" s="1"/>
  <c r="O79" i="8"/>
  <c r="AT79" i="8" s="1"/>
  <c r="K79" i="8"/>
  <c r="H79" i="8"/>
  <c r="U79" i="8"/>
  <c r="L79" i="8"/>
  <c r="X79" i="8"/>
  <c r="E79" i="8"/>
  <c r="AB26" i="8"/>
  <c r="AB33" i="8"/>
  <c r="B90" i="6"/>
  <c r="J90" i="6"/>
  <c r="T90" i="6"/>
  <c r="N90" i="6"/>
  <c r="U90" i="6"/>
  <c r="D90" i="6"/>
  <c r="E90" i="6"/>
  <c r="V90" i="6"/>
  <c r="I90" i="6"/>
  <c r="R90" i="6"/>
  <c r="L90" i="6"/>
  <c r="M90" i="6"/>
  <c r="X90" i="6"/>
  <c r="P90" i="6"/>
  <c r="O90" i="6"/>
  <c r="H90" i="6"/>
  <c r="K90" i="6"/>
  <c r="C90" i="6"/>
  <c r="S90" i="6"/>
  <c r="G90" i="6"/>
  <c r="W90" i="6"/>
  <c r="Y90" i="6"/>
  <c r="F90" i="6"/>
  <c r="B93" i="2"/>
  <c r="Z92" i="2"/>
  <c r="AA91" i="2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32" i="8"/>
  <c r="Z68" i="8"/>
  <c r="Z75" i="8"/>
  <c r="Z78" i="8"/>
  <c r="Z82" i="8"/>
  <c r="Z83" i="8"/>
  <c r="Z85" i="8"/>
  <c r="Z86" i="8"/>
  <c r="Z87" i="8"/>
  <c r="Z84" i="8"/>
  <c r="Z81" i="8"/>
  <c r="Z77" i="8"/>
  <c r="Z76" i="8"/>
  <c r="Z74" i="8"/>
  <c r="Z73" i="8"/>
  <c r="Z72" i="8"/>
  <c r="Z71" i="8"/>
  <c r="Z70" i="8"/>
  <c r="Z69" i="8"/>
  <c r="Z67" i="8"/>
  <c r="Z66" i="8"/>
  <c r="Z65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1" i="8"/>
  <c r="Z30" i="8"/>
  <c r="Z29" i="8"/>
  <c r="Z28" i="8"/>
  <c r="AX87" i="8"/>
  <c r="AW87" i="8"/>
  <c r="AV87" i="8"/>
  <c r="AP87" i="8"/>
  <c r="AO87" i="8"/>
  <c r="AN87" i="8"/>
  <c r="AH87" i="8"/>
  <c r="AG87" i="8"/>
  <c r="BC87" i="8"/>
  <c r="BA87" i="8"/>
  <c r="AU87" i="8"/>
  <c r="AS87" i="8"/>
  <c r="AM87" i="8"/>
  <c r="AK87" i="8"/>
  <c r="BB86" i="8"/>
  <c r="BA86" i="8"/>
  <c r="AZ86" i="8"/>
  <c r="AY86" i="8"/>
  <c r="AT86" i="8"/>
  <c r="AS86" i="8"/>
  <c r="AR86" i="8"/>
  <c r="AQ86" i="8"/>
  <c r="AL86" i="8"/>
  <c r="AK86" i="8"/>
  <c r="AJ86" i="8"/>
  <c r="AI86" i="8"/>
  <c r="BC86" i="8"/>
  <c r="AX86" i="8"/>
  <c r="AP86" i="8"/>
  <c r="AH86" i="8"/>
  <c r="BC85" i="8"/>
  <c r="AX85" i="8"/>
  <c r="AW85" i="8"/>
  <c r="AV85" i="8"/>
  <c r="AU85" i="8"/>
  <c r="AP85" i="8"/>
  <c r="AO85" i="8"/>
  <c r="AN85" i="8"/>
  <c r="AM85" i="8"/>
  <c r="AH85" i="8"/>
  <c r="AG85" i="8"/>
  <c r="BB85" i="8"/>
  <c r="BA85" i="8"/>
  <c r="AT85" i="8"/>
  <c r="AS85" i="8"/>
  <c r="AL85" i="8"/>
  <c r="AK85" i="8"/>
  <c r="BB84" i="8"/>
  <c r="BA84" i="8"/>
  <c r="AY84" i="8"/>
  <c r="AT84" i="8"/>
  <c r="AS84" i="8"/>
  <c r="AL84" i="8"/>
  <c r="AK84" i="8"/>
  <c r="AI84" i="8"/>
  <c r="BC84" i="8"/>
  <c r="AZ84" i="8"/>
  <c r="AX84" i="8"/>
  <c r="AP84" i="8"/>
  <c r="AJ84" i="8"/>
  <c r="AH84" i="8"/>
  <c r="BC83" i="8"/>
  <c r="AY83" i="8"/>
  <c r="AX83" i="8"/>
  <c r="AW83" i="8"/>
  <c r="AP83" i="8"/>
  <c r="AO83" i="8"/>
  <c r="AJ83" i="8"/>
  <c r="AH83" i="8"/>
  <c r="AG83" i="8"/>
  <c r="BA83" i="8"/>
  <c r="AV83" i="8"/>
  <c r="AS83" i="8"/>
  <c r="AQ83" i="8"/>
  <c r="AN83" i="8"/>
  <c r="AM83" i="8"/>
  <c r="AK83" i="8"/>
  <c r="AI83" i="8"/>
  <c r="BC82" i="8"/>
  <c r="BB82" i="8"/>
  <c r="AV82" i="8"/>
  <c r="AU82" i="8"/>
  <c r="AT82" i="8"/>
  <c r="AL82" i="8"/>
  <c r="AK82" i="8"/>
  <c r="AI82" i="8"/>
  <c r="AY82" i="8"/>
  <c r="AW82" i="8"/>
  <c r="AQ82" i="8"/>
  <c r="AO82" i="8"/>
  <c r="BC81" i="8"/>
  <c r="AX81" i="8"/>
  <c r="AR81" i="8"/>
  <c r="AP81" i="8"/>
  <c r="AH81" i="8"/>
  <c r="BA81" i="8"/>
  <c r="AY81" i="8"/>
  <c r="AU81" i="8"/>
  <c r="AS81" i="8"/>
  <c r="AQ81" i="8"/>
  <c r="AN81" i="8"/>
  <c r="AM81" i="8"/>
  <c r="AK81" i="8"/>
  <c r="AY80" i="8"/>
  <c r="AU80" i="8"/>
  <c r="AT80" i="8"/>
  <c r="AK80" i="8"/>
  <c r="BC80" i="8"/>
  <c r="BB80" i="8"/>
  <c r="BA80" i="8"/>
  <c r="AZ80" i="8"/>
  <c r="AW80" i="8"/>
  <c r="AS80" i="8"/>
  <c r="AR80" i="8"/>
  <c r="AO80" i="8"/>
  <c r="AN80" i="8"/>
  <c r="AJ80" i="8"/>
  <c r="AX79" i="8"/>
  <c r="AW79" i="8"/>
  <c r="AK79" i="8"/>
  <c r="AJ79" i="8"/>
  <c r="AH79" i="8"/>
  <c r="BC79" i="8"/>
  <c r="BB79" i="8"/>
  <c r="BA79" i="8"/>
  <c r="AN79" i="8"/>
  <c r="AI79" i="8"/>
  <c r="BC78" i="8"/>
  <c r="AW78" i="8"/>
  <c r="AU78" i="8"/>
  <c r="AT78" i="8"/>
  <c r="AO78" i="8"/>
  <c r="AN78" i="8"/>
  <c r="AL78" i="8"/>
  <c r="AK78" i="8"/>
  <c r="BB78" i="8"/>
  <c r="BA78" i="8"/>
  <c r="AX78" i="8"/>
  <c r="AV78" i="8"/>
  <c r="AS78" i="8"/>
  <c r="AP78" i="8"/>
  <c r="AM78" i="8"/>
  <c r="AH78" i="8"/>
  <c r="AY77" i="8"/>
  <c r="AX77" i="8"/>
  <c r="AU77" i="8"/>
  <c r="AM77" i="8"/>
  <c r="AG77" i="8"/>
  <c r="BC77" i="8"/>
  <c r="BA77" i="8"/>
  <c r="AS77" i="8"/>
  <c r="AP77" i="8"/>
  <c r="AO77" i="8"/>
  <c r="AK77" i="8"/>
  <c r="AH77" i="8"/>
  <c r="AZ76" i="8"/>
  <c r="AV76" i="8"/>
  <c r="AU76" i="8"/>
  <c r="AM76" i="8"/>
  <c r="AL76" i="8"/>
  <c r="BC76" i="8"/>
  <c r="BB76" i="8"/>
  <c r="AY76" i="8"/>
  <c r="AT76" i="8"/>
  <c r="AQ76" i="8"/>
  <c r="AN76" i="8"/>
  <c r="AI76" i="8"/>
  <c r="AZ75" i="8"/>
  <c r="AY75" i="8"/>
  <c r="AW75" i="8"/>
  <c r="AQ75" i="8"/>
  <c r="AP75" i="8"/>
  <c r="AN75" i="8"/>
  <c r="AI75" i="8"/>
  <c r="AH75" i="8"/>
  <c r="AG75" i="8"/>
  <c r="BC75" i="8"/>
  <c r="BB75" i="8"/>
  <c r="AX75" i="8"/>
  <c r="AV75" i="8"/>
  <c r="AT75" i="8"/>
  <c r="AO75" i="8"/>
  <c r="AM75" i="8"/>
  <c r="AL75" i="8"/>
  <c r="BC74" i="8"/>
  <c r="AZ74" i="8"/>
  <c r="AW74" i="8"/>
  <c r="AQ74" i="8"/>
  <c r="AM74" i="8"/>
  <c r="AK74" i="8"/>
  <c r="AI74" i="8"/>
  <c r="AV74" i="8"/>
  <c r="AU74" i="8"/>
  <c r="AR74" i="8"/>
  <c r="AO74" i="8"/>
  <c r="AL74" i="8"/>
  <c r="AJ74" i="8"/>
  <c r="BC73" i="8"/>
  <c r="AZ73" i="8"/>
  <c r="AX73" i="8"/>
  <c r="AW73" i="8"/>
  <c r="AR73" i="8"/>
  <c r="AQ73" i="8"/>
  <c r="AK73" i="8"/>
  <c r="AJ73" i="8"/>
  <c r="AI73" i="8"/>
  <c r="AH73" i="8"/>
  <c r="BA73" i="8"/>
  <c r="AY73" i="8"/>
  <c r="AV73" i="8"/>
  <c r="AU73" i="8"/>
  <c r="AS73" i="8"/>
  <c r="AP73" i="8"/>
  <c r="AO73" i="8"/>
  <c r="AN73" i="8"/>
  <c r="AM73" i="8"/>
  <c r="BC72" i="8"/>
  <c r="BB72" i="8"/>
  <c r="AY72" i="8"/>
  <c r="AU72" i="8"/>
  <c r="AT72" i="8"/>
  <c r="AR72" i="8"/>
  <c r="AO72" i="8"/>
  <c r="AL72" i="8"/>
  <c r="AI72" i="8"/>
  <c r="BA72" i="8"/>
  <c r="AX72" i="8"/>
  <c r="AS72" i="8"/>
  <c r="AQ72" i="8"/>
  <c r="AP72" i="8"/>
  <c r="AN72" i="8"/>
  <c r="AM72" i="8"/>
  <c r="AK72" i="8"/>
  <c r="AH72" i="8"/>
  <c r="AY71" i="8"/>
  <c r="AX71" i="8"/>
  <c r="AR71" i="8"/>
  <c r="AM71" i="8"/>
  <c r="AJ71" i="8"/>
  <c r="AH71" i="8"/>
  <c r="BC71" i="8"/>
  <c r="AZ71" i="8"/>
  <c r="AU71" i="8"/>
  <c r="AP71" i="8"/>
  <c r="AG71" i="8"/>
  <c r="BA70" i="8"/>
  <c r="AY70" i="8"/>
  <c r="AP70" i="8"/>
  <c r="AO70" i="8"/>
  <c r="AI70" i="8"/>
  <c r="AH70" i="8"/>
  <c r="BC70" i="8"/>
  <c r="AZ70" i="8"/>
  <c r="AX70" i="8"/>
  <c r="AW70" i="8"/>
  <c r="AV70" i="8"/>
  <c r="AU70" i="8"/>
  <c r="AR70" i="8"/>
  <c r="AQ70" i="8"/>
  <c r="AN70" i="8"/>
  <c r="BC69" i="8"/>
  <c r="BB69" i="8"/>
  <c r="AZ69" i="8"/>
  <c r="AU69" i="8"/>
  <c r="AR69" i="8"/>
  <c r="AO69" i="8"/>
  <c r="AM69" i="8"/>
  <c r="AJ69" i="8"/>
  <c r="AH69" i="8"/>
  <c r="BA69" i="8"/>
  <c r="AY69" i="8"/>
  <c r="AX69" i="8"/>
  <c r="AV69" i="8"/>
  <c r="AQ69" i="8"/>
  <c r="AP69" i="8"/>
  <c r="AN69" i="8"/>
  <c r="AI69" i="8"/>
  <c r="AG69" i="8"/>
  <c r="AV68" i="8"/>
  <c r="AT68" i="8"/>
  <c r="AS68" i="8"/>
  <c r="AO68" i="8"/>
  <c r="AN68" i="8"/>
  <c r="AK68" i="8"/>
  <c r="AG68" i="8"/>
  <c r="BB68" i="8"/>
  <c r="AZ68" i="8"/>
  <c r="AY68" i="8"/>
  <c r="AW68" i="8"/>
  <c r="AR68" i="8"/>
  <c r="AL68" i="8"/>
  <c r="AJ68" i="8"/>
  <c r="BC67" i="8"/>
  <c r="AW67" i="8"/>
  <c r="AT67" i="8"/>
  <c r="AS67" i="8"/>
  <c r="AN67" i="8"/>
  <c r="AM67" i="8"/>
  <c r="AK67" i="8"/>
  <c r="BB67" i="8"/>
  <c r="BA67" i="8"/>
  <c r="AZ67" i="8"/>
  <c r="AY67" i="8"/>
  <c r="AV67" i="8"/>
  <c r="AU67" i="8"/>
  <c r="AR67" i="8"/>
  <c r="AO67" i="8"/>
  <c r="AL67" i="8"/>
  <c r="AJ67" i="8"/>
  <c r="BB66" i="8"/>
  <c r="AY66" i="8"/>
  <c r="AT66" i="8"/>
  <c r="AS66" i="8"/>
  <c r="AQ66" i="8"/>
  <c r="AN66" i="8"/>
  <c r="AK66" i="8"/>
  <c r="AI66" i="8"/>
  <c r="AV66" i="8"/>
  <c r="AR66" i="8"/>
  <c r="AP66" i="8"/>
  <c r="AO66" i="8"/>
  <c r="AL66" i="8"/>
  <c r="AJ66" i="8"/>
  <c r="AH66" i="8"/>
  <c r="BC65" i="8"/>
  <c r="AZ65" i="8"/>
  <c r="AV65" i="8"/>
  <c r="AU65" i="8"/>
  <c r="AP65" i="8"/>
  <c r="AO65" i="8"/>
  <c r="AM65" i="8"/>
  <c r="AL65" i="8"/>
  <c r="AG65" i="8"/>
  <c r="BB65" i="8"/>
  <c r="AY65" i="8"/>
  <c r="AX65" i="8"/>
  <c r="AT65" i="8"/>
  <c r="AQ65" i="8"/>
  <c r="AN65" i="8"/>
  <c r="AI65" i="8"/>
  <c r="AH65" i="8"/>
  <c r="AZ64" i="8"/>
  <c r="AY64" i="8"/>
  <c r="AW64" i="8"/>
  <c r="AV64" i="8"/>
  <c r="AR64" i="8"/>
  <c r="AQ64" i="8"/>
  <c r="AP64" i="8"/>
  <c r="AN64" i="8"/>
  <c r="AJ64" i="8"/>
  <c r="AH64" i="8"/>
  <c r="AG64" i="8"/>
  <c r="BC64" i="8"/>
  <c r="AX64" i="8"/>
  <c r="AU64" i="8"/>
  <c r="AO64" i="8"/>
  <c r="AM64" i="8"/>
  <c r="AI64" i="8"/>
  <c r="AX63" i="8"/>
  <c r="AW63" i="8"/>
  <c r="AV63" i="8"/>
  <c r="AS63" i="8"/>
  <c r="AO63" i="8"/>
  <c r="AN63" i="8"/>
  <c r="AH63" i="8"/>
  <c r="BA63" i="8"/>
  <c r="AZ63" i="8"/>
  <c r="AR63" i="8"/>
  <c r="AP63" i="8"/>
  <c r="AK63" i="8"/>
  <c r="AJ63" i="8"/>
  <c r="AG63" i="8"/>
  <c r="BA62" i="8"/>
  <c r="AY62" i="8"/>
  <c r="AX62" i="8"/>
  <c r="AS62" i="8"/>
  <c r="AR62" i="8"/>
  <c r="AP62" i="8"/>
  <c r="AI62" i="8"/>
  <c r="BB62" i="8"/>
  <c r="AZ62" i="8"/>
  <c r="AW62" i="8"/>
  <c r="AT62" i="8"/>
  <c r="AQ62" i="8"/>
  <c r="AO62" i="8"/>
  <c r="AL62" i="8"/>
  <c r="AH62" i="8"/>
  <c r="BA61" i="8"/>
  <c r="AT61" i="8"/>
  <c r="AL61" i="8"/>
  <c r="BC61" i="8"/>
  <c r="BB61" i="8"/>
  <c r="AZ61" i="8"/>
  <c r="AW61" i="8"/>
  <c r="AV61" i="8"/>
  <c r="AS61" i="8"/>
  <c r="AR61" i="8"/>
  <c r="AO61" i="8"/>
  <c r="AK61" i="8"/>
  <c r="AJ61" i="8"/>
  <c r="BC60" i="8"/>
  <c r="AY60" i="8"/>
  <c r="AX60" i="8"/>
  <c r="AQ60" i="8"/>
  <c r="AP60" i="8"/>
  <c r="AM60" i="8"/>
  <c r="AI60" i="8"/>
  <c r="AH60" i="8"/>
  <c r="BB60" i="8"/>
  <c r="BA60" i="8"/>
  <c r="AW60" i="8"/>
  <c r="AT60" i="8"/>
  <c r="AS60" i="8"/>
  <c r="AO60" i="8"/>
  <c r="AN60" i="8"/>
  <c r="AL60" i="8"/>
  <c r="AK60" i="8"/>
  <c r="AG60" i="8"/>
  <c r="BB59" i="8"/>
  <c r="AZ59" i="8"/>
  <c r="AY59" i="8"/>
  <c r="AT59" i="8"/>
  <c r="AM59" i="8"/>
  <c r="AL59" i="8"/>
  <c r="AI59" i="8"/>
  <c r="BC59" i="8"/>
  <c r="BA59" i="8"/>
  <c r="AX59" i="8"/>
  <c r="AW59" i="8"/>
  <c r="AS59" i="8"/>
  <c r="AR59" i="8"/>
  <c r="AP59" i="8"/>
  <c r="AO59" i="8"/>
  <c r="AN59" i="8"/>
  <c r="AK59" i="8"/>
  <c r="AJ59" i="8"/>
  <c r="AH59" i="8"/>
  <c r="BC58" i="8"/>
  <c r="AY58" i="8"/>
  <c r="AX58" i="8"/>
  <c r="AV58" i="8"/>
  <c r="AU58" i="8"/>
  <c r="AQ58" i="8"/>
  <c r="AP58" i="8"/>
  <c r="AN58" i="8"/>
  <c r="AM58" i="8"/>
  <c r="AI58" i="8"/>
  <c r="AH58" i="8"/>
  <c r="BB58" i="8"/>
  <c r="BA58" i="8"/>
  <c r="AW58" i="8"/>
  <c r="AT58" i="8"/>
  <c r="AS58" i="8"/>
  <c r="AO58" i="8"/>
  <c r="AL58" i="8"/>
  <c r="AK58" i="8"/>
  <c r="AG58" i="8"/>
  <c r="BC57" i="8"/>
  <c r="BB57" i="8"/>
  <c r="AZ57" i="8"/>
  <c r="AT57" i="8"/>
  <c r="AR57" i="8"/>
  <c r="AL57" i="8"/>
  <c r="AJ57" i="8"/>
  <c r="BA57" i="8"/>
  <c r="AY57" i="8"/>
  <c r="AX57" i="8"/>
  <c r="AW57" i="8"/>
  <c r="AU57" i="8"/>
  <c r="AS57" i="8"/>
  <c r="AQ57" i="8"/>
  <c r="AP57" i="8"/>
  <c r="AO57" i="8"/>
  <c r="AM57" i="8"/>
  <c r="AK57" i="8"/>
  <c r="AI57" i="8"/>
  <c r="AH57" i="8"/>
  <c r="AX56" i="8"/>
  <c r="AV56" i="8"/>
  <c r="AL56" i="8"/>
  <c r="BA56" i="8"/>
  <c r="AZ56" i="8"/>
  <c r="AW56" i="8"/>
  <c r="AU56" i="8"/>
  <c r="AS56" i="8"/>
  <c r="AR56" i="8"/>
  <c r="AN56" i="8"/>
  <c r="AM56" i="8"/>
  <c r="AK56" i="8"/>
  <c r="BB55" i="8"/>
  <c r="AL55" i="8"/>
  <c r="AG55" i="8"/>
  <c r="BC55" i="8"/>
  <c r="BA55" i="8"/>
  <c r="AZ55" i="8"/>
  <c r="AW55" i="8"/>
  <c r="AU55" i="8"/>
  <c r="AT55" i="8"/>
  <c r="AS55" i="8"/>
  <c r="AR55" i="8"/>
  <c r="AQ55" i="8"/>
  <c r="AO55" i="8"/>
  <c r="AM55" i="8"/>
  <c r="AK55" i="8"/>
  <c r="AJ55" i="8"/>
  <c r="BC54" i="8"/>
  <c r="AX54" i="8"/>
  <c r="AV54" i="8"/>
  <c r="AS54" i="8"/>
  <c r="AN54" i="8"/>
  <c r="AL54" i="8"/>
  <c r="AI54" i="8"/>
  <c r="AH54" i="8"/>
  <c r="BB54" i="8"/>
  <c r="BA54" i="8"/>
  <c r="AY54" i="8"/>
  <c r="AW54" i="8"/>
  <c r="AU54" i="8"/>
  <c r="AR54" i="8"/>
  <c r="AQ54" i="8"/>
  <c r="AP54" i="8"/>
  <c r="AO54" i="8"/>
  <c r="AM54" i="8"/>
  <c r="AK54" i="8"/>
  <c r="AJ54" i="8"/>
  <c r="AG54" i="8"/>
  <c r="AW53" i="8"/>
  <c r="AQ53" i="8"/>
  <c r="AG53" i="8"/>
  <c r="BC53" i="8"/>
  <c r="AZ53" i="8"/>
  <c r="AV53" i="8"/>
  <c r="AU53" i="8"/>
  <c r="AR53" i="8"/>
  <c r="AP53" i="8"/>
  <c r="AO53" i="8"/>
  <c r="AN53" i="8"/>
  <c r="AM53" i="8"/>
  <c r="AJ53" i="8"/>
  <c r="AH53" i="8"/>
  <c r="BC52" i="8"/>
  <c r="BB52" i="8"/>
  <c r="AX52" i="8"/>
  <c r="AV52" i="8"/>
  <c r="AS52" i="8"/>
  <c r="AP52" i="8"/>
  <c r="AM52" i="8"/>
  <c r="AL52" i="8"/>
  <c r="BA52" i="8"/>
  <c r="AZ52" i="8"/>
  <c r="AY52" i="8"/>
  <c r="AW52" i="8"/>
  <c r="AU52" i="8"/>
  <c r="AO52" i="8"/>
  <c r="AN52" i="8"/>
  <c r="AK52" i="8"/>
  <c r="AH52" i="8"/>
  <c r="AG52" i="8"/>
  <c r="AZ51" i="8"/>
  <c r="AT51" i="8"/>
  <c r="AM51" i="8"/>
  <c r="AJ51" i="8"/>
  <c r="BC51" i="8"/>
  <c r="BB51" i="8"/>
  <c r="AW51" i="8"/>
  <c r="AU51" i="8"/>
  <c r="AR51" i="8"/>
  <c r="AO51" i="8"/>
  <c r="AL51" i="8"/>
  <c r="AH51" i="8"/>
  <c r="BB50" i="8"/>
  <c r="AT50" i="8"/>
  <c r="AQ50" i="8"/>
  <c r="AP50" i="8"/>
  <c r="AL50" i="8"/>
  <c r="AK50" i="8"/>
  <c r="BA50" i="8"/>
  <c r="AY50" i="8"/>
  <c r="AX50" i="8"/>
  <c r="AW50" i="8"/>
  <c r="AS50" i="8"/>
  <c r="AO50" i="8"/>
  <c r="AN50" i="8"/>
  <c r="AG50" i="8"/>
  <c r="BC49" i="8"/>
  <c r="AX49" i="8"/>
  <c r="AO49" i="8"/>
  <c r="AN49" i="8"/>
  <c r="AH49" i="8"/>
  <c r="BB49" i="8"/>
  <c r="AW49" i="8"/>
  <c r="AV49" i="8"/>
  <c r="AP49" i="8"/>
  <c r="AM49" i="8"/>
  <c r="AJ49" i="8"/>
  <c r="AG49" i="8"/>
  <c r="AX48" i="8"/>
  <c r="AP48" i="8"/>
  <c r="AI48" i="8"/>
  <c r="BC48" i="8"/>
  <c r="BA48" i="8"/>
  <c r="AZ48" i="8"/>
  <c r="AW48" i="8"/>
  <c r="AV48" i="8"/>
  <c r="AS48" i="8"/>
  <c r="AR48" i="8"/>
  <c r="AO48" i="8"/>
  <c r="AN48" i="8"/>
  <c r="AK48" i="8"/>
  <c r="AJ48" i="8"/>
  <c r="AH48" i="8"/>
  <c r="BB47" i="8"/>
  <c r="AX47" i="8"/>
  <c r="AP47" i="8"/>
  <c r="AO47" i="8"/>
  <c r="AG47" i="8"/>
  <c r="BC47" i="8"/>
  <c r="BA47" i="8"/>
  <c r="AW47" i="8"/>
  <c r="AV47" i="8"/>
  <c r="AT47" i="8"/>
  <c r="AS47" i="8"/>
  <c r="AR47" i="8"/>
  <c r="AN47" i="8"/>
  <c r="AM47" i="8"/>
  <c r="AK47" i="8"/>
  <c r="AJ47" i="8"/>
  <c r="AH47" i="8"/>
  <c r="BB46" i="8"/>
  <c r="AY46" i="8"/>
  <c r="AT46" i="8"/>
  <c r="AQ46" i="8"/>
  <c r="AP46" i="8"/>
  <c r="AL46" i="8"/>
  <c r="AH46" i="8"/>
  <c r="BC46" i="8"/>
  <c r="AX46" i="8"/>
  <c r="AW46" i="8"/>
  <c r="AV46" i="8"/>
  <c r="AS46" i="8"/>
  <c r="AO46" i="8"/>
  <c r="AI46" i="8"/>
  <c r="AY45" i="8"/>
  <c r="AQ45" i="8"/>
  <c r="AP45" i="8"/>
  <c r="AJ45" i="8"/>
  <c r="AH45" i="8"/>
  <c r="BC45" i="8"/>
  <c r="BB45" i="8"/>
  <c r="AX45" i="8"/>
  <c r="AW45" i="8"/>
  <c r="AU45" i="8"/>
  <c r="AT45" i="8"/>
  <c r="AS45" i="8"/>
  <c r="AO45" i="8"/>
  <c r="AN45" i="8"/>
  <c r="AL45" i="8"/>
  <c r="AK45" i="8"/>
  <c r="AI45" i="8"/>
  <c r="BC44" i="8"/>
  <c r="BA44" i="8"/>
  <c r="AZ44" i="8"/>
  <c r="AR44" i="8"/>
  <c r="AQ44" i="8"/>
  <c r="AM44" i="8"/>
  <c r="AK44" i="8"/>
  <c r="AI44" i="8"/>
  <c r="BB44" i="8"/>
  <c r="AY44" i="8"/>
  <c r="AX44" i="8"/>
  <c r="AW44" i="8"/>
  <c r="AS44" i="8"/>
  <c r="AP44" i="8"/>
  <c r="AL44" i="8"/>
  <c r="AJ44" i="8"/>
  <c r="AH44" i="8"/>
  <c r="AG44" i="8"/>
  <c r="AZ43" i="8"/>
  <c r="AU43" i="8"/>
  <c r="AR43" i="8"/>
  <c r="AQ43" i="8"/>
  <c r="AN43" i="8"/>
  <c r="AI43" i="8"/>
  <c r="BC43" i="8"/>
  <c r="BB43" i="8"/>
  <c r="AV43" i="8"/>
  <c r="AT43" i="8"/>
  <c r="AP43" i="8"/>
  <c r="AO43" i="8"/>
  <c r="AM43" i="8"/>
  <c r="AL43" i="8"/>
  <c r="AJ43" i="8"/>
  <c r="AH43" i="8"/>
  <c r="BB42" i="8"/>
  <c r="BA42" i="8"/>
  <c r="AX42" i="8"/>
  <c r="AV42" i="8"/>
  <c r="AS42" i="8"/>
  <c r="AR42" i="8"/>
  <c r="AN42" i="8"/>
  <c r="AM42" i="8"/>
  <c r="AJ42" i="8"/>
  <c r="AI42" i="8"/>
  <c r="AZ42" i="8"/>
  <c r="AY42" i="8"/>
  <c r="AU42" i="8"/>
  <c r="AT42" i="8"/>
  <c r="AQ42" i="8"/>
  <c r="AL42" i="8"/>
  <c r="AK42" i="8"/>
  <c r="AX41" i="8"/>
  <c r="AW41" i="8"/>
  <c r="AV41" i="8"/>
  <c r="AO41" i="8"/>
  <c r="AN41" i="8"/>
  <c r="AJ41" i="8"/>
  <c r="AI41" i="8"/>
  <c r="AG41" i="8"/>
  <c r="BB41" i="8"/>
  <c r="BA41" i="8"/>
  <c r="AZ41" i="8"/>
  <c r="AS41" i="8"/>
  <c r="AR41" i="8"/>
  <c r="AM41" i="8"/>
  <c r="AL41" i="8"/>
  <c r="AK41" i="8"/>
  <c r="AH41" i="8"/>
  <c r="BB40" i="8"/>
  <c r="AT40" i="8"/>
  <c r="AS40" i="8"/>
  <c r="AN40" i="8"/>
  <c r="AI40" i="8"/>
  <c r="BC40" i="8"/>
  <c r="BA40" i="8"/>
  <c r="AW40" i="8"/>
  <c r="AV40" i="8"/>
  <c r="AQ40" i="8"/>
  <c r="AO40" i="8"/>
  <c r="AL40" i="8"/>
  <c r="AH40" i="8"/>
  <c r="AZ39" i="8"/>
  <c r="AW39" i="8"/>
  <c r="AU39" i="8"/>
  <c r="AP39" i="8"/>
  <c r="AO39" i="8"/>
  <c r="AL39" i="8"/>
  <c r="AJ39" i="8"/>
  <c r="AG39" i="8"/>
  <c r="BA39" i="8"/>
  <c r="AX39" i="8"/>
  <c r="AV39" i="8"/>
  <c r="AT39" i="8"/>
  <c r="AS39" i="8"/>
  <c r="AQ39" i="8"/>
  <c r="AN39" i="8"/>
  <c r="AM39" i="8"/>
  <c r="AK39" i="8"/>
  <c r="BB38" i="8"/>
  <c r="AY38" i="8"/>
  <c r="AX38" i="8"/>
  <c r="AU38" i="8"/>
  <c r="AR38" i="8"/>
  <c r="AP38" i="8"/>
  <c r="AL38" i="8"/>
  <c r="AI38" i="8"/>
  <c r="AH38" i="8"/>
  <c r="BC38" i="8"/>
  <c r="AW38" i="8"/>
  <c r="AV38" i="8"/>
  <c r="AT38" i="8"/>
  <c r="AS38" i="8"/>
  <c r="AQ38" i="8"/>
  <c r="AO38" i="8"/>
  <c r="AN38" i="8"/>
  <c r="AK38" i="8"/>
  <c r="AJ38" i="8"/>
  <c r="AX37" i="8"/>
  <c r="AP37" i="8"/>
  <c r="AO37" i="8"/>
  <c r="AH37" i="8"/>
  <c r="BC37" i="8"/>
  <c r="AY37" i="8"/>
  <c r="AW37" i="8"/>
  <c r="AQ37" i="8"/>
  <c r="AM37" i="8"/>
  <c r="AJ37" i="8"/>
  <c r="AG37" i="8"/>
  <c r="BB36" i="8"/>
  <c r="AV36" i="8"/>
  <c r="AM36" i="8"/>
  <c r="BC36" i="8"/>
  <c r="AZ36" i="8"/>
  <c r="AY36" i="8"/>
  <c r="AX36" i="8"/>
  <c r="AU36" i="8"/>
  <c r="AT36" i="8"/>
  <c r="AQ36" i="8"/>
  <c r="AP36" i="8"/>
  <c r="AN36" i="8"/>
  <c r="AL36" i="8"/>
  <c r="AI36" i="8"/>
  <c r="AH36" i="8"/>
  <c r="BA35" i="8"/>
  <c r="AW35" i="8"/>
  <c r="AV35" i="8"/>
  <c r="AN35" i="8"/>
  <c r="AG35" i="8"/>
  <c r="BC35" i="8"/>
  <c r="AZ35" i="8"/>
  <c r="AY35" i="8"/>
  <c r="AX35" i="8"/>
  <c r="AU35" i="8"/>
  <c r="AR35" i="8"/>
  <c r="AQ35" i="8"/>
  <c r="AO35" i="8"/>
  <c r="AM35" i="8"/>
  <c r="AJ35" i="8"/>
  <c r="AI35" i="8"/>
  <c r="AZ34" i="8"/>
  <c r="AX34" i="8"/>
  <c r="AW34" i="8"/>
  <c r="AQ34" i="8"/>
  <c r="AO34" i="8"/>
  <c r="AI34" i="8"/>
  <c r="AH34" i="8"/>
  <c r="BA34" i="8"/>
  <c r="AY34" i="8"/>
  <c r="AV34" i="8"/>
  <c r="AS34" i="8"/>
  <c r="AP34" i="8"/>
  <c r="AN34" i="8"/>
  <c r="AG34" i="8"/>
  <c r="BC33" i="8"/>
  <c r="BB33" i="8"/>
  <c r="AX33" i="8"/>
  <c r="AU33" i="8"/>
  <c r="AT33" i="8"/>
  <c r="AP33" i="8"/>
  <c r="AO33" i="8"/>
  <c r="AM33" i="8"/>
  <c r="AG33" i="8"/>
  <c r="BA33" i="8"/>
  <c r="AY33" i="8"/>
  <c r="AS33" i="8"/>
  <c r="AR33" i="8"/>
  <c r="AQ33" i="8"/>
  <c r="AN33" i="8"/>
  <c r="AL33" i="8"/>
  <c r="AK33" i="8"/>
  <c r="AI33" i="8"/>
  <c r="AH33" i="8"/>
  <c r="AZ32" i="8"/>
  <c r="AY32" i="8"/>
  <c r="AS32" i="8"/>
  <c r="AQ32" i="8"/>
  <c r="AJ32" i="8"/>
  <c r="AH32" i="8"/>
  <c r="BC32" i="8"/>
  <c r="BB32" i="8"/>
  <c r="BA32" i="8"/>
  <c r="AX32" i="8"/>
  <c r="AU32" i="8"/>
  <c r="AT32" i="8"/>
  <c r="AR32" i="8"/>
  <c r="AP32" i="8"/>
  <c r="AM32" i="8"/>
  <c r="AL32" i="8"/>
  <c r="AI32" i="8"/>
  <c r="AG32" i="8"/>
  <c r="BA31" i="8"/>
  <c r="AV31" i="8"/>
  <c r="AU31" i="8"/>
  <c r="AS31" i="8"/>
  <c r="AR31" i="8"/>
  <c r="AN31" i="8"/>
  <c r="AJ31" i="8"/>
  <c r="AH31" i="8"/>
  <c r="BC31" i="8"/>
  <c r="AZ31" i="8"/>
  <c r="AY31" i="8"/>
  <c r="AT31" i="8"/>
  <c r="AQ31" i="8"/>
  <c r="AM31" i="8"/>
  <c r="AK31" i="8"/>
  <c r="AI31" i="8"/>
  <c r="AG31" i="8"/>
  <c r="BB30" i="8"/>
  <c r="BA30" i="8"/>
  <c r="AS30" i="8"/>
  <c r="AL30" i="8"/>
  <c r="AZ30" i="8"/>
  <c r="AT30" i="8"/>
  <c r="AR30" i="8"/>
  <c r="AK30" i="8"/>
  <c r="AJ30" i="8"/>
  <c r="AH30" i="8"/>
  <c r="AX29" i="8"/>
  <c r="AP29" i="8"/>
  <c r="AN29" i="8"/>
  <c r="AH29" i="8"/>
  <c r="BA29" i="8"/>
  <c r="AZ29" i="8"/>
  <c r="AW29" i="8"/>
  <c r="AV29" i="8"/>
  <c r="AS29" i="8"/>
  <c r="AR29" i="8"/>
  <c r="AO29" i="8"/>
  <c r="AK29" i="8"/>
  <c r="AJ29" i="8"/>
  <c r="AG29" i="8"/>
  <c r="BC28" i="8"/>
  <c r="BB28" i="8"/>
  <c r="AU28" i="8"/>
  <c r="AT28" i="8"/>
  <c r="AM28" i="8"/>
  <c r="AL28" i="8"/>
  <c r="BA28" i="8"/>
  <c r="AZ28" i="8"/>
  <c r="AX28" i="8"/>
  <c r="AW28" i="8"/>
  <c r="AV28" i="8"/>
  <c r="AS28" i="8"/>
  <c r="AR28" i="8"/>
  <c r="AP28" i="8"/>
  <c r="AO28" i="8"/>
  <c r="AN28" i="8"/>
  <c r="AK28" i="8"/>
  <c r="AJ28" i="8"/>
  <c r="AH28" i="8"/>
  <c r="BC27" i="8"/>
  <c r="AX27" i="8"/>
  <c r="AU27" i="8"/>
  <c r="AP27" i="8"/>
  <c r="AN27" i="8"/>
  <c r="AM27" i="8"/>
  <c r="AH27" i="8"/>
  <c r="BB27" i="8"/>
  <c r="BA27" i="8"/>
  <c r="AW27" i="8"/>
  <c r="AV27" i="8"/>
  <c r="AT27" i="8"/>
  <c r="AS27" i="8"/>
  <c r="AO27" i="8"/>
  <c r="AL27" i="8"/>
  <c r="AK27" i="8"/>
  <c r="AG27" i="8"/>
  <c r="BB26" i="8"/>
  <c r="AU26" i="8"/>
  <c r="AT26" i="8"/>
  <c r="AL26" i="8"/>
  <c r="BC26" i="8"/>
  <c r="BA26" i="8"/>
  <c r="AZ26" i="8"/>
  <c r="AW26" i="8"/>
  <c r="AV26" i="8"/>
  <c r="AS26" i="8"/>
  <c r="AR26" i="8"/>
  <c r="AO26" i="8"/>
  <c r="AN26" i="8"/>
  <c r="AK26" i="8"/>
  <c r="AJ26" i="8"/>
  <c r="BC25" i="8"/>
  <c r="AX25" i="8"/>
  <c r="AV25" i="8"/>
  <c r="AU25" i="8"/>
  <c r="AQ25" i="8"/>
  <c r="AP25" i="8"/>
  <c r="AN25" i="8"/>
  <c r="AM25" i="8"/>
  <c r="AH25" i="8"/>
  <c r="BB25" i="8"/>
  <c r="BA25" i="8"/>
  <c r="AZ25" i="8"/>
  <c r="AW25" i="8"/>
  <c r="AT25" i="8"/>
  <c r="AS25" i="8"/>
  <c r="AR25" i="8"/>
  <c r="AO25" i="8"/>
  <c r="AL25" i="8"/>
  <c r="AK25" i="8"/>
  <c r="AJ25" i="8"/>
  <c r="AG25" i="8"/>
  <c r="BB24" i="8"/>
  <c r="AZ24" i="8"/>
  <c r="AT24" i="8"/>
  <c r="AR24" i="8"/>
  <c r="AQ24" i="8"/>
  <c r="AL24" i="8"/>
  <c r="AJ24" i="8"/>
  <c r="BC24" i="8"/>
  <c r="BA24" i="8"/>
  <c r="AX24" i="8"/>
  <c r="AW24" i="8"/>
  <c r="AS24" i="8"/>
  <c r="AP24" i="8"/>
  <c r="AO24" i="8"/>
  <c r="AK24" i="8"/>
  <c r="AH24" i="8"/>
  <c r="BC23" i="8"/>
  <c r="AX23" i="8"/>
  <c r="AV23" i="8"/>
  <c r="AP23" i="8"/>
  <c r="AN23" i="8"/>
  <c r="AM23" i="8"/>
  <c r="AH23" i="8"/>
  <c r="BB23" i="8"/>
  <c r="BA23" i="8"/>
  <c r="AZ23" i="8"/>
  <c r="AW23" i="8"/>
  <c r="AT23" i="8"/>
  <c r="AS23" i="8"/>
  <c r="AR23" i="8"/>
  <c r="AO23" i="8"/>
  <c r="AL23" i="8"/>
  <c r="AK23" i="8"/>
  <c r="AJ23" i="8"/>
  <c r="AG23" i="8"/>
  <c r="AZ22" i="8"/>
  <c r="AU22" i="8"/>
  <c r="AJ22" i="8"/>
  <c r="AG22" i="8"/>
  <c r="BC22" i="8"/>
  <c r="BB22" i="8"/>
  <c r="AX22" i="8"/>
  <c r="AW22" i="8"/>
  <c r="AV22" i="8"/>
  <c r="AT22" i="8"/>
  <c r="AR22" i="8"/>
  <c r="AP22" i="8"/>
  <c r="AO22" i="8"/>
  <c r="AN22" i="8"/>
  <c r="AL22" i="8"/>
  <c r="AH22" i="8"/>
  <c r="AY21" i="8"/>
  <c r="AQ21" i="8"/>
  <c r="AM21" i="8"/>
  <c r="AI21" i="8"/>
  <c r="AH21" i="8"/>
  <c r="BC21" i="8"/>
  <c r="BB21" i="8"/>
  <c r="BA21" i="8"/>
  <c r="AX21" i="8"/>
  <c r="AW21" i="8"/>
  <c r="AT21" i="8"/>
  <c r="AS21" i="8"/>
  <c r="AP21" i="8"/>
  <c r="AO21" i="8"/>
  <c r="AN21" i="8"/>
  <c r="AL21" i="8"/>
  <c r="AK21" i="8"/>
  <c r="AG21" i="8"/>
  <c r="BC20" i="8"/>
  <c r="AZ20" i="8"/>
  <c r="AY20" i="8"/>
  <c r="AW20" i="8"/>
  <c r="AT20" i="8"/>
  <c r="AR20" i="8"/>
  <c r="AQ20" i="8"/>
  <c r="AL20" i="8"/>
  <c r="AG20" i="8"/>
  <c r="BB20" i="8"/>
  <c r="BA20" i="8"/>
  <c r="AX20" i="8"/>
  <c r="AV20" i="8"/>
  <c r="AS20" i="8"/>
  <c r="AP20" i="8"/>
  <c r="AO20" i="8"/>
  <c r="AN20" i="8"/>
  <c r="AK20" i="8"/>
  <c r="AJ20" i="8"/>
  <c r="AH20" i="8"/>
  <c r="BC19" i="8"/>
  <c r="BA19" i="8"/>
  <c r="AU19" i="8"/>
  <c r="AS19" i="8"/>
  <c r="AH19" i="8"/>
  <c r="BB19" i="8"/>
  <c r="AX19" i="8"/>
  <c r="AW19" i="8"/>
  <c r="AT19" i="8"/>
  <c r="AP19" i="8"/>
  <c r="AO19" i="8"/>
  <c r="AL19" i="8"/>
  <c r="AK19" i="8"/>
  <c r="AG19" i="8"/>
  <c r="BC18" i="8"/>
  <c r="AY18" i="8"/>
  <c r="AW18" i="8"/>
  <c r="AU18" i="8"/>
  <c r="AM18" i="8"/>
  <c r="AJ18" i="8"/>
  <c r="AI18" i="8"/>
  <c r="BB18" i="8"/>
  <c r="AZ18" i="8"/>
  <c r="AX18" i="8"/>
  <c r="AV18" i="8"/>
  <c r="AT18" i="8"/>
  <c r="AR18" i="8"/>
  <c r="AP18" i="8"/>
  <c r="AL18" i="8"/>
  <c r="AH18" i="8"/>
  <c r="BA17" i="8"/>
  <c r="AZ17" i="8"/>
  <c r="AX17" i="8"/>
  <c r="AS17" i="8"/>
  <c r="AP17" i="8"/>
  <c r="AK17" i="8"/>
  <c r="AJ17" i="8"/>
  <c r="AI17" i="8"/>
  <c r="BB17" i="8"/>
  <c r="AY17" i="8"/>
  <c r="AW17" i="8"/>
  <c r="AV17" i="8"/>
  <c r="AT17" i="8"/>
  <c r="AR17" i="8"/>
  <c r="AO17" i="8"/>
  <c r="AN17" i="8"/>
  <c r="AL17" i="8"/>
  <c r="AH17" i="8"/>
  <c r="AG17" i="8"/>
  <c r="BB16" i="8"/>
  <c r="AZ16" i="8"/>
  <c r="AO16" i="8"/>
  <c r="AL16" i="8"/>
  <c r="BC16" i="8"/>
  <c r="BA16" i="8"/>
  <c r="AW16" i="8"/>
  <c r="AT16" i="8"/>
  <c r="AS16" i="8"/>
  <c r="AR16" i="8"/>
  <c r="AK16" i="8"/>
  <c r="AJ16" i="8"/>
  <c r="BC15" i="8"/>
  <c r="AY15" i="8"/>
  <c r="AX15" i="8"/>
  <c r="AV15" i="8"/>
  <c r="AI15" i="8"/>
  <c r="AH15" i="8"/>
  <c r="BB15" i="8"/>
  <c r="AW15" i="8"/>
  <c r="AT15" i="8"/>
  <c r="AS15" i="8"/>
  <c r="AQ15" i="8"/>
  <c r="AP15" i="8"/>
  <c r="AO15" i="8"/>
  <c r="AL15" i="8"/>
  <c r="AK15" i="8"/>
  <c r="AJ15" i="8"/>
  <c r="AG15" i="8"/>
  <c r="A15" i="8"/>
  <c r="AZ14" i="8"/>
  <c r="AS14" i="8"/>
  <c r="AQ14" i="8"/>
  <c r="AP14" i="8"/>
  <c r="AH14" i="8"/>
  <c r="AG14" i="8"/>
  <c r="BC14" i="8"/>
  <c r="BB14" i="8"/>
  <c r="BA14" i="8"/>
  <c r="AY14" i="8"/>
  <c r="AX14" i="8"/>
  <c r="AW14" i="8"/>
  <c r="AT14" i="8"/>
  <c r="AR14" i="8"/>
  <c r="AO14" i="8"/>
  <c r="AL14" i="8"/>
  <c r="AK14" i="8"/>
  <c r="AI14" i="8"/>
  <c r="A14" i="8"/>
  <c r="A13" i="8" s="1"/>
  <c r="A12" i="8" s="1"/>
  <c r="A11" i="8" s="1"/>
  <c r="A10" i="8" s="1"/>
  <c r="A9" i="8" s="1"/>
  <c r="A8" i="8" s="1"/>
  <c r="A7" i="8" s="1"/>
  <c r="BA13" i="8"/>
  <c r="AV13" i="8"/>
  <c r="AS13" i="8"/>
  <c r="AR13" i="8"/>
  <c r="AN13" i="8"/>
  <c r="AL13" i="8"/>
  <c r="AJ13" i="8"/>
  <c r="AH13" i="8"/>
  <c r="AZ13" i="8"/>
  <c r="AY13" i="8"/>
  <c r="AU13" i="8"/>
  <c r="AT13" i="8"/>
  <c r="AQ13" i="8"/>
  <c r="AM13" i="8"/>
  <c r="AK13" i="8"/>
  <c r="AI13" i="8"/>
  <c r="AG13" i="8"/>
  <c r="BB12" i="8"/>
  <c r="AW12" i="8"/>
  <c r="AT12" i="8"/>
  <c r="AS12" i="8"/>
  <c r="AO12" i="8"/>
  <c r="AM12" i="8"/>
  <c r="AK12" i="8"/>
  <c r="AJ12" i="8"/>
  <c r="BC12" i="8"/>
  <c r="BA12" i="8"/>
  <c r="AZ12" i="8"/>
  <c r="AV12" i="8"/>
  <c r="AU12" i="8"/>
  <c r="AR12" i="8"/>
  <c r="AN12" i="8"/>
  <c r="AL12" i="8"/>
  <c r="AG12" i="8"/>
  <c r="AX11" i="8"/>
  <c r="AU11" i="8"/>
  <c r="AP11" i="8"/>
  <c r="AM11" i="8"/>
  <c r="AL11" i="8"/>
  <c r="AH11" i="8"/>
  <c r="BC11" i="8"/>
  <c r="BB11" i="8"/>
  <c r="BA11" i="8"/>
  <c r="AT11" i="8"/>
  <c r="AS11" i="8"/>
  <c r="AO11" i="8"/>
  <c r="AK11" i="8"/>
  <c r="AZ10" i="8"/>
  <c r="AW10" i="8"/>
  <c r="AV10" i="8"/>
  <c r="AR10" i="8"/>
  <c r="AQ10" i="8"/>
  <c r="AN10" i="8"/>
  <c r="AM10" i="8"/>
  <c r="AG10" i="8"/>
  <c r="BC10" i="8"/>
  <c r="AY10" i="8"/>
  <c r="AU10" i="8"/>
  <c r="AO10" i="8"/>
  <c r="AJ10" i="8"/>
  <c r="AI10" i="8"/>
  <c r="BB9" i="8"/>
  <c r="AY9" i="8"/>
  <c r="AX9" i="8"/>
  <c r="AR9" i="8"/>
  <c r="AP9" i="8"/>
  <c r="AO9" i="8"/>
  <c r="AI9" i="8"/>
  <c r="AZ9" i="8"/>
  <c r="AW9" i="8"/>
  <c r="AV9" i="8"/>
  <c r="AT9" i="8"/>
  <c r="AS9" i="8"/>
  <c r="AQ9" i="8"/>
  <c r="AN9" i="8"/>
  <c r="AL9" i="8"/>
  <c r="AH9" i="8"/>
  <c r="BA8" i="8"/>
  <c r="AV8" i="8"/>
  <c r="AS8" i="8"/>
  <c r="AQ8" i="8"/>
  <c r="AZ8" i="8"/>
  <c r="AY8" i="8"/>
  <c r="AU8" i="8"/>
  <c r="AR8" i="8"/>
  <c r="AN8" i="8"/>
  <c r="AM8" i="8"/>
  <c r="AK8" i="8"/>
  <c r="AJ8" i="8"/>
  <c r="AI8" i="8"/>
  <c r="AG8" i="8"/>
  <c r="BC7" i="8"/>
  <c r="AX7" i="8"/>
  <c r="AU7" i="8"/>
  <c r="AT7" i="8"/>
  <c r="AP7" i="8"/>
  <c r="AL7" i="8"/>
  <c r="AK7" i="8"/>
  <c r="AM7" i="8"/>
  <c r="AS79" i="8" l="1"/>
  <c r="AN80" i="6"/>
  <c r="AP79" i="8"/>
  <c r="AB79" i="8"/>
  <c r="AO79" i="8"/>
  <c r="AM80" i="6"/>
  <c r="AJ80" i="6"/>
  <c r="Z80" i="8"/>
  <c r="Z79" i="8"/>
  <c r="AL80" i="6"/>
  <c r="AE87" i="6"/>
  <c r="AF87" i="6" s="1"/>
  <c r="AC87" i="6" s="1"/>
  <c r="AE80" i="6"/>
  <c r="E92" i="6"/>
  <c r="Z90" i="6"/>
  <c r="AJ7" i="8"/>
  <c r="AI7" i="8"/>
  <c r="AP26" i="8"/>
  <c r="AQ26" i="8"/>
  <c r="AG7" i="8"/>
  <c r="AO7" i="8"/>
  <c r="AW7" i="8"/>
  <c r="BC8" i="8"/>
  <c r="BB8" i="8"/>
  <c r="AI12" i="8"/>
  <c r="AH12" i="8"/>
  <c r="AQ12" i="8"/>
  <c r="AP12" i="8"/>
  <c r="AX12" i="8"/>
  <c r="AY12" i="8"/>
  <c r="AJ9" i="8"/>
  <c r="AK9" i="8"/>
  <c r="AN16" i="8"/>
  <c r="AM16" i="8"/>
  <c r="AU16" i="8"/>
  <c r="AV16" i="8"/>
  <c r="AQ51" i="8"/>
  <c r="AP51" i="8"/>
  <c r="AY51" i="8"/>
  <c r="AX51" i="8"/>
  <c r="AI51" i="8"/>
  <c r="AN11" i="8"/>
  <c r="AP13" i="8"/>
  <c r="AO13" i="8"/>
  <c r="AX13" i="8"/>
  <c r="AW13" i="8"/>
  <c r="AJ14" i="8"/>
  <c r="AG18" i="8"/>
  <c r="AN18" i="8"/>
  <c r="AO18" i="8"/>
  <c r="AJ27" i="8"/>
  <c r="AI27" i="8"/>
  <c r="AR27" i="8"/>
  <c r="AQ27" i="8"/>
  <c r="AZ27" i="8"/>
  <c r="AY27" i="8"/>
  <c r="AR49" i="8"/>
  <c r="AQ49" i="8"/>
  <c r="AZ49" i="8"/>
  <c r="AY49" i="8"/>
  <c r="AI49" i="8"/>
  <c r="AR7" i="8"/>
  <c r="AQ7" i="8"/>
  <c r="AW11" i="8"/>
  <c r="AV11" i="8"/>
  <c r="AH16" i="8"/>
  <c r="AI16" i="8"/>
  <c r="AX16" i="8"/>
  <c r="AY16" i="8"/>
  <c r="AH8" i="8"/>
  <c r="AL10" i="8"/>
  <c r="AK10" i="8"/>
  <c r="AT10" i="8"/>
  <c r="AS10" i="8"/>
  <c r="BA10" i="8"/>
  <c r="BB10" i="8"/>
  <c r="AN14" i="8"/>
  <c r="AM14" i="8"/>
  <c r="AU14" i="8"/>
  <c r="AV14" i="8"/>
  <c r="AR15" i="8"/>
  <c r="AZ7" i="8"/>
  <c r="AY7" i="8"/>
  <c r="AX8" i="8"/>
  <c r="AW8" i="8"/>
  <c r="AG11" i="8"/>
  <c r="AH26" i="8"/>
  <c r="AI26" i="8"/>
  <c r="AN7" i="8"/>
  <c r="AV24" i="8"/>
  <c r="AU24" i="8"/>
  <c r="AL8" i="8"/>
  <c r="AR11" i="8"/>
  <c r="AQ11" i="8"/>
  <c r="AJ19" i="8"/>
  <c r="AI19" i="8"/>
  <c r="AR19" i="8"/>
  <c r="AQ19" i="8"/>
  <c r="AZ19" i="8"/>
  <c r="AY19" i="8"/>
  <c r="AV21" i="8"/>
  <c r="AU21" i="8"/>
  <c r="AL29" i="8"/>
  <c r="AM29" i="8"/>
  <c r="AT29" i="8"/>
  <c r="AU29" i="8"/>
  <c r="BB29" i="8"/>
  <c r="BC29" i="8"/>
  <c r="AG30" i="8"/>
  <c r="AO30" i="8"/>
  <c r="AN30" i="8"/>
  <c r="AV30" i="8"/>
  <c r="AW30" i="8"/>
  <c r="AK36" i="8"/>
  <c r="AJ36" i="8"/>
  <c r="AS36" i="8"/>
  <c r="AR36" i="8"/>
  <c r="AK46" i="8"/>
  <c r="AJ46" i="8"/>
  <c r="BA46" i="8"/>
  <c r="AZ46" i="8"/>
  <c r="AP8" i="8"/>
  <c r="AO8" i="8"/>
  <c r="AX26" i="8"/>
  <c r="AY26" i="8"/>
  <c r="BA15" i="8"/>
  <c r="AZ15" i="8"/>
  <c r="AP16" i="8"/>
  <c r="AQ16" i="8"/>
  <c r="AN24" i="8"/>
  <c r="AM24" i="8"/>
  <c r="BA9" i="8"/>
  <c r="AJ11" i="8"/>
  <c r="AI11" i="8"/>
  <c r="AY11" i="8"/>
  <c r="AZ11" i="8"/>
  <c r="AV7" i="8"/>
  <c r="AT8" i="8"/>
  <c r="BC13" i="8"/>
  <c r="BB13" i="8"/>
  <c r="AM15" i="8"/>
  <c r="AN15" i="8"/>
  <c r="AM34" i="8"/>
  <c r="AL34" i="8"/>
  <c r="AU34" i="8"/>
  <c r="AT34" i="8"/>
  <c r="BC34" i="8"/>
  <c r="BB34" i="8"/>
  <c r="BA36" i="8"/>
  <c r="AU37" i="8"/>
  <c r="AT37" i="8"/>
  <c r="AJ56" i="8"/>
  <c r="AI56" i="8"/>
  <c r="AN19" i="8"/>
  <c r="AZ37" i="8"/>
  <c r="AK40" i="8"/>
  <c r="AJ40" i="8"/>
  <c r="AV50" i="8"/>
  <c r="AU50" i="8"/>
  <c r="AM63" i="8"/>
  <c r="AL63" i="8"/>
  <c r="AU63" i="8"/>
  <c r="AT63" i="8"/>
  <c r="BC63" i="8"/>
  <c r="BB63" i="8"/>
  <c r="AH68" i="8"/>
  <c r="AI68" i="8"/>
  <c r="AQ68" i="8"/>
  <c r="AP68" i="8"/>
  <c r="AG9" i="8"/>
  <c r="AQ17" i="8"/>
  <c r="AM20" i="8"/>
  <c r="AG26" i="8"/>
  <c r="AI28" i="8"/>
  <c r="AY28" i="8"/>
  <c r="AI29" i="8"/>
  <c r="AY29" i="8"/>
  <c r="AP31" i="8"/>
  <c r="AO31" i="8"/>
  <c r="AX31" i="8"/>
  <c r="AW31" i="8"/>
  <c r="AJ33" i="8"/>
  <c r="AK34" i="8"/>
  <c r="AJ34" i="8"/>
  <c r="AP35" i="8"/>
  <c r="AI37" i="8"/>
  <c r="AO44" i="8"/>
  <c r="AN44" i="8"/>
  <c r="AV44" i="8"/>
  <c r="BA45" i="8"/>
  <c r="AZ45" i="8"/>
  <c r="AM45" i="8"/>
  <c r="AG51" i="8"/>
  <c r="AI53" i="8"/>
  <c r="AN61" i="8"/>
  <c r="AM61" i="8"/>
  <c r="AG62" i="8"/>
  <c r="AM70" i="8"/>
  <c r="AL70" i="8"/>
  <c r="AT70" i="8"/>
  <c r="AK71" i="8"/>
  <c r="AL71" i="8"/>
  <c r="AT71" i="8"/>
  <c r="AS71" i="8"/>
  <c r="BB71" i="8"/>
  <c r="BA71" i="8"/>
  <c r="AJ78" i="8"/>
  <c r="AI78" i="8"/>
  <c r="AR78" i="8"/>
  <c r="AQ78" i="8"/>
  <c r="AZ78" i="8"/>
  <c r="AY78" i="8"/>
  <c r="AM9" i="8"/>
  <c r="AU9" i="8"/>
  <c r="BC9" i="8"/>
  <c r="AU15" i="8"/>
  <c r="BC17" i="8"/>
  <c r="AK22" i="8"/>
  <c r="AS22" i="8"/>
  <c r="BA22" i="8"/>
  <c r="AI22" i="8"/>
  <c r="AY22" i="8"/>
  <c r="AI23" i="8"/>
  <c r="AY23" i="8"/>
  <c r="AZ33" i="8"/>
  <c r="AL37" i="8"/>
  <c r="BB37" i="8"/>
  <c r="AG38" i="8"/>
  <c r="AI39" i="8"/>
  <c r="AH39" i="8"/>
  <c r="AY39" i="8"/>
  <c r="AP40" i="8"/>
  <c r="BC41" i="8"/>
  <c r="AU47" i="8"/>
  <c r="AQ56" i="8"/>
  <c r="AY56" i="8"/>
  <c r="AT53" i="8"/>
  <c r="AP61" i="8"/>
  <c r="AQ61" i="8"/>
  <c r="AH7" i="8"/>
  <c r="AG16" i="8"/>
  <c r="AV19" i="8"/>
  <c r="AM22" i="8"/>
  <c r="AQ28" i="8"/>
  <c r="AQ29" i="8"/>
  <c r="AQ30" i="8"/>
  <c r="AP30" i="8"/>
  <c r="AY30" i="8"/>
  <c r="AX30" i="8"/>
  <c r="AK32" i="8"/>
  <c r="AW33" i="8"/>
  <c r="AV33" i="8"/>
  <c r="AR34" i="8"/>
  <c r="AZ40" i="8"/>
  <c r="AU41" i="8"/>
  <c r="AT41" i="8"/>
  <c r="AG45" i="8"/>
  <c r="AY48" i="8"/>
  <c r="AP55" i="8"/>
  <c r="AS82" i="8"/>
  <c r="AR82" i="8"/>
  <c r="BA82" i="8"/>
  <c r="AZ82" i="8"/>
  <c r="AN84" i="8"/>
  <c r="AM84" i="8"/>
  <c r="AV84" i="8"/>
  <c r="AU84" i="8"/>
  <c r="AI55" i="8"/>
  <c r="AH55" i="8"/>
  <c r="AY55" i="8"/>
  <c r="AX55" i="8"/>
  <c r="AG24" i="8"/>
  <c r="AM48" i="8"/>
  <c r="AL48" i="8"/>
  <c r="AY61" i="8"/>
  <c r="AX61" i="8"/>
  <c r="BA7" i="8"/>
  <c r="AM17" i="8"/>
  <c r="AQ18" i="8"/>
  <c r="AI20" i="8"/>
  <c r="AU20" i="8"/>
  <c r="AQ22" i="8"/>
  <c r="AQ23" i="8"/>
  <c r="AG28" i="8"/>
  <c r="AI30" i="8"/>
  <c r="AL31" i="8"/>
  <c r="BB31" i="8"/>
  <c r="AH35" i="8"/>
  <c r="BA38" i="8"/>
  <c r="AZ38" i="8"/>
  <c r="BC39" i="8"/>
  <c r="BB39" i="8"/>
  <c r="AY40" i="8"/>
  <c r="AX40" i="8"/>
  <c r="AN46" i="8"/>
  <c r="AM46" i="8"/>
  <c r="AZ47" i="8"/>
  <c r="AY47" i="8"/>
  <c r="AI47" i="8"/>
  <c r="BB48" i="8"/>
  <c r="AU49" i="8"/>
  <c r="AT49" i="8"/>
  <c r="AJ52" i="8"/>
  <c r="AI52" i="8"/>
  <c r="AR52" i="8"/>
  <c r="AQ52" i="8"/>
  <c r="BB53" i="8"/>
  <c r="AV59" i="8"/>
  <c r="AU59" i="8"/>
  <c r="AU17" i="8"/>
  <c r="AR37" i="8"/>
  <c r="AV45" i="8"/>
  <c r="AU48" i="8"/>
  <c r="AT48" i="8"/>
  <c r="AH61" i="8"/>
  <c r="AI61" i="8"/>
  <c r="AS7" i="8"/>
  <c r="BB7" i="8"/>
  <c r="AH10" i="8"/>
  <c r="AP10" i="8"/>
  <c r="AX10" i="8"/>
  <c r="AK18" i="8"/>
  <c r="AS18" i="8"/>
  <c r="BA18" i="8"/>
  <c r="AM19" i="8"/>
  <c r="AJ21" i="8"/>
  <c r="AR21" i="8"/>
  <c r="AZ21" i="8"/>
  <c r="AU23" i="8"/>
  <c r="AI24" i="8"/>
  <c r="AY24" i="8"/>
  <c r="AI25" i="8"/>
  <c r="AY25" i="8"/>
  <c r="AM26" i="8"/>
  <c r="AO32" i="8"/>
  <c r="AN32" i="8"/>
  <c r="AW32" i="8"/>
  <c r="AV32" i="8"/>
  <c r="AL35" i="8"/>
  <c r="AK35" i="8"/>
  <c r="AT35" i="8"/>
  <c r="AS35" i="8"/>
  <c r="BB35" i="8"/>
  <c r="AG43" i="8"/>
  <c r="AW43" i="8"/>
  <c r="AU44" i="8"/>
  <c r="AT44" i="8"/>
  <c r="AG46" i="8"/>
  <c r="AU46" i="8"/>
  <c r="AL47" i="8"/>
  <c r="AU61" i="8"/>
  <c r="AX68" i="8"/>
  <c r="AK37" i="8"/>
  <c r="AS37" i="8"/>
  <c r="BA37" i="8"/>
  <c r="AM38" i="8"/>
  <c r="AR40" i="8"/>
  <c r="BC42" i="8"/>
  <c r="AL49" i="8"/>
  <c r="AM50" i="8"/>
  <c r="BC50" i="8"/>
  <c r="AL53" i="8"/>
  <c r="AT54" i="8"/>
  <c r="AH56" i="8"/>
  <c r="AP56" i="8"/>
  <c r="AG57" i="8"/>
  <c r="AQ59" i="8"/>
  <c r="AX66" i="8"/>
  <c r="AW66" i="8"/>
  <c r="BB70" i="8"/>
  <c r="AN37" i="8"/>
  <c r="AU40" i="8"/>
  <c r="AQ41" i="8"/>
  <c r="AP41" i="8"/>
  <c r="AY41" i="8"/>
  <c r="AH42" i="8"/>
  <c r="AP42" i="8"/>
  <c r="AG48" i="8"/>
  <c r="AN55" i="8"/>
  <c r="AV55" i="8"/>
  <c r="AK64" i="8"/>
  <c r="AL64" i="8"/>
  <c r="AT64" i="8"/>
  <c r="AS64" i="8"/>
  <c r="BB64" i="8"/>
  <c r="BA64" i="8"/>
  <c r="AW65" i="8"/>
  <c r="AX67" i="8"/>
  <c r="AK75" i="8"/>
  <c r="AJ75" i="8"/>
  <c r="AS75" i="8"/>
  <c r="AR75" i="8"/>
  <c r="BA75" i="8"/>
  <c r="AH76" i="8"/>
  <c r="AG76" i="8"/>
  <c r="AP76" i="8"/>
  <c r="AO76" i="8"/>
  <c r="AX76" i="8"/>
  <c r="AV37" i="8"/>
  <c r="AR39" i="8"/>
  <c r="AY43" i="8"/>
  <c r="AX43" i="8"/>
  <c r="AI67" i="8"/>
  <c r="AH67" i="8"/>
  <c r="AQ67" i="8"/>
  <c r="AP67" i="8"/>
  <c r="AL69" i="8"/>
  <c r="AK69" i="8"/>
  <c r="AT69" i="8"/>
  <c r="AS69" i="8"/>
  <c r="AW77" i="8"/>
  <c r="AV77" i="8"/>
  <c r="AM30" i="8"/>
  <c r="AU30" i="8"/>
  <c r="BC30" i="8"/>
  <c r="AG36" i="8"/>
  <c r="AO36" i="8"/>
  <c r="AW36" i="8"/>
  <c r="AG40" i="8"/>
  <c r="AM40" i="8"/>
  <c r="AR45" i="8"/>
  <c r="AR46" i="8"/>
  <c r="AQ47" i="8"/>
  <c r="AQ48" i="8"/>
  <c r="AJ50" i="8"/>
  <c r="AR50" i="8"/>
  <c r="AZ50" i="8"/>
  <c r="AI50" i="8"/>
  <c r="AY53" i="8"/>
  <c r="AX53" i="8"/>
  <c r="BC56" i="8"/>
  <c r="BB56" i="8"/>
  <c r="AT56" i="8"/>
  <c r="AV60" i="8"/>
  <c r="AU60" i="8"/>
  <c r="AK62" i="8"/>
  <c r="AJ62" i="8"/>
  <c r="AM79" i="8"/>
  <c r="AG42" i="8"/>
  <c r="AO42" i="8"/>
  <c r="AW42" i="8"/>
  <c r="AK49" i="8"/>
  <c r="AS49" i="8"/>
  <c r="BA49" i="8"/>
  <c r="AH50" i="8"/>
  <c r="AN51" i="8"/>
  <c r="AV51" i="8"/>
  <c r="AK53" i="8"/>
  <c r="AS53" i="8"/>
  <c r="BA53" i="8"/>
  <c r="AJ58" i="8"/>
  <c r="AR58" i="8"/>
  <c r="AZ58" i="8"/>
  <c r="AG61" i="8"/>
  <c r="AG66" i="8"/>
  <c r="AG67" i="8"/>
  <c r="AS70" i="8"/>
  <c r="AW72" i="8"/>
  <c r="AS74" i="8"/>
  <c r="AT74" i="8"/>
  <c r="BB74" i="8"/>
  <c r="BA74" i="8"/>
  <c r="AN74" i="8"/>
  <c r="AO81" i="8"/>
  <c r="AG59" i="8"/>
  <c r="AG74" i="8"/>
  <c r="AJ87" i="8"/>
  <c r="AI87" i="8"/>
  <c r="AR87" i="8"/>
  <c r="AQ87" i="8"/>
  <c r="AZ87" i="8"/>
  <c r="AY87" i="8"/>
  <c r="AT52" i="8"/>
  <c r="AZ54" i="8"/>
  <c r="AG56" i="8"/>
  <c r="AO56" i="8"/>
  <c r="BA66" i="8"/>
  <c r="AZ66" i="8"/>
  <c r="AN71" i="8"/>
  <c r="AO71" i="8"/>
  <c r="AW71" i="8"/>
  <c r="AV71" i="8"/>
  <c r="AJ72" i="8"/>
  <c r="AK43" i="8"/>
  <c r="AS43" i="8"/>
  <c r="BA43" i="8"/>
  <c r="AK51" i="8"/>
  <c r="AS51" i="8"/>
  <c r="BA51" i="8"/>
  <c r="AN57" i="8"/>
  <c r="AV57" i="8"/>
  <c r="AJ60" i="8"/>
  <c r="AR60" i="8"/>
  <c r="AZ60" i="8"/>
  <c r="AN62" i="8"/>
  <c r="AV62" i="8"/>
  <c r="AK65" i="8"/>
  <c r="AJ65" i="8"/>
  <c r="AS65" i="8"/>
  <c r="AR65" i="8"/>
  <c r="BA65" i="8"/>
  <c r="AJ70" i="8"/>
  <c r="AK70" i="8"/>
  <c r="AJ77" i="8"/>
  <c r="AI77" i="8"/>
  <c r="AR77" i="8"/>
  <c r="AQ77" i="8"/>
  <c r="AZ77" i="8"/>
  <c r="AG80" i="8"/>
  <c r="AG81" i="8"/>
  <c r="AW81" i="8"/>
  <c r="AV81" i="8"/>
  <c r="AM62" i="8"/>
  <c r="AU62" i="8"/>
  <c r="BC62" i="8"/>
  <c r="AG70" i="8"/>
  <c r="AZ72" i="8"/>
  <c r="AG73" i="8"/>
  <c r="AU75" i="8"/>
  <c r="AW76" i="8"/>
  <c r="AG79" i="8"/>
  <c r="AI80" i="8"/>
  <c r="AQ80" i="8"/>
  <c r="AJ82" i="8"/>
  <c r="AU83" i="8"/>
  <c r="AN86" i="8"/>
  <c r="AM86" i="8"/>
  <c r="AV86" i="8"/>
  <c r="AU86" i="8"/>
  <c r="BA68" i="8"/>
  <c r="AI71" i="8"/>
  <c r="AQ71" i="8"/>
  <c r="AG78" i="8"/>
  <c r="AR79" i="8"/>
  <c r="AQ79" i="8"/>
  <c r="AZ79" i="8"/>
  <c r="AY79" i="8"/>
  <c r="AM80" i="8"/>
  <c r="AR84" i="8"/>
  <c r="AQ84" i="8"/>
  <c r="AM66" i="8"/>
  <c r="AU66" i="8"/>
  <c r="BC66" i="8"/>
  <c r="AV72" i="8"/>
  <c r="AY74" i="8"/>
  <c r="AK76" i="8"/>
  <c r="AJ76" i="8"/>
  <c r="AS76" i="8"/>
  <c r="AR76" i="8"/>
  <c r="BA76" i="8"/>
  <c r="AJ81" i="8"/>
  <c r="AI81" i="8"/>
  <c r="AZ81" i="8"/>
  <c r="AN82" i="8"/>
  <c r="AM82" i="8"/>
  <c r="AI63" i="8"/>
  <c r="AQ63" i="8"/>
  <c r="AY63" i="8"/>
  <c r="AM68" i="8"/>
  <c r="AU68" i="8"/>
  <c r="BC68" i="8"/>
  <c r="AW69" i="8"/>
  <c r="AG72" i="8"/>
  <c r="AL73" i="8"/>
  <c r="AT73" i="8"/>
  <c r="BB73" i="8"/>
  <c r="AN77" i="8"/>
  <c r="AV80" i="8"/>
  <c r="AG82" i="8"/>
  <c r="AH80" i="8"/>
  <c r="AP80" i="8"/>
  <c r="AX80" i="8"/>
  <c r="AJ85" i="8"/>
  <c r="AI85" i="8"/>
  <c r="AR85" i="8"/>
  <c r="AQ85" i="8"/>
  <c r="AZ85" i="8"/>
  <c r="AY85" i="8"/>
  <c r="AL87" i="8"/>
  <c r="AT87" i="8"/>
  <c r="BB87" i="8"/>
  <c r="AL77" i="8"/>
  <c r="AT77" i="8"/>
  <c r="BB77" i="8"/>
  <c r="AL81" i="8"/>
  <c r="AT81" i="8"/>
  <c r="BB81" i="8"/>
  <c r="AH82" i="8"/>
  <c r="AP82" i="8"/>
  <c r="AX82" i="8"/>
  <c r="AZ83" i="8"/>
  <c r="AG84" i="8"/>
  <c r="AO84" i="8"/>
  <c r="AW84" i="8"/>
  <c r="AG86" i="8"/>
  <c r="AO86" i="8"/>
  <c r="AW86" i="8"/>
  <c r="AR83" i="8"/>
  <c r="AH74" i="8"/>
  <c r="AP74" i="8"/>
  <c r="AX74" i="8"/>
  <c r="AL83" i="8"/>
  <c r="AT83" i="8"/>
  <c r="BB83" i="8"/>
  <c r="AI80" i="6" l="1"/>
  <c r="AH80" i="6"/>
  <c r="AK80" i="6"/>
  <c r="AB80" i="6"/>
  <c r="AB90" i="6" s="1"/>
  <c r="AG80" i="6"/>
  <c r="AF20" i="8"/>
  <c r="AC20" i="8" s="1"/>
  <c r="AF13" i="8"/>
  <c r="AC13" i="8" s="1"/>
  <c r="AF21" i="8"/>
  <c r="AC21" i="8" s="1"/>
  <c r="AF60" i="8"/>
  <c r="AC60" i="8" s="1"/>
  <c r="AF29" i="8"/>
  <c r="AC29" i="8" s="1"/>
  <c r="AF45" i="8"/>
  <c r="AC45" i="8" s="1"/>
  <c r="AF33" i="8"/>
  <c r="AC33" i="8" s="1"/>
  <c r="AF75" i="8"/>
  <c r="AC75" i="8" s="1"/>
  <c r="AF80" i="8"/>
  <c r="AC80" i="8" s="1"/>
  <c r="AF70" i="8"/>
  <c r="AC70" i="8" s="1"/>
  <c r="AF27" i="8"/>
  <c r="AC27" i="8" s="1"/>
  <c r="AF8" i="8"/>
  <c r="AC8" i="8" s="1"/>
  <c r="AF18" i="8"/>
  <c r="AC18" i="8" s="1"/>
  <c r="AF83" i="8"/>
  <c r="AC83" i="8" s="1"/>
  <c r="AF78" i="8"/>
  <c r="AC78" i="8" s="1"/>
  <c r="AF86" i="8"/>
  <c r="AC86" i="8" s="1"/>
  <c r="AF54" i="8"/>
  <c r="AC54" i="8" s="1"/>
  <c r="AF61" i="8"/>
  <c r="AC61" i="8" s="1"/>
  <c r="AF44" i="8"/>
  <c r="AC44" i="8" s="1"/>
  <c r="AF31" i="8"/>
  <c r="AC31" i="8" s="1"/>
  <c r="AF55" i="8"/>
  <c r="AC55" i="8" s="1"/>
  <c r="AF81" i="8"/>
  <c r="AC81" i="8" s="1"/>
  <c r="AF50" i="8"/>
  <c r="AC50" i="8" s="1"/>
  <c r="AF24" i="8"/>
  <c r="AC24" i="8" s="1"/>
  <c r="AF59" i="8"/>
  <c r="AC59" i="8" s="1"/>
  <c r="AF38" i="8"/>
  <c r="AC38" i="8" s="1"/>
  <c r="AF68" i="8"/>
  <c r="AC68" i="8" s="1"/>
  <c r="AF14" i="8"/>
  <c r="AC14" i="8" s="1"/>
  <c r="AF69" i="8"/>
  <c r="AC69" i="8" s="1"/>
  <c r="AF84" i="8"/>
  <c r="AC84" i="8" s="1"/>
  <c r="AF49" i="8"/>
  <c r="AC49" i="8" s="1"/>
  <c r="AF41" i="8"/>
  <c r="AC41" i="8" s="1"/>
  <c r="AF17" i="8"/>
  <c r="AC17" i="8" s="1"/>
  <c r="AF53" i="8"/>
  <c r="AC53" i="8" s="1"/>
  <c r="AF15" i="8"/>
  <c r="AC15" i="8" s="1"/>
  <c r="AF51" i="8"/>
  <c r="AC51" i="8" s="1"/>
  <c r="AF73" i="8"/>
  <c r="AC73" i="8" s="1"/>
  <c r="AF77" i="8"/>
  <c r="AC77" i="8" s="1"/>
  <c r="AF43" i="8"/>
  <c r="AC43" i="8" s="1"/>
  <c r="AF28" i="8"/>
  <c r="AC28" i="8" s="1"/>
  <c r="AF37" i="8"/>
  <c r="AC37" i="8" s="1"/>
  <c r="AF85" i="8"/>
  <c r="AC85" i="8" s="1"/>
  <c r="AF22" i="8"/>
  <c r="AC22" i="8" s="1"/>
  <c r="AF32" i="8"/>
  <c r="AC32" i="8" s="1"/>
  <c r="AF7" i="8"/>
  <c r="AC7" i="8" s="1"/>
  <c r="AF40" i="8"/>
  <c r="AC40" i="8" s="1"/>
  <c r="AF10" i="8"/>
  <c r="AC10" i="8" s="1"/>
  <c r="AF63" i="8"/>
  <c r="AC63" i="8" s="1"/>
  <c r="AF65" i="8"/>
  <c r="AC65" i="8" s="1"/>
  <c r="AF87" i="8"/>
  <c r="AC87" i="8" s="1"/>
  <c r="AF67" i="8"/>
  <c r="AC67" i="8" s="1"/>
  <c r="AF48" i="8"/>
  <c r="AC48" i="8" s="1"/>
  <c r="AF52" i="8"/>
  <c r="AC52" i="8" s="1"/>
  <c r="AF35" i="8"/>
  <c r="AC35" i="8" s="1"/>
  <c r="AB91" i="8"/>
  <c r="AF30" i="8"/>
  <c r="AC30" i="8" s="1"/>
  <c r="AF12" i="8"/>
  <c r="AC12" i="8" s="1"/>
  <c r="AF71" i="8"/>
  <c r="AC71" i="8" s="1"/>
  <c r="AF9" i="8"/>
  <c r="AC9" i="8" s="1"/>
  <c r="AF47" i="8"/>
  <c r="AC47" i="8" s="1"/>
  <c r="AF26" i="8"/>
  <c r="AC26" i="8" s="1"/>
  <c r="AF16" i="8"/>
  <c r="AC16" i="8" s="1"/>
  <c r="AF72" i="8"/>
  <c r="AC72" i="8" s="1"/>
  <c r="AF57" i="8"/>
  <c r="AC57" i="8" s="1"/>
  <c r="AF74" i="8"/>
  <c r="AC74" i="8" s="1"/>
  <c r="AF42" i="8"/>
  <c r="AC42" i="8" s="1"/>
  <c r="AF64" i="8"/>
  <c r="AC64" i="8" s="1"/>
  <c r="AF25" i="8"/>
  <c r="AC25" i="8" s="1"/>
  <c r="AF39" i="8"/>
  <c r="AC39" i="8" s="1"/>
  <c r="AF34" i="8"/>
  <c r="AC34" i="8" s="1"/>
  <c r="AF11" i="8"/>
  <c r="AC11" i="8" s="1"/>
  <c r="AF56" i="8"/>
  <c r="AC56" i="8" s="1"/>
  <c r="AF36" i="8"/>
  <c r="AC36" i="8" s="1"/>
  <c r="AF23" i="8"/>
  <c r="AC23" i="8" s="1"/>
  <c r="AF79" i="8"/>
  <c r="AC79" i="8" s="1"/>
  <c r="AF62" i="8"/>
  <c r="AC62" i="8" s="1"/>
  <c r="AF58" i="8"/>
  <c r="AC58" i="8" s="1"/>
  <c r="AF46" i="8"/>
  <c r="AC46" i="8" s="1"/>
  <c r="AF19" i="8"/>
  <c r="AC19" i="8" s="1"/>
  <c r="AF82" i="8"/>
  <c r="AC82" i="8" s="1"/>
  <c r="AF66" i="8"/>
  <c r="AC66" i="8" s="1"/>
  <c r="AF76" i="8"/>
  <c r="AC76" i="8" s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B79" i="1"/>
  <c r="C79" i="1"/>
  <c r="D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B87" i="1"/>
  <c r="C87" i="1"/>
  <c r="D87" i="1"/>
  <c r="E87" i="1"/>
  <c r="F87" i="1"/>
  <c r="G87" i="1"/>
  <c r="H87" i="1"/>
  <c r="I8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15" i="4"/>
  <c r="A14" i="4" s="1"/>
  <c r="A13" i="4" s="1"/>
  <c r="A12" i="4" s="1"/>
  <c r="A11" i="4" s="1"/>
  <c r="A10" i="4" s="1"/>
  <c r="A9" i="4" s="1"/>
  <c r="A8" i="4" s="1"/>
  <c r="A7" i="4" s="1"/>
  <c r="Z15" i="4"/>
  <c r="Z15" i="6" s="1"/>
  <c r="Z14" i="4"/>
  <c r="Z14" i="6" s="1"/>
  <c r="Z13" i="4"/>
  <c r="Z13" i="6" s="1"/>
  <c r="Z12" i="4"/>
  <c r="Z12" i="6" s="1"/>
  <c r="Z11" i="4"/>
  <c r="Z11" i="6" s="1"/>
  <c r="Z10" i="4"/>
  <c r="Z10" i="6" s="1"/>
  <c r="Z9" i="4"/>
  <c r="Z9" i="6" s="1"/>
  <c r="Z8" i="4"/>
  <c r="Z8" i="6" s="1"/>
  <c r="Z7" i="4"/>
  <c r="Z7" i="6" s="1"/>
  <c r="A15" i="1"/>
  <c r="A14" i="1" s="1"/>
  <c r="A13" i="1" s="1"/>
  <c r="A12" i="1" s="1"/>
  <c r="A11" i="1" s="1"/>
  <c r="A10" i="1" s="1"/>
  <c r="A9" i="1" s="1"/>
  <c r="A8" i="1" s="1"/>
  <c r="A7" i="1" s="1"/>
  <c r="AF80" i="6" l="1"/>
  <c r="Z79" i="1"/>
  <c r="Z78" i="1"/>
  <c r="Z76" i="1"/>
  <c r="Z75" i="1"/>
  <c r="Z73" i="1"/>
  <c r="Z71" i="1"/>
  <c r="Z70" i="1"/>
  <c r="Z69" i="1"/>
  <c r="Z67" i="1"/>
  <c r="Z66" i="1"/>
  <c r="Z65" i="1"/>
  <c r="Z64" i="1"/>
  <c r="Z62" i="1"/>
  <c r="Z61" i="1"/>
  <c r="Z60" i="1"/>
  <c r="Z59" i="1"/>
  <c r="Z58" i="1"/>
  <c r="Z57" i="1"/>
  <c r="Z55" i="1"/>
  <c r="Z54" i="1"/>
  <c r="Z53" i="1"/>
  <c r="Z52" i="1"/>
  <c r="Z51" i="1"/>
  <c r="Z50" i="1"/>
  <c r="Z49" i="1"/>
  <c r="Z48" i="1"/>
  <c r="Z47" i="1"/>
  <c r="Z44" i="1"/>
  <c r="Z42" i="1"/>
  <c r="Z41" i="1"/>
  <c r="Z40" i="1"/>
  <c r="Z39" i="1"/>
  <c r="Z37" i="1"/>
  <c r="Z36" i="1"/>
  <c r="Z35" i="1"/>
  <c r="Z34" i="1"/>
  <c r="Z32" i="1"/>
  <c r="Z31" i="1"/>
  <c r="Z30" i="1"/>
  <c r="Z29" i="1"/>
  <c r="Z26" i="1"/>
  <c r="Z24" i="1"/>
  <c r="Z23" i="1"/>
  <c r="Z21" i="1"/>
  <c r="Z20" i="1"/>
  <c r="Z19" i="1"/>
  <c r="Z18" i="1"/>
  <c r="Z17" i="1"/>
  <c r="Z16" i="1"/>
  <c r="AZ15" i="1"/>
  <c r="AR15" i="1"/>
  <c r="AR13" i="1"/>
  <c r="AR12" i="1"/>
  <c r="AJ12" i="1"/>
  <c r="Z43" i="1"/>
  <c r="Z28" i="1"/>
  <c r="Z25" i="1"/>
  <c r="Z14" i="1"/>
  <c r="AB14" i="1"/>
  <c r="Z10" i="1"/>
  <c r="AB10" i="1"/>
  <c r="Z74" i="1"/>
  <c r="Z68" i="1"/>
  <c r="Z56" i="1"/>
  <c r="Z45" i="1"/>
  <c r="Z27" i="1"/>
  <c r="Z46" i="1"/>
  <c r="Z63" i="1"/>
  <c r="Z22" i="1"/>
  <c r="Z8" i="1"/>
  <c r="AB8" i="1"/>
  <c r="AB11" i="1"/>
  <c r="Z11" i="1"/>
  <c r="Z9" i="1"/>
  <c r="AB9" i="1"/>
  <c r="Z85" i="1"/>
  <c r="Z84" i="1"/>
  <c r="Z82" i="1"/>
  <c r="Z81" i="1"/>
  <c r="Z72" i="1"/>
  <c r="Z38" i="1"/>
  <c r="Z33" i="1"/>
  <c r="Z12" i="1"/>
  <c r="AB12" i="1"/>
  <c r="Z87" i="1"/>
  <c r="Z86" i="1"/>
  <c r="Z83" i="1"/>
  <c r="Z7" i="1"/>
  <c r="AB7" i="1"/>
  <c r="Z77" i="1"/>
  <c r="Z15" i="1"/>
  <c r="AB15" i="1"/>
  <c r="Z13" i="1"/>
  <c r="AB13" i="1"/>
  <c r="AB78" i="1"/>
  <c r="AB76" i="1"/>
  <c r="AB75" i="1"/>
  <c r="AB74" i="1"/>
  <c r="AB72" i="1"/>
  <c r="AB60" i="1"/>
  <c r="AB59" i="1"/>
  <c r="AB57" i="1"/>
  <c r="AB55" i="1"/>
  <c r="AB54" i="1"/>
  <c r="AB51" i="1"/>
  <c r="AB47" i="1"/>
  <c r="AB46" i="1"/>
  <c r="AB44" i="1"/>
  <c r="AB41" i="1"/>
  <c r="AB39" i="1"/>
  <c r="AB37" i="1"/>
  <c r="AB18" i="1"/>
  <c r="AB16" i="1"/>
  <c r="AB87" i="1"/>
  <c r="AB86" i="1"/>
  <c r="AB84" i="1"/>
  <c r="AB83" i="1"/>
  <c r="AB81" i="1"/>
  <c r="AB77" i="1"/>
  <c r="AB73" i="1"/>
  <c r="AB71" i="1"/>
  <c r="AB70" i="1"/>
  <c r="AB69" i="1"/>
  <c r="AB68" i="1"/>
  <c r="AB67" i="1"/>
  <c r="AB66" i="1"/>
  <c r="AB65" i="1"/>
  <c r="AB64" i="1"/>
  <c r="AB63" i="1"/>
  <c r="AB62" i="1"/>
  <c r="AB61" i="1"/>
  <c r="AB58" i="1"/>
  <c r="AB56" i="1"/>
  <c r="AB53" i="1"/>
  <c r="AB52" i="1"/>
  <c r="AB50" i="1"/>
  <c r="AB49" i="1"/>
  <c r="AB48" i="1"/>
  <c r="AB45" i="1"/>
  <c r="AB43" i="1"/>
  <c r="AB42" i="1"/>
  <c r="AB40" i="1"/>
  <c r="AB38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7" i="1"/>
  <c r="AB85" i="1"/>
  <c r="AB82" i="1"/>
  <c r="AU11" i="1"/>
  <c r="AC91" i="8"/>
  <c r="AD91" i="8" s="1"/>
  <c r="AJ15" i="1"/>
  <c r="AU12" i="1"/>
  <c r="AM12" i="1"/>
  <c r="AJ7" i="1"/>
  <c r="AR7" i="1"/>
  <c r="AZ7" i="1"/>
  <c r="BC15" i="1"/>
  <c r="AU15" i="1"/>
  <c r="AM15" i="1"/>
  <c r="BC14" i="1"/>
  <c r="AU14" i="1"/>
  <c r="AM14" i="1"/>
  <c r="BC12" i="1"/>
  <c r="AZ12" i="1"/>
  <c r="AG8" i="1"/>
  <c r="AO8" i="1"/>
  <c r="AW8" i="1"/>
  <c r="AO9" i="1"/>
  <c r="AW9" i="1"/>
  <c r="AO13" i="1"/>
  <c r="AW13" i="1"/>
  <c r="AO15" i="1"/>
  <c r="AW15" i="1"/>
  <c r="AP15" i="1"/>
  <c r="AS9" i="1"/>
  <c r="AK10" i="1"/>
  <c r="AS10" i="1"/>
  <c r="BA10" i="1"/>
  <c r="AL7" i="1"/>
  <c r="AT7" i="1"/>
  <c r="BB7" i="1"/>
  <c r="AL9" i="1"/>
  <c r="AT9" i="1"/>
  <c r="BB9" i="1"/>
  <c r="AI7" i="1"/>
  <c r="AQ7" i="1"/>
  <c r="AY7" i="1"/>
  <c r="AI10" i="1"/>
  <c r="AQ10" i="1"/>
  <c r="AY10" i="1"/>
  <c r="AI12" i="1"/>
  <c r="AQ12" i="1"/>
  <c r="AY12" i="1"/>
  <c r="AI14" i="1"/>
  <c r="AQ14" i="1"/>
  <c r="AY14" i="1"/>
  <c r="AM11" i="1"/>
  <c r="AM8" i="1"/>
  <c r="AU8" i="1"/>
  <c r="BC8" i="1"/>
  <c r="AM9" i="1"/>
  <c r="AU9" i="1"/>
  <c r="BC9" i="1"/>
  <c r="BC11" i="1"/>
  <c r="AK13" i="1"/>
  <c r="AS13" i="1"/>
  <c r="BA13" i="1"/>
  <c r="AK14" i="1"/>
  <c r="AS14" i="1"/>
  <c r="BA14" i="1"/>
  <c r="AK15" i="1"/>
  <c r="AS15" i="1"/>
  <c r="BA15" i="1"/>
  <c r="AL12" i="1"/>
  <c r="AT12" i="1"/>
  <c r="BB12" i="1"/>
  <c r="AL13" i="1"/>
  <c r="AT13" i="1"/>
  <c r="BB13" i="1"/>
  <c r="AH8" i="1"/>
  <c r="AP8" i="1"/>
  <c r="AX8" i="1"/>
  <c r="AH11" i="1"/>
  <c r="AP11" i="1"/>
  <c r="AX11" i="1"/>
  <c r="AN13" i="1"/>
  <c r="AV13" i="1"/>
  <c r="BC13" i="1"/>
  <c r="AN14" i="1"/>
  <c r="AV14" i="1"/>
  <c r="AN8" i="1"/>
  <c r="AN9" i="1"/>
  <c r="BB14" i="1"/>
  <c r="AL15" i="1"/>
  <c r="AT15" i="1"/>
  <c r="BB15" i="1"/>
  <c r="AV9" i="1"/>
  <c r="AN15" i="1"/>
  <c r="AK7" i="1"/>
  <c r="AS7" i="1"/>
  <c r="BA7" i="1"/>
  <c r="AJ8" i="1"/>
  <c r="AR8" i="1"/>
  <c r="AZ8" i="1"/>
  <c r="AJ9" i="1"/>
  <c r="AR9" i="1"/>
  <c r="AZ9" i="1"/>
  <c r="AH10" i="1"/>
  <c r="AP10" i="1"/>
  <c r="AX10" i="1"/>
  <c r="AO11" i="1"/>
  <c r="AW11" i="1"/>
  <c r="AI13" i="1"/>
  <c r="AQ13" i="1"/>
  <c r="AY13" i="1"/>
  <c r="AP14" i="1"/>
  <c r="AX14" i="1"/>
  <c r="AH15" i="1"/>
  <c r="AX15" i="1"/>
  <c r="AG15" i="1"/>
  <c r="AN7" i="1"/>
  <c r="AV7" i="1"/>
  <c r="AI8" i="1"/>
  <c r="AM10" i="1"/>
  <c r="AU10" i="1"/>
  <c r="BC10" i="1"/>
  <c r="AZ13" i="1"/>
  <c r="AH7" i="1"/>
  <c r="AP7" i="1"/>
  <c r="AX7" i="1"/>
  <c r="BA9" i="1"/>
  <c r="AG10" i="1"/>
  <c r="AO10" i="1"/>
  <c r="AW10" i="1"/>
  <c r="AI11" i="1"/>
  <c r="AQ11" i="1"/>
  <c r="AY11" i="1"/>
  <c r="AK12" i="1"/>
  <c r="AS12" i="1"/>
  <c r="BA12" i="1"/>
  <c r="AG14" i="1"/>
  <c r="AR11" i="1"/>
  <c r="AK8" i="1"/>
  <c r="AS8" i="1"/>
  <c r="BA8" i="1"/>
  <c r="AY8" i="1"/>
  <c r="AJ10" i="1"/>
  <c r="AR10" i="1"/>
  <c r="AZ10" i="1"/>
  <c r="AL11" i="1"/>
  <c r="AT11" i="1"/>
  <c r="BB11" i="1"/>
  <c r="AN12" i="1"/>
  <c r="AV12" i="1"/>
  <c r="AH13" i="1"/>
  <c r="AP13" i="1"/>
  <c r="AX13" i="1"/>
  <c r="AJ13" i="1"/>
  <c r="AT14" i="1"/>
  <c r="AV15" i="1"/>
  <c r="AL14" i="1"/>
  <c r="AJ11" i="1"/>
  <c r="AG13" i="1"/>
  <c r="AK9" i="1"/>
  <c r="AW14" i="1"/>
  <c r="AQ8" i="1"/>
  <c r="AV8" i="1"/>
  <c r="AZ11" i="1"/>
  <c r="AO14" i="1"/>
  <c r="AM7" i="1"/>
  <c r="AU7" i="1"/>
  <c r="BC7" i="1"/>
  <c r="AH9" i="1"/>
  <c r="AP9" i="1"/>
  <c r="AX9" i="1"/>
  <c r="AL10" i="1"/>
  <c r="AT10" i="1"/>
  <c r="BB10" i="1"/>
  <c r="AN11" i="1"/>
  <c r="AV11" i="1"/>
  <c r="AG12" i="1"/>
  <c r="AO12" i="1"/>
  <c r="AW12" i="1"/>
  <c r="AI15" i="1"/>
  <c r="AQ15" i="1"/>
  <c r="AY15" i="1"/>
  <c r="AG11" i="1"/>
  <c r="AG9" i="1"/>
  <c r="AH14" i="1"/>
  <c r="AG7" i="1"/>
  <c r="AO7" i="1"/>
  <c r="AW7" i="1"/>
  <c r="AL8" i="1"/>
  <c r="AT8" i="1"/>
  <c r="BB8" i="1"/>
  <c r="AI9" i="1"/>
  <c r="AQ9" i="1"/>
  <c r="AY9" i="1"/>
  <c r="AN10" i="1"/>
  <c r="AV10" i="1"/>
  <c r="AK11" i="1"/>
  <c r="AS11" i="1"/>
  <c r="BA11" i="1"/>
  <c r="AH12" i="1"/>
  <c r="AP12" i="1"/>
  <c r="AX12" i="1"/>
  <c r="AM13" i="1"/>
  <c r="AU13" i="1"/>
  <c r="AJ14" i="1"/>
  <c r="AR14" i="1"/>
  <c r="AZ14" i="1"/>
  <c r="AC90" i="6" l="1"/>
  <c r="AD90" i="6" s="1"/>
  <c r="AC80" i="6"/>
  <c r="AF9" i="1"/>
  <c r="AC9" i="1" s="1"/>
  <c r="AF12" i="1"/>
  <c r="AC12" i="1" s="1"/>
  <c r="AF8" i="1"/>
  <c r="AC8" i="1" s="1"/>
  <c r="AF7" i="1"/>
  <c r="AC7" i="1" s="1"/>
  <c r="AF10" i="1"/>
  <c r="AC10" i="1" s="1"/>
  <c r="AF14" i="1"/>
  <c r="AC14" i="1" s="1"/>
  <c r="AF13" i="1"/>
  <c r="AC13" i="1" s="1"/>
  <c r="AF15" i="1"/>
  <c r="AC15" i="1" s="1"/>
  <c r="AF11" i="1"/>
  <c r="AC11" i="1" s="1"/>
  <c r="AP81" i="1" l="1"/>
  <c r="AX81" i="1"/>
  <c r="AO82" i="1"/>
  <c r="AW82" i="1"/>
  <c r="AM84" i="1"/>
  <c r="AO71" i="1"/>
  <c r="AW71" i="1"/>
  <c r="AG75" i="1"/>
  <c r="AO75" i="1"/>
  <c r="AW75" i="1"/>
  <c r="AV76" i="1"/>
  <c r="AM77" i="1"/>
  <c r="AU77" i="1"/>
  <c r="BC77" i="1"/>
  <c r="AL78" i="1"/>
  <c r="BB78" i="1"/>
  <c r="AR74" i="1"/>
  <c r="AI75" i="1"/>
  <c r="AQ75" i="1"/>
  <c r="AN78" i="1"/>
  <c r="AV78" i="1"/>
  <c r="AM79" i="1"/>
  <c r="AU79" i="1"/>
  <c r="BC79" i="1"/>
  <c r="AT80" i="1"/>
  <c r="AY83" i="1"/>
  <c r="AO85" i="1"/>
  <c r="AW85" i="1"/>
  <c r="AN86" i="1"/>
  <c r="AV86" i="1"/>
  <c r="AS74" i="1"/>
  <c r="BA74" i="1"/>
  <c r="AI76" i="1"/>
  <c r="AQ76" i="1"/>
  <c r="AY76" i="1"/>
  <c r="AH77" i="1"/>
  <c r="AP77" i="1"/>
  <c r="AX77" i="1"/>
  <c r="AN79" i="1"/>
  <c r="AL81" i="1"/>
  <c r="AT81" i="1"/>
  <c r="BB81" i="1"/>
  <c r="AK82" i="1"/>
  <c r="AS82" i="1"/>
  <c r="BA82" i="1"/>
  <c r="AH85" i="1"/>
  <c r="AP85" i="1"/>
  <c r="AX85" i="1"/>
  <c r="AO86" i="1"/>
  <c r="AW86" i="1"/>
  <c r="AP79" i="1"/>
  <c r="AX79" i="1"/>
  <c r="AK70" i="1"/>
  <c r="AZ87" i="1"/>
  <c r="AK72" i="1"/>
  <c r="AS72" i="1"/>
  <c r="BA72" i="1"/>
  <c r="AZ73" i="1"/>
  <c r="AI74" i="1"/>
  <c r="AQ74" i="1"/>
  <c r="AY74" i="1"/>
  <c r="AJ81" i="1"/>
  <c r="AI82" i="1"/>
  <c r="AQ82" i="1"/>
  <c r="AY82" i="1"/>
  <c r="AH83" i="1"/>
  <c r="AP83" i="1"/>
  <c r="AX83" i="1"/>
  <c r="BB86" i="1"/>
  <c r="BB74" i="1"/>
  <c r="AS75" i="1"/>
  <c r="BA75" i="1"/>
  <c r="AQ77" i="1"/>
  <c r="AY77" i="1"/>
  <c r="AH78" i="1"/>
  <c r="AP78" i="1"/>
  <c r="AX78" i="1"/>
  <c r="AU81" i="1"/>
  <c r="AJ70" i="1"/>
  <c r="AR70" i="1"/>
  <c r="AZ70" i="1"/>
  <c r="AQ71" i="1"/>
  <c r="AH72" i="1"/>
  <c r="AP72" i="1"/>
  <c r="AX72" i="1"/>
  <c r="AG73" i="1"/>
  <c r="AO73" i="1"/>
  <c r="AM75" i="1"/>
  <c r="AU75" i="1"/>
  <c r="BC75" i="1"/>
  <c r="AR78" i="1"/>
  <c r="AZ78" i="1"/>
  <c r="AY79" i="1"/>
  <c r="AP80" i="1"/>
  <c r="AX80" i="1"/>
  <c r="AN81" i="1"/>
  <c r="AV81" i="1"/>
  <c r="AM82" i="1"/>
  <c r="AU82" i="1"/>
  <c r="AX71" i="1"/>
  <c r="AT70" i="1"/>
  <c r="BB70" i="1"/>
  <c r="AK71" i="1"/>
  <c r="AS71" i="1"/>
  <c r="BA71" i="1"/>
  <c r="AI73" i="1"/>
  <c r="AH74" i="1"/>
  <c r="AX74" i="1"/>
  <c r="AL84" i="1"/>
  <c r="AH87" i="1"/>
  <c r="AH71" i="1"/>
  <c r="AV80" i="1"/>
  <c r="AN70" i="1"/>
  <c r="AV70" i="1"/>
  <c r="AT72" i="1"/>
  <c r="BB72" i="1"/>
  <c r="AU78" i="1"/>
  <c r="AL79" i="1"/>
  <c r="AT79" i="1"/>
  <c r="AL86" i="1"/>
  <c r="BB82" i="1"/>
  <c r="BC72" i="1"/>
  <c r="AJ74" i="1"/>
  <c r="AZ74" i="1"/>
  <c r="AP75" i="1"/>
  <c r="AG76" i="1"/>
  <c r="AO76" i="1"/>
  <c r="AW76" i="1"/>
  <c r="AV77" i="1"/>
  <c r="AM78" i="1"/>
  <c r="BC78" i="1"/>
  <c r="AR80" i="1"/>
  <c r="AZ80" i="1"/>
  <c r="AN82" i="1"/>
  <c r="AV82" i="1"/>
  <c r="AM83" i="1"/>
  <c r="AU83" i="1"/>
  <c r="BC83" i="1"/>
  <c r="AI85" i="1"/>
  <c r="AY85" i="1"/>
  <c r="AO87" i="1"/>
  <c r="AW87" i="1"/>
  <c r="AP71" i="1"/>
  <c r="AW73" i="1"/>
  <c r="AQ81" i="1"/>
  <c r="AN84" i="1"/>
  <c r="AS70" i="1"/>
  <c r="AY72" i="1"/>
  <c r="AH73" i="1"/>
  <c r="AX73" i="1"/>
  <c r="AN74" i="1"/>
  <c r="AV74" i="1"/>
  <c r="AS76" i="1"/>
  <c r="BC80" i="1"/>
  <c r="AI83" i="1"/>
  <c r="AO84" i="1"/>
  <c r="AW84" i="1"/>
  <c r="AM86" i="1"/>
  <c r="AK87" i="1"/>
  <c r="AS87" i="1"/>
  <c r="BA87" i="1"/>
  <c r="AN75" i="1"/>
  <c r="AJ73" i="1"/>
  <c r="AR73" i="1"/>
  <c r="AR75" i="1"/>
  <c r="AH76" i="1"/>
  <c r="AP76" i="1"/>
  <c r="AX76" i="1"/>
  <c r="AG77" i="1"/>
  <c r="AO77" i="1"/>
  <c r="AW77" i="1"/>
  <c r="AG79" i="1"/>
  <c r="AW79" i="1"/>
  <c r="AS80" i="1"/>
  <c r="BA80" i="1"/>
  <c r="AL82" i="1"/>
  <c r="AJ83" i="1"/>
  <c r="AZ83" i="1"/>
  <c r="AT86" i="1"/>
  <c r="AI87" i="1"/>
  <c r="AP87" i="1"/>
  <c r="AY87" i="1"/>
  <c r="AU84" i="1"/>
  <c r="AO79" i="1"/>
  <c r="AZ85" i="1"/>
  <c r="BC86" i="1"/>
  <c r="AX75" i="1"/>
  <c r="AZ76" i="1"/>
  <c r="BC84" i="1"/>
  <c r="AY78" i="1"/>
  <c r="AM70" i="1"/>
  <c r="AU70" i="1"/>
  <c r="BC70" i="1"/>
  <c r="AL71" i="1"/>
  <c r="AT71" i="1"/>
  <c r="BB71" i="1"/>
  <c r="AJ72" i="1"/>
  <c r="AR72" i="1"/>
  <c r="AZ72" i="1"/>
  <c r="AN73" i="1"/>
  <c r="AV73" i="1"/>
  <c r="AK74" i="1"/>
  <c r="AK77" i="1"/>
  <c r="AS77" i="1"/>
  <c r="BA77" i="1"/>
  <c r="AK79" i="1"/>
  <c r="AS79" i="1"/>
  <c r="BA79" i="1"/>
  <c r="AT84" i="1"/>
  <c r="BB84" i="1"/>
  <c r="AR85" i="1"/>
  <c r="AH86" i="1"/>
  <c r="AP86" i="1"/>
  <c r="AX86" i="1"/>
  <c r="AM87" i="1"/>
  <c r="AU87" i="1"/>
  <c r="BC87" i="1"/>
  <c r="AT78" i="1"/>
  <c r="BC82" i="1"/>
  <c r="AN71" i="1"/>
  <c r="AV71" i="1"/>
  <c r="BC71" i="1"/>
  <c r="AY71" i="1"/>
  <c r="AU72" i="1"/>
  <c r="AP73" i="1"/>
  <c r="AY73" i="1"/>
  <c r="AP74" i="1"/>
  <c r="AZ77" i="1"/>
  <c r="AV79" i="1"/>
  <c r="AU80" i="1"/>
  <c r="BB80" i="1"/>
  <c r="AM81" i="1"/>
  <c r="BC81" i="1"/>
  <c r="AH82" i="1"/>
  <c r="AP82" i="1"/>
  <c r="AX82" i="1"/>
  <c r="AO83" i="1"/>
  <c r="AW83" i="1"/>
  <c r="AI84" i="1"/>
  <c r="AQ84" i="1"/>
  <c r="AY84" i="1"/>
  <c r="AJ85" i="1"/>
  <c r="AI86" i="1"/>
  <c r="AQ86" i="1"/>
  <c r="AY86" i="1"/>
  <c r="AH75" i="1"/>
  <c r="AI70" i="1"/>
  <c r="AQ70" i="1"/>
  <c r="AY70" i="1"/>
  <c r="AL70" i="1"/>
  <c r="AI71" i="1"/>
  <c r="AO72" i="1"/>
  <c r="AW72" i="1"/>
  <c r="AV75" i="1"/>
  <c r="AL77" i="1"/>
  <c r="AT77" i="1"/>
  <c r="BB77" i="1"/>
  <c r="AO80" i="1"/>
  <c r="AW80" i="1"/>
  <c r="AO81" i="1"/>
  <c r="AW81" i="1"/>
  <c r="AK84" i="1"/>
  <c r="AS84" i="1"/>
  <c r="BA84" i="1"/>
  <c r="AK85" i="1"/>
  <c r="AS85" i="1"/>
  <c r="BA85" i="1"/>
  <c r="AQ85" i="1"/>
  <c r="AK86" i="1"/>
  <c r="AS86" i="1"/>
  <c r="BA86" i="1"/>
  <c r="AJ87" i="1"/>
  <c r="AJ71" i="1"/>
  <c r="AI72" i="1"/>
  <c r="AQ73" i="1"/>
  <c r="AT82" i="1"/>
  <c r="AV84" i="1"/>
  <c r="AU86" i="1"/>
  <c r="AX87" i="1"/>
  <c r="AR71" i="1"/>
  <c r="BA70" i="1"/>
  <c r="AZ71" i="1"/>
  <c r="AQ72" i="1"/>
  <c r="AM73" i="1"/>
  <c r="AU73" i="1"/>
  <c r="BB73" i="1"/>
  <c r="AY75" i="1"/>
  <c r="AN76" i="1"/>
  <c r="BA76" i="1"/>
  <c r="AN77" i="1"/>
  <c r="AK78" i="1"/>
  <c r="AS78" i="1"/>
  <c r="BA78" i="1"/>
  <c r="AJ79" i="1"/>
  <c r="AR79" i="1"/>
  <c r="AZ79" i="1"/>
  <c r="AI81" i="1"/>
  <c r="AR81" i="1"/>
  <c r="AK83" i="1"/>
  <c r="AS83" i="1"/>
  <c r="BA83" i="1"/>
  <c r="AM85" i="1"/>
  <c r="AU85" i="1"/>
  <c r="BC85" i="1"/>
  <c r="AG72" i="1"/>
  <c r="BC73" i="1"/>
  <c r="BB75" i="1"/>
  <c r="AK75" i="1"/>
  <c r="AJ75" i="1"/>
  <c r="AY80" i="1"/>
  <c r="AQ83" i="1"/>
  <c r="AR83" i="1"/>
  <c r="AH70" i="1"/>
  <c r="AG70" i="1"/>
  <c r="AP70" i="1"/>
  <c r="AO70" i="1"/>
  <c r="AX70" i="1"/>
  <c r="AM71" i="1"/>
  <c r="AL73" i="1"/>
  <c r="AL75" i="1"/>
  <c r="AT75" i="1"/>
  <c r="AQ80" i="1"/>
  <c r="AG71" i="1"/>
  <c r="AT73" i="1"/>
  <c r="AJ78" i="1"/>
  <c r="AI78" i="1"/>
  <c r="AK76" i="1"/>
  <c r="AJ76" i="1"/>
  <c r="AH81" i="1"/>
  <c r="AN85" i="1"/>
  <c r="AV85" i="1"/>
  <c r="AQ87" i="1"/>
  <c r="AR87" i="1"/>
  <c r="AU71" i="1"/>
  <c r="AM72" i="1"/>
  <c r="AL72" i="1"/>
  <c r="AY81" i="1"/>
  <c r="AZ81" i="1"/>
  <c r="AG85" i="1"/>
  <c r="AN72" i="1"/>
  <c r="AV72" i="1"/>
  <c r="AM74" i="1"/>
  <c r="AL74" i="1"/>
  <c r="AU74" i="1"/>
  <c r="AT74" i="1"/>
  <c r="BC74" i="1"/>
  <c r="AZ75" i="1"/>
  <c r="AL76" i="1"/>
  <c r="AM76" i="1"/>
  <c r="AU76" i="1"/>
  <c r="AT76" i="1"/>
  <c r="BC76" i="1"/>
  <c r="BB76" i="1"/>
  <c r="AR76" i="1"/>
  <c r="AJ77" i="1"/>
  <c r="AI77" i="1"/>
  <c r="AR77" i="1"/>
  <c r="AQ78" i="1"/>
  <c r="AI79" i="1"/>
  <c r="AH79" i="1"/>
  <c r="AQ79" i="1"/>
  <c r="AG83" i="1"/>
  <c r="AG87" i="1"/>
  <c r="AW70" i="1"/>
  <c r="AK73" i="1"/>
  <c r="AS73" i="1"/>
  <c r="BA73" i="1"/>
  <c r="AG81" i="1"/>
  <c r="AJ84" i="1"/>
  <c r="AR84" i="1"/>
  <c r="AZ84" i="1"/>
  <c r="AL85" i="1"/>
  <c r="AT85" i="1"/>
  <c r="BB85" i="1"/>
  <c r="AG74" i="1"/>
  <c r="AO74" i="1"/>
  <c r="AW74" i="1"/>
  <c r="AK81" i="1"/>
  <c r="AS81" i="1"/>
  <c r="BA81" i="1"/>
  <c r="AJ82" i="1"/>
  <c r="AR82" i="1"/>
  <c r="AZ82" i="1"/>
  <c r="AL83" i="1"/>
  <c r="AT83" i="1"/>
  <c r="BB83" i="1"/>
  <c r="AJ86" i="1"/>
  <c r="AR86" i="1"/>
  <c r="AZ86" i="1"/>
  <c r="AL87" i="1"/>
  <c r="AT87" i="1"/>
  <c r="BB87" i="1"/>
  <c r="BB79" i="1"/>
  <c r="AG78" i="1"/>
  <c r="AO78" i="1"/>
  <c r="AW78" i="1"/>
  <c r="AN83" i="1"/>
  <c r="AV83" i="1"/>
  <c r="AH84" i="1"/>
  <c r="AP84" i="1"/>
  <c r="AX84" i="1"/>
  <c r="AN87" i="1"/>
  <c r="AV87" i="1"/>
  <c r="AG82" i="1"/>
  <c r="AG84" i="1"/>
  <c r="AG86" i="1"/>
  <c r="Z76" i="4"/>
  <c r="Z76" i="6" s="1"/>
  <c r="Z77" i="4"/>
  <c r="Z77" i="6" s="1"/>
  <c r="Z78" i="4"/>
  <c r="Z78" i="6" s="1"/>
  <c r="Z79" i="4"/>
  <c r="Z79" i="6" s="1"/>
  <c r="Z80" i="4"/>
  <c r="Z80" i="6" s="1"/>
  <c r="Z81" i="4"/>
  <c r="Z81" i="6" s="1"/>
  <c r="Z82" i="4"/>
  <c r="Z82" i="6" s="1"/>
  <c r="Z83" i="4"/>
  <c r="Z83" i="6" s="1"/>
  <c r="Z84" i="4"/>
  <c r="Z84" i="6" s="1"/>
  <c r="Z85" i="4"/>
  <c r="Z85" i="6" s="1"/>
  <c r="Z86" i="4"/>
  <c r="Z86" i="6" s="1"/>
  <c r="Z87" i="4"/>
  <c r="Z87" i="6" s="1"/>
  <c r="A76" i="4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Z75" i="4"/>
  <c r="Z75" i="6" s="1"/>
  <c r="Z74" i="4"/>
  <c r="Z74" i="6" s="1"/>
  <c r="Z73" i="4"/>
  <c r="Z73" i="6" s="1"/>
  <c r="Z72" i="4"/>
  <c r="Z72" i="6" s="1"/>
  <c r="Z70" i="4"/>
  <c r="Z70" i="6" s="1"/>
  <c r="Z71" i="4"/>
  <c r="Z71" i="6" s="1"/>
  <c r="AF86" i="1" l="1"/>
  <c r="AC86" i="1" s="1"/>
  <c r="AF83" i="1"/>
  <c r="AC83" i="1" s="1"/>
  <c r="AF85" i="1"/>
  <c r="AC85" i="1" s="1"/>
  <c r="AF71" i="1"/>
  <c r="AC71" i="1" s="1"/>
  <c r="AF82" i="1"/>
  <c r="AC82" i="1" s="1"/>
  <c r="AF79" i="1"/>
  <c r="AF76" i="1"/>
  <c r="AC76" i="1" s="1"/>
  <c r="AF70" i="1"/>
  <c r="AC70" i="1" s="1"/>
  <c r="AF81" i="1"/>
  <c r="AC81" i="1" s="1"/>
  <c r="AF78" i="1"/>
  <c r="AC78" i="1" s="1"/>
  <c r="AF73" i="1"/>
  <c r="AC73" i="1" s="1"/>
  <c r="AF75" i="1"/>
  <c r="AC75" i="1" s="1"/>
  <c r="AF74" i="1"/>
  <c r="AC74" i="1" s="1"/>
  <c r="AF84" i="1"/>
  <c r="AC84" i="1" s="1"/>
  <c r="AF72" i="1"/>
  <c r="AC72" i="1" s="1"/>
  <c r="AF77" i="1"/>
  <c r="AC77" i="1" s="1"/>
  <c r="AV46" i="1" l="1"/>
  <c r="Z69" i="4"/>
  <c r="Z69" i="6" s="1"/>
  <c r="Z68" i="4"/>
  <c r="Z68" i="6" s="1"/>
  <c r="Z67" i="4"/>
  <c r="Z67" i="6" s="1"/>
  <c r="Z66" i="4"/>
  <c r="Z66" i="6" s="1"/>
  <c r="Z65" i="4"/>
  <c r="Z65" i="6" s="1"/>
  <c r="Z64" i="4"/>
  <c r="Z64" i="6" s="1"/>
  <c r="Z63" i="4"/>
  <c r="Z63" i="6" s="1"/>
  <c r="Z62" i="4"/>
  <c r="Z62" i="6" s="1"/>
  <c r="Z61" i="4"/>
  <c r="Z61" i="6" s="1"/>
  <c r="Z60" i="4"/>
  <c r="Z60" i="6" s="1"/>
  <c r="Z59" i="4"/>
  <c r="Z59" i="6" s="1"/>
  <c r="Z58" i="4"/>
  <c r="Z58" i="6" s="1"/>
  <c r="Z57" i="4"/>
  <c r="Z57" i="6" s="1"/>
  <c r="Z56" i="4"/>
  <c r="Z56" i="6" s="1"/>
  <c r="Z55" i="4"/>
  <c r="Z55" i="6" s="1"/>
  <c r="Z54" i="4"/>
  <c r="Z54" i="6" s="1"/>
  <c r="Z53" i="4"/>
  <c r="Z53" i="6" s="1"/>
  <c r="Z52" i="4"/>
  <c r="Z52" i="6" s="1"/>
  <c r="Z51" i="4"/>
  <c r="Z51" i="6" s="1"/>
  <c r="Z50" i="4"/>
  <c r="Z50" i="6" s="1"/>
  <c r="Z49" i="4"/>
  <c r="Z49" i="6" s="1"/>
  <c r="Z48" i="4"/>
  <c r="Z48" i="6" s="1"/>
  <c r="Z47" i="4"/>
  <c r="Z47" i="6" s="1"/>
  <c r="Z46" i="4"/>
  <c r="Z46" i="6" s="1"/>
  <c r="Z45" i="4"/>
  <c r="Z45" i="6" s="1"/>
  <c r="Z44" i="4"/>
  <c r="Z44" i="6" s="1"/>
  <c r="Z43" i="4"/>
  <c r="Z43" i="6" s="1"/>
  <c r="Z42" i="4"/>
  <c r="Z42" i="6" s="1"/>
  <c r="Z41" i="4"/>
  <c r="Z41" i="6" s="1"/>
  <c r="Z40" i="4"/>
  <c r="Z40" i="6" s="1"/>
  <c r="Z39" i="4"/>
  <c r="Z39" i="6" s="1"/>
  <c r="Z38" i="4"/>
  <c r="Z38" i="6" s="1"/>
  <c r="Z36" i="4"/>
  <c r="Z36" i="6" s="1"/>
  <c r="Z35" i="4"/>
  <c r="Z35" i="6" s="1"/>
  <c r="Z34" i="4"/>
  <c r="Z34" i="6" s="1"/>
  <c r="Z33" i="4"/>
  <c r="Z33" i="6" s="1"/>
  <c r="Z32" i="4"/>
  <c r="Z32" i="6" s="1"/>
  <c r="Z31" i="4"/>
  <c r="Z31" i="6" s="1"/>
  <c r="Z30" i="4"/>
  <c r="Z30" i="6" s="1"/>
  <c r="Z29" i="4"/>
  <c r="Z29" i="6" s="1"/>
  <c r="Z28" i="4"/>
  <c r="Z28" i="6" s="1"/>
  <c r="Z27" i="4"/>
  <c r="Z27" i="6" s="1"/>
  <c r="Z26" i="4"/>
  <c r="Z26" i="6" s="1"/>
  <c r="Z25" i="4"/>
  <c r="Z25" i="6" s="1"/>
  <c r="Z24" i="4"/>
  <c r="Z24" i="6" s="1"/>
  <c r="Z23" i="4"/>
  <c r="Z23" i="6" s="1"/>
  <c r="Z22" i="4"/>
  <c r="Z22" i="6" s="1"/>
  <c r="Z21" i="4"/>
  <c r="Z21" i="6" s="1"/>
  <c r="Z20" i="4"/>
  <c r="Z20" i="6" s="1"/>
  <c r="Z19" i="4"/>
  <c r="Z19" i="6" s="1"/>
  <c r="Z18" i="4"/>
  <c r="Z18" i="6" s="1"/>
  <c r="Z17" i="4"/>
  <c r="Z17" i="6" s="1"/>
  <c r="Z16" i="4"/>
  <c r="Z16" i="6" s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AM40" i="1" l="1"/>
  <c r="AY45" i="1"/>
  <c r="AU49" i="1"/>
  <c r="AU25" i="1"/>
  <c r="AK69" i="1"/>
  <c r="AZ68" i="1"/>
  <c r="AX58" i="1"/>
  <c r="AX66" i="1"/>
  <c r="AV60" i="1"/>
  <c r="AH53" i="1"/>
  <c r="AX53" i="1"/>
  <c r="BB54" i="1"/>
  <c r="AT54" i="1"/>
  <c r="AL54" i="1"/>
  <c r="AT69" i="1"/>
  <c r="AL69" i="1"/>
  <c r="AL68" i="1"/>
  <c r="AL67" i="1"/>
  <c r="AT66" i="1"/>
  <c r="AL66" i="1"/>
  <c r="AT65" i="1"/>
  <c r="AL65" i="1"/>
  <c r="AT64" i="1"/>
  <c r="AL64" i="1"/>
  <c r="AT63" i="1"/>
  <c r="AL63" i="1"/>
  <c r="AL62" i="1"/>
  <c r="AT61" i="1"/>
  <c r="AL61" i="1"/>
  <c r="AL60" i="1"/>
  <c r="AT59" i="1"/>
  <c r="AL59" i="1"/>
  <c r="AT58" i="1"/>
  <c r="AT57" i="1"/>
  <c r="AL57" i="1"/>
  <c r="AT56" i="1"/>
  <c r="AL56" i="1"/>
  <c r="AT55" i="1"/>
  <c r="AL55" i="1"/>
  <c r="BA68" i="1"/>
  <c r="AZ67" i="1"/>
  <c r="AY66" i="1"/>
  <c r="AX65" i="1"/>
  <c r="BC62" i="1"/>
  <c r="BB61" i="1"/>
  <c r="AZ59" i="1"/>
  <c r="AM34" i="1"/>
  <c r="AY49" i="1"/>
  <c r="BC39" i="1"/>
  <c r="AK61" i="1"/>
  <c r="AZ60" i="1"/>
  <c r="BC25" i="1"/>
  <c r="AM18" i="1"/>
  <c r="AM44" i="1"/>
  <c r="AM41" i="1"/>
  <c r="BA42" i="1"/>
  <c r="BB38" i="1"/>
  <c r="AT38" i="1"/>
  <c r="AL38" i="1"/>
  <c r="AT37" i="1"/>
  <c r="AL37" i="1"/>
  <c r="AT36" i="1"/>
  <c r="BB35" i="1"/>
  <c r="AT35" i="1"/>
  <c r="AL35" i="1"/>
  <c r="BB34" i="1"/>
  <c r="AT34" i="1"/>
  <c r="AL34" i="1"/>
  <c r="BB33" i="1"/>
  <c r="AT33" i="1"/>
  <c r="BB32" i="1"/>
  <c r="AT32" i="1"/>
  <c r="AL32" i="1"/>
  <c r="BB31" i="1"/>
  <c r="AT31" i="1"/>
  <c r="AL31" i="1"/>
  <c r="BB30" i="1"/>
  <c r="AT30" i="1"/>
  <c r="AL30" i="1"/>
  <c r="BB29" i="1"/>
  <c r="AT29" i="1"/>
  <c r="AL29" i="1"/>
  <c r="BB28" i="1"/>
  <c r="AT28" i="1"/>
  <c r="AL28" i="1"/>
  <c r="BB27" i="1"/>
  <c r="AT27" i="1"/>
  <c r="BB26" i="1"/>
  <c r="AT26" i="1"/>
  <c r="AL26" i="1"/>
  <c r="BB25" i="1"/>
  <c r="AT25" i="1"/>
  <c r="AL25" i="1"/>
  <c r="BB24" i="1"/>
  <c r="AT24" i="1"/>
  <c r="BB23" i="1"/>
  <c r="AT23" i="1"/>
  <c r="AL23" i="1"/>
  <c r="BB22" i="1"/>
  <c r="AT22" i="1"/>
  <c r="AL22" i="1"/>
  <c r="BB21" i="1"/>
  <c r="AT21" i="1"/>
  <c r="AL21" i="1"/>
  <c r="BB20" i="1"/>
  <c r="AT20" i="1"/>
  <c r="BB19" i="1"/>
  <c r="AL19" i="1"/>
  <c r="BB18" i="1"/>
  <c r="AL18" i="1"/>
  <c r="BB17" i="1"/>
  <c r="AL17" i="1"/>
  <c r="AT51" i="1"/>
  <c r="AL51" i="1"/>
  <c r="AT50" i="1"/>
  <c r="AT49" i="1"/>
  <c r="AL49" i="1"/>
  <c r="AT48" i="1"/>
  <c r="AL48" i="1"/>
  <c r="AT47" i="1"/>
  <c r="AL47" i="1"/>
  <c r="AT46" i="1"/>
  <c r="AL46" i="1"/>
  <c r="AT45" i="1"/>
  <c r="AL45" i="1"/>
  <c r="AT44" i="1"/>
  <c r="AL44" i="1"/>
  <c r="AT43" i="1"/>
  <c r="AL43" i="1"/>
  <c r="AT42" i="1"/>
  <c r="AL42" i="1"/>
  <c r="AT41" i="1"/>
  <c r="AL41" i="1"/>
  <c r="AT40" i="1"/>
  <c r="AL40" i="1"/>
  <c r="AT39" i="1"/>
  <c r="AL39" i="1"/>
  <c r="AZ46" i="1"/>
  <c r="BB43" i="1"/>
  <c r="AZ42" i="1"/>
  <c r="BB37" i="1"/>
  <c r="AN41" i="1"/>
  <c r="AI53" i="1"/>
  <c r="AQ53" i="1"/>
  <c r="AS69" i="1"/>
  <c r="AS65" i="1"/>
  <c r="AK65" i="1"/>
  <c r="AS61" i="1"/>
  <c r="AL58" i="1"/>
  <c r="AS57" i="1"/>
  <c r="AK57" i="1"/>
  <c r="AS55" i="1"/>
  <c r="AK55" i="1"/>
  <c r="BA69" i="1"/>
  <c r="AY67" i="1"/>
  <c r="BC63" i="1"/>
  <c r="BB62" i="1"/>
  <c r="BA61" i="1"/>
  <c r="AY59" i="1"/>
  <c r="BC55" i="1"/>
  <c r="AZ54" i="1"/>
  <c r="AR54" i="1"/>
  <c r="AJ54" i="1"/>
  <c r="AR68" i="1"/>
  <c r="AJ68" i="1"/>
  <c r="AR67" i="1"/>
  <c r="AJ64" i="1"/>
  <c r="AR63" i="1"/>
  <c r="AR60" i="1"/>
  <c r="AJ60" i="1"/>
  <c r="AR59" i="1"/>
  <c r="AR56" i="1"/>
  <c r="AJ56" i="1"/>
  <c r="AZ69" i="1"/>
  <c r="AX67" i="1"/>
  <c r="BC64" i="1"/>
  <c r="BB63" i="1"/>
  <c r="BA62" i="1"/>
  <c r="AZ61" i="1"/>
  <c r="AY60" i="1"/>
  <c r="BC56" i="1"/>
  <c r="BB55" i="1"/>
  <c r="AU38" i="1"/>
  <c r="AM38" i="1"/>
  <c r="AU37" i="1"/>
  <c r="AM37" i="1"/>
  <c r="AU35" i="1"/>
  <c r="BC34" i="1"/>
  <c r="AU31" i="1"/>
  <c r="AM30" i="1"/>
  <c r="AU29" i="1"/>
  <c r="AU27" i="1"/>
  <c r="AM23" i="1"/>
  <c r="AM22" i="1"/>
  <c r="BC21" i="1"/>
  <c r="BC20" i="1"/>
  <c r="AU19" i="1"/>
  <c r="BC18" i="1"/>
  <c r="AU18" i="1"/>
  <c r="AM17" i="1"/>
  <c r="AU51" i="1"/>
  <c r="AM51" i="1"/>
  <c r="AM49" i="1"/>
  <c r="AM48" i="1"/>
  <c r="AU47" i="1"/>
  <c r="AU46" i="1"/>
  <c r="AM46" i="1"/>
  <c r="AU45" i="1"/>
  <c r="AU44" i="1"/>
  <c r="AU43" i="1"/>
  <c r="AU42" i="1"/>
  <c r="AM42" i="1"/>
  <c r="AU41" i="1"/>
  <c r="AU40" i="1"/>
  <c r="BB16" i="1"/>
  <c r="AT67" i="1"/>
  <c r="AT62" i="1"/>
  <c r="AY38" i="1"/>
  <c r="AI38" i="1"/>
  <c r="AY35" i="1"/>
  <c r="AQ35" i="1"/>
  <c r="AI35" i="1"/>
  <c r="AQ34" i="1"/>
  <c r="AQ31" i="1"/>
  <c r="AQ30" i="1"/>
  <c r="AQ29" i="1"/>
  <c r="AY27" i="1"/>
  <c r="AI27" i="1"/>
  <c r="AQ23" i="1"/>
  <c r="AY19" i="1"/>
  <c r="AI19" i="1"/>
  <c r="AQ18" i="1"/>
  <c r="AQ51" i="1"/>
  <c r="AI51" i="1"/>
  <c r="AQ50" i="1"/>
  <c r="AI50" i="1"/>
  <c r="AQ49" i="1"/>
  <c r="AI49" i="1"/>
  <c r="AQ47" i="1"/>
  <c r="AI47" i="1"/>
  <c r="AQ46" i="1"/>
  <c r="AI46" i="1"/>
  <c r="AQ43" i="1"/>
  <c r="AI43" i="1"/>
  <c r="AQ42" i="1"/>
  <c r="AI42" i="1"/>
  <c r="AQ41" i="1"/>
  <c r="AI41" i="1"/>
  <c r="BC49" i="1"/>
  <c r="BC45" i="1"/>
  <c r="BA40" i="1"/>
  <c r="AW44" i="1"/>
  <c r="AG61" i="1"/>
  <c r="AG55" i="1"/>
  <c r="BB66" i="1"/>
  <c r="AZ64" i="1"/>
  <c r="AY63" i="1"/>
  <c r="AX62" i="1"/>
  <c r="AW61" i="1"/>
  <c r="AZ56" i="1"/>
  <c r="AX50" i="1"/>
  <c r="AX46" i="1"/>
  <c r="AX42" i="1"/>
  <c r="BC17" i="1"/>
  <c r="AV35" i="1"/>
  <c r="AJ63" i="1"/>
  <c r="AJ67" i="1"/>
  <c r="AN45" i="1"/>
  <c r="AT68" i="1"/>
  <c r="AW31" i="1"/>
  <c r="AG31" i="1"/>
  <c r="AO28" i="1"/>
  <c r="AO27" i="1"/>
  <c r="AW24" i="1"/>
  <c r="AW16" i="1"/>
  <c r="AG16" i="1"/>
  <c r="AO50" i="1"/>
  <c r="AO46" i="1"/>
  <c r="AO42" i="1"/>
  <c r="BC50" i="1"/>
  <c r="BC46" i="1"/>
  <c r="BC42" i="1"/>
  <c r="BA41" i="1"/>
  <c r="AW51" i="1"/>
  <c r="AW43" i="1"/>
  <c r="BC54" i="1"/>
  <c r="AU54" i="1"/>
  <c r="AM54" i="1"/>
  <c r="AU68" i="1"/>
  <c r="AU64" i="1"/>
  <c r="AM64" i="1"/>
  <c r="AU63" i="1"/>
  <c r="AV61" i="1"/>
  <c r="AX56" i="1"/>
  <c r="AV37" i="1"/>
  <c r="AN34" i="1"/>
  <c r="AJ59" i="1"/>
  <c r="AT60" i="1"/>
  <c r="AK36" i="1"/>
  <c r="AK20" i="1"/>
  <c r="AK50" i="1"/>
  <c r="BA51" i="1"/>
  <c r="BC44" i="1"/>
  <c r="BC40" i="1"/>
  <c r="BA39" i="1"/>
  <c r="AW49" i="1"/>
  <c r="AW45" i="1"/>
  <c r="AX41" i="1"/>
  <c r="AK53" i="1"/>
  <c r="AS53" i="1"/>
  <c r="BA53" i="1"/>
  <c r="AQ69" i="1"/>
  <c r="AI69" i="1"/>
  <c r="AQ66" i="1"/>
  <c r="AI66" i="1"/>
  <c r="AQ65" i="1"/>
  <c r="AI65" i="1"/>
  <c r="AQ64" i="1"/>
  <c r="AQ62" i="1"/>
  <c r="AI62" i="1"/>
  <c r="AQ61" i="1"/>
  <c r="AI61" i="1"/>
  <c r="AQ58" i="1"/>
  <c r="AI58" i="1"/>
  <c r="AQ57" i="1"/>
  <c r="AI57" i="1"/>
  <c r="AQ55" i="1"/>
  <c r="AI55" i="1"/>
  <c r="AX68" i="1"/>
  <c r="BC65" i="1"/>
  <c r="AW66" i="1"/>
  <c r="AW58" i="1"/>
  <c r="AZ43" i="1"/>
  <c r="AV41" i="1"/>
  <c r="AW65" i="1"/>
  <c r="AW57" i="1"/>
  <c r="AP22" i="1"/>
  <c r="AP41" i="1"/>
  <c r="AU50" i="1"/>
  <c r="BA66" i="1"/>
  <c r="AX43" i="1"/>
  <c r="AP38" i="1"/>
  <c r="AX37" i="1"/>
  <c r="AP36" i="1"/>
  <c r="AX35" i="1"/>
  <c r="AP34" i="1"/>
  <c r="AX33" i="1"/>
  <c r="AH31" i="1"/>
  <c r="AP30" i="1"/>
  <c r="AX29" i="1"/>
  <c r="AP29" i="1"/>
  <c r="AX28" i="1"/>
  <c r="AH28" i="1"/>
  <c r="AX27" i="1"/>
  <c r="AH27" i="1"/>
  <c r="AH26" i="1"/>
  <c r="AX25" i="1"/>
  <c r="AP25" i="1"/>
  <c r="AH25" i="1"/>
  <c r="AX24" i="1"/>
  <c r="AP23" i="1"/>
  <c r="AX22" i="1"/>
  <c r="AH22" i="1"/>
  <c r="AX21" i="1"/>
  <c r="AP21" i="1"/>
  <c r="AX20" i="1"/>
  <c r="AP20" i="1"/>
  <c r="AX19" i="1"/>
  <c r="AP19" i="1"/>
  <c r="AH19" i="1"/>
  <c r="AX18" i="1"/>
  <c r="AH18" i="1"/>
  <c r="AX17" i="1"/>
  <c r="AP17" i="1"/>
  <c r="AX16" i="1"/>
  <c r="AH51" i="1"/>
  <c r="AP50" i="1"/>
  <c r="AP49" i="1"/>
  <c r="AH49" i="1"/>
  <c r="AP48" i="1"/>
  <c r="AH48" i="1"/>
  <c r="AP47" i="1"/>
  <c r="AH47" i="1"/>
  <c r="AP46" i="1"/>
  <c r="AP45" i="1"/>
  <c r="AP44" i="1"/>
  <c r="AP43" i="1"/>
  <c r="AP42" i="1"/>
  <c r="AH40" i="1"/>
  <c r="AP39" i="1"/>
  <c r="AH39" i="1"/>
  <c r="BB49" i="1"/>
  <c r="BB45" i="1"/>
  <c r="AN64" i="1"/>
  <c r="AN56" i="1"/>
  <c r="BC68" i="1"/>
  <c r="BB67" i="1"/>
  <c r="AZ65" i="1"/>
  <c r="AW62" i="1"/>
  <c r="AR64" i="1"/>
  <c r="AV68" i="1"/>
  <c r="AI56" i="1"/>
  <c r="AR37" i="1"/>
  <c r="AR33" i="1"/>
  <c r="AJ28" i="1"/>
  <c r="AR45" i="1"/>
  <c r="AZ51" i="1"/>
  <c r="BB44" i="1"/>
  <c r="AP69" i="1"/>
  <c r="AP67" i="1"/>
  <c r="AH65" i="1"/>
  <c r="AP63" i="1"/>
  <c r="AH59" i="1"/>
  <c r="AP57" i="1"/>
  <c r="AH56" i="1"/>
  <c r="AX69" i="1"/>
  <c r="BB57" i="1"/>
  <c r="AV57" i="1"/>
  <c r="AY50" i="1"/>
  <c r="AP27" i="1"/>
  <c r="AP26" i="1"/>
  <c r="AP24" i="1"/>
  <c r="AX23" i="1"/>
  <c r="AH21" i="1"/>
  <c r="AH20" i="1"/>
  <c r="AP18" i="1"/>
  <c r="AH17" i="1"/>
  <c r="AP51" i="1"/>
  <c r="AP40" i="1"/>
  <c r="AN68" i="1"/>
  <c r="AV65" i="1"/>
  <c r="AZ37" i="1"/>
  <c r="AZ33" i="1"/>
  <c r="AJ22" i="1"/>
  <c r="AR21" i="1"/>
  <c r="AJ45" i="1"/>
  <c r="AJ39" i="1"/>
  <c r="AX54" i="1"/>
  <c r="AH69" i="1"/>
  <c r="AP66" i="1"/>
  <c r="AH64" i="1"/>
  <c r="AH62" i="1"/>
  <c r="AP59" i="1"/>
  <c r="AH57" i="1"/>
  <c r="AZ55" i="1"/>
  <c r="AY68" i="1"/>
  <c r="AJ37" i="1"/>
  <c r="AZ34" i="1"/>
  <c r="AJ33" i="1"/>
  <c r="AJ30" i="1"/>
  <c r="AZ22" i="1"/>
  <c r="AJ21" i="1"/>
  <c r="AR44" i="1"/>
  <c r="AP54" i="1"/>
  <c r="AP68" i="1"/>
  <c r="AH66" i="1"/>
  <c r="AP62" i="1"/>
  <c r="AH60" i="1"/>
  <c r="AH58" i="1"/>
  <c r="BC58" i="1"/>
  <c r="AR38" i="1"/>
  <c r="AJ34" i="1"/>
  <c r="AZ32" i="1"/>
  <c r="AZ30" i="1"/>
  <c r="AR26" i="1"/>
  <c r="AZ21" i="1"/>
  <c r="AJ48" i="1"/>
  <c r="AJ44" i="1"/>
  <c r="AR39" i="1"/>
  <c r="AZ39" i="1"/>
  <c r="AT53" i="1"/>
  <c r="AH54" i="1"/>
  <c r="AH68" i="1"/>
  <c r="AH67" i="1"/>
  <c r="AP65" i="1"/>
  <c r="AP64" i="1"/>
  <c r="AH63" i="1"/>
  <c r="AP61" i="1"/>
  <c r="AP60" i="1"/>
  <c r="AP58" i="1"/>
  <c r="AP56" i="1"/>
  <c r="AP55" i="1"/>
  <c r="AL50" i="1"/>
  <c r="AI63" i="1"/>
  <c r="AQ60" i="1"/>
  <c r="AY42" i="1"/>
  <c r="AQ54" i="1"/>
  <c r="AL36" i="1"/>
  <c r="AP28" i="1"/>
  <c r="AO29" i="1"/>
  <c r="AW28" i="1"/>
  <c r="AW27" i="1"/>
  <c r="AO26" i="1"/>
  <c r="AW25" i="1"/>
  <c r="AO25" i="1"/>
  <c r="AG25" i="1"/>
  <c r="AO24" i="1"/>
  <c r="AW23" i="1"/>
  <c r="AO23" i="1"/>
  <c r="AW22" i="1"/>
  <c r="AO22" i="1"/>
  <c r="AW21" i="1"/>
  <c r="AO21" i="1"/>
  <c r="AG21" i="1"/>
  <c r="AW20" i="1"/>
  <c r="AO20" i="1"/>
  <c r="AG20" i="1"/>
  <c r="AO19" i="1"/>
  <c r="AO18" i="1"/>
  <c r="AW17" i="1"/>
  <c r="AO17" i="1"/>
  <c r="AG17" i="1"/>
  <c r="AO51" i="1"/>
  <c r="AO48" i="1"/>
  <c r="AO47" i="1"/>
  <c r="AO44" i="1"/>
  <c r="AO43" i="1"/>
  <c r="AO41" i="1"/>
  <c r="AO40" i="1"/>
  <c r="AO39" i="1"/>
  <c r="BA49" i="1"/>
  <c r="BA45" i="1"/>
  <c r="AO53" i="1"/>
  <c r="AW53" i="1"/>
  <c r="AU67" i="1"/>
  <c r="AM60" i="1"/>
  <c r="AU59" i="1"/>
  <c r="AM59" i="1"/>
  <c r="AM56" i="1"/>
  <c r="BB60" i="1"/>
  <c r="BA59" i="1"/>
  <c r="AZ58" i="1"/>
  <c r="AY57" i="1"/>
  <c r="AX45" i="1"/>
  <c r="AL20" i="1"/>
  <c r="AV33" i="1"/>
  <c r="AN33" i="1"/>
  <c r="AN29" i="1"/>
  <c r="AN28" i="1"/>
  <c r="AN26" i="1"/>
  <c r="AN25" i="1"/>
  <c r="AV22" i="1"/>
  <c r="AN18" i="1"/>
  <c r="AV17" i="1"/>
  <c r="AN17" i="1"/>
  <c r="AN48" i="1"/>
  <c r="AN44" i="1"/>
  <c r="AN40" i="1"/>
  <c r="AN39" i="1"/>
  <c r="AJ49" i="1"/>
  <c r="BA36" i="1"/>
  <c r="BB36" i="1"/>
  <c r="AW69" i="1"/>
  <c r="BB58" i="1"/>
  <c r="BA43" i="1"/>
  <c r="AI21" i="1"/>
  <c r="AS38" i="1"/>
  <c r="AK38" i="1"/>
  <c r="AS37" i="1"/>
  <c r="AK37" i="1"/>
  <c r="AS36" i="1"/>
  <c r="BA35" i="1"/>
  <c r="AS35" i="1"/>
  <c r="AK35" i="1"/>
  <c r="AS34" i="1"/>
  <c r="AS33" i="1"/>
  <c r="AK33" i="1"/>
  <c r="BA32" i="1"/>
  <c r="AS32" i="1"/>
  <c r="BA31" i="1"/>
  <c r="AS31" i="1"/>
  <c r="AK31" i="1"/>
  <c r="AS30" i="1"/>
  <c r="AS28" i="1"/>
  <c r="AK28" i="1"/>
  <c r="BA27" i="1"/>
  <c r="AS27" i="1"/>
  <c r="AS26" i="1"/>
  <c r="BA25" i="1"/>
  <c r="AS25" i="1"/>
  <c r="AK25" i="1"/>
  <c r="BA24" i="1"/>
  <c r="AS24" i="1"/>
  <c r="AK24" i="1"/>
  <c r="AS23" i="1"/>
  <c r="BA20" i="1"/>
  <c r="BA19" i="1"/>
  <c r="AK19" i="1"/>
  <c r="AS50" i="1"/>
  <c r="AS46" i="1"/>
  <c r="AK46" i="1"/>
  <c r="AS42" i="1"/>
  <c r="AK42" i="1"/>
  <c r="AZ47" i="1"/>
  <c r="AL53" i="1"/>
  <c r="BB53" i="1"/>
  <c r="AY54" i="1"/>
  <c r="AI54" i="1"/>
  <c r="AI68" i="1"/>
  <c r="AI67" i="1"/>
  <c r="AQ63" i="1"/>
  <c r="AI60" i="1"/>
  <c r="AI59" i="1"/>
  <c r="AQ56" i="1"/>
  <c r="AY69" i="1"/>
  <c r="BC66" i="1"/>
  <c r="BB65" i="1"/>
  <c r="BA64" i="1"/>
  <c r="AZ63" i="1"/>
  <c r="AY62" i="1"/>
  <c r="AX61" i="1"/>
  <c r="BA55" i="1"/>
  <c r="AO61" i="1"/>
  <c r="AO57" i="1"/>
  <c r="BC59" i="1"/>
  <c r="BB56" i="1"/>
  <c r="AQ67" i="1"/>
  <c r="BA56" i="1"/>
  <c r="AY55" i="1"/>
  <c r="AR48" i="1"/>
  <c r="AQ48" i="1"/>
  <c r="AG57" i="1"/>
  <c r="AY39" i="1"/>
  <c r="AO69" i="1"/>
  <c r="AO65" i="1"/>
  <c r="AQ59" i="1"/>
  <c r="AI45" i="1"/>
  <c r="AG65" i="1"/>
  <c r="AO55" i="1"/>
  <c r="BA57" i="1"/>
  <c r="AI64" i="1"/>
  <c r="AQ68" i="1"/>
  <c r="AG69" i="1"/>
  <c r="AY43" i="1"/>
  <c r="AG67" i="1"/>
  <c r="AG64" i="1"/>
  <c r="AO58" i="1"/>
  <c r="AG56" i="1"/>
  <c r="AF52" i="1"/>
  <c r="AH38" i="1"/>
  <c r="AP37" i="1"/>
  <c r="AH37" i="1"/>
  <c r="AW35" i="1"/>
  <c r="AP35" i="1"/>
  <c r="AG35" i="1"/>
  <c r="AX34" i="1"/>
  <c r="AH34" i="1"/>
  <c r="AP33" i="1"/>
  <c r="AH33" i="1"/>
  <c r="AX32" i="1"/>
  <c r="AO32" i="1"/>
  <c r="AX31" i="1"/>
  <c r="AP31" i="1"/>
  <c r="AH30" i="1"/>
  <c r="AX26" i="1"/>
  <c r="AG24" i="1"/>
  <c r="AG23" i="1"/>
  <c r="AO16" i="1"/>
  <c r="AH16" i="1"/>
  <c r="AH50" i="1"/>
  <c r="AG46" i="1"/>
  <c r="AH45" i="1"/>
  <c r="AH44" i="1"/>
  <c r="AH43" i="1"/>
  <c r="AG42" i="1"/>
  <c r="AZ40" i="1"/>
  <c r="AV54" i="1"/>
  <c r="AN54" i="1"/>
  <c r="AN67" i="1"/>
  <c r="AN63" i="1"/>
  <c r="AN59" i="1"/>
  <c r="AY64" i="1"/>
  <c r="BC60" i="1"/>
  <c r="BB59" i="1"/>
  <c r="BA58" i="1"/>
  <c r="AZ57" i="1"/>
  <c r="AY56" i="1"/>
  <c r="AX55" i="1"/>
  <c r="AO54" i="1"/>
  <c r="AO68" i="1"/>
  <c r="AO66" i="1"/>
  <c r="AG63" i="1"/>
  <c r="AO60" i="1"/>
  <c r="AG59" i="1"/>
  <c r="AO45" i="1"/>
  <c r="AX44" i="1"/>
  <c r="AV69" i="1"/>
  <c r="AW54" i="1"/>
  <c r="AG68" i="1"/>
  <c r="AO63" i="1"/>
  <c r="AO59" i="1"/>
  <c r="AO56" i="1"/>
  <c r="BC67" i="1"/>
  <c r="BA65" i="1"/>
  <c r="AY28" i="1"/>
  <c r="AV49" i="1"/>
  <c r="AV48" i="1"/>
  <c r="AV44" i="1"/>
  <c r="AV40" i="1"/>
  <c r="AW60" i="1"/>
  <c r="AQ33" i="1"/>
  <c r="AW48" i="1"/>
  <c r="AO67" i="1"/>
  <c r="AO64" i="1"/>
  <c r="AO62" i="1"/>
  <c r="AL33" i="1"/>
  <c r="AL24" i="1"/>
  <c r="AT19" i="1"/>
  <c r="AT18" i="1"/>
  <c r="AT17" i="1"/>
  <c r="AL16" i="1"/>
  <c r="AZ50" i="1"/>
  <c r="BB69" i="1"/>
  <c r="AH61" i="1"/>
  <c r="AG60" i="1"/>
  <c r="AH55" i="1"/>
  <c r="AY53" i="1"/>
  <c r="AG53" i="1"/>
  <c r="AM50" i="1"/>
  <c r="AG50" i="1"/>
  <c r="AO49" i="1"/>
  <c r="AG49" i="1"/>
  <c r="BC48" i="1"/>
  <c r="BA48" i="1"/>
  <c r="AZ48" i="1"/>
  <c r="AM47" i="1"/>
  <c r="AH46" i="1"/>
  <c r="AM45" i="1"/>
  <c r="AG45" i="1"/>
  <c r="BA44" i="1"/>
  <c r="AZ44" i="1"/>
  <c r="AG44" i="1"/>
  <c r="AM43" i="1"/>
  <c r="AH42" i="1"/>
  <c r="BB41" i="1"/>
  <c r="AZ41" i="1"/>
  <c r="AY41" i="1"/>
  <c r="AW41" i="1"/>
  <c r="AH41" i="1"/>
  <c r="AG41" i="1"/>
  <c r="AW40" i="1"/>
  <c r="AR40" i="1"/>
  <c r="AJ40" i="1"/>
  <c r="AU39" i="1"/>
  <c r="AG39" i="1"/>
  <c r="BC38" i="1"/>
  <c r="BA38" i="1"/>
  <c r="AX38" i="1"/>
  <c r="BC37" i="1"/>
  <c r="BA37" i="1"/>
  <c r="AN37" i="1"/>
  <c r="BC36" i="1"/>
  <c r="AX36" i="1"/>
  <c r="AH36" i="1"/>
  <c r="BC35" i="1"/>
  <c r="AM35" i="1"/>
  <c r="AH35" i="1"/>
  <c r="BA34" i="1"/>
  <c r="AY34" i="1"/>
  <c r="AU34" i="1"/>
  <c r="AK34" i="1"/>
  <c r="AI34" i="1"/>
  <c r="BC33" i="1"/>
  <c r="BA33" i="1"/>
  <c r="AI33" i="1"/>
  <c r="BC32" i="1"/>
  <c r="AY32" i="1"/>
  <c r="AV32" i="1"/>
  <c r="AK32" i="1"/>
  <c r="AJ32" i="1"/>
  <c r="AI32" i="1"/>
  <c r="AH32" i="1"/>
  <c r="BC31" i="1"/>
  <c r="BC30" i="1"/>
  <c r="BA30" i="1"/>
  <c r="AY30" i="1"/>
  <c r="AX30" i="1"/>
  <c r="AV30" i="1"/>
  <c r="AK30" i="1"/>
  <c r="AI30" i="1"/>
  <c r="BC29" i="1"/>
  <c r="BA29" i="1"/>
  <c r="AW29" i="1"/>
  <c r="AS29" i="1"/>
  <c r="AK29" i="1"/>
  <c r="AH29" i="1"/>
  <c r="AG29" i="1"/>
  <c r="BC28" i="1"/>
  <c r="BA28" i="1"/>
  <c r="AZ28" i="1"/>
  <c r="AG28" i="1"/>
  <c r="BC27" i="1"/>
  <c r="AK27" i="1"/>
  <c r="AL27" i="1"/>
  <c r="BC26" i="1"/>
  <c r="BA26" i="1"/>
  <c r="AW26" i="1"/>
  <c r="AU26" i="1"/>
  <c r="AK26" i="1"/>
  <c r="AV25" i="1"/>
  <c r="BC24" i="1"/>
  <c r="AH24" i="1"/>
  <c r="BC23" i="1"/>
  <c r="BA23" i="1"/>
  <c r="AH23" i="1"/>
  <c r="BC22" i="1"/>
  <c r="BC19" i="1"/>
  <c r="AW19" i="1"/>
  <c r="AW18" i="1"/>
  <c r="AT16" i="1"/>
  <c r="AP16" i="1"/>
  <c r="AQ38" i="1"/>
  <c r="AR49" i="1"/>
  <c r="AQ45" i="1"/>
  <c r="AQ44" i="1"/>
  <c r="AQ40" i="1"/>
  <c r="AN30" i="1"/>
  <c r="AR29" i="1"/>
  <c r="AM67" i="1"/>
  <c r="BA60" i="1"/>
  <c r="BB48" i="1"/>
  <c r="AZ45" i="1"/>
  <c r="AJ41" i="1"/>
  <c r="AV26" i="1"/>
  <c r="AY22" i="1"/>
  <c r="AW38" i="1"/>
  <c r="AO38" i="1"/>
  <c r="AW37" i="1"/>
  <c r="AO37" i="1"/>
  <c r="AG37" i="1"/>
  <c r="AW36" i="1"/>
  <c r="AO36" i="1"/>
  <c r="AG36" i="1"/>
  <c r="AO35" i="1"/>
  <c r="AW34" i="1"/>
  <c r="AO34" i="1"/>
  <c r="AW33" i="1"/>
  <c r="AO33" i="1"/>
  <c r="AG33" i="1"/>
  <c r="AW32" i="1"/>
  <c r="AG32" i="1"/>
  <c r="AO31" i="1"/>
  <c r="AW30" i="1"/>
  <c r="AO30" i="1"/>
  <c r="AY40" i="1"/>
  <c r="AW47" i="1"/>
  <c r="AU69" i="1"/>
  <c r="AM69" i="1"/>
  <c r="AU66" i="1"/>
  <c r="AM66" i="1"/>
  <c r="AU65" i="1"/>
  <c r="AM65" i="1"/>
  <c r="AU62" i="1"/>
  <c r="AM62" i="1"/>
  <c r="AU61" i="1"/>
  <c r="AM61" i="1"/>
  <c r="AU58" i="1"/>
  <c r="AM58" i="1"/>
  <c r="AU57" i="1"/>
  <c r="AM57" i="1"/>
  <c r="AU55" i="1"/>
  <c r="AM55" i="1"/>
  <c r="BB68" i="1"/>
  <c r="BA67" i="1"/>
  <c r="AZ66" i="1"/>
  <c r="AY65" i="1"/>
  <c r="AR34" i="1"/>
  <c r="AZ27" i="1"/>
  <c r="BC69" i="1"/>
  <c r="AY58" i="1"/>
  <c r="AX48" i="1"/>
  <c r="AR41" i="1"/>
  <c r="AQ39" i="1"/>
  <c r="AP32" i="1"/>
  <c r="AQ26" i="1"/>
  <c r="AV19" i="1"/>
  <c r="BC51" i="1"/>
  <c r="AZ49" i="1"/>
  <c r="BB42" i="1"/>
  <c r="AI39" i="1"/>
  <c r="AI22" i="1"/>
  <c r="AI48" i="1"/>
  <c r="AJ38" i="1"/>
  <c r="AM63" i="1"/>
  <c r="AU56" i="1"/>
  <c r="AN49" i="1"/>
  <c r="AY44" i="1"/>
  <c r="AR23" i="1"/>
  <c r="AM68" i="1"/>
  <c r="AU60" i="1"/>
  <c r="AX57" i="1"/>
  <c r="AP53" i="1"/>
  <c r="AU48" i="1"/>
  <c r="BA47" i="1"/>
  <c r="AY46" i="1"/>
  <c r="AV45" i="1"/>
  <c r="AI44" i="1"/>
  <c r="AV42" i="1"/>
  <c r="AI40" i="1"/>
  <c r="AV38" i="1"/>
  <c r="AR35" i="1"/>
  <c r="AR31" i="1"/>
  <c r="AI28" i="1"/>
  <c r="BC47" i="1"/>
  <c r="BA46" i="1"/>
  <c r="AY33" i="1"/>
  <c r="AZ38" i="1"/>
  <c r="AM39" i="1"/>
  <c r="AU30" i="1"/>
  <c r="AJ27" i="1"/>
  <c r="AN22" i="1"/>
  <c r="AR18" i="1"/>
  <c r="AK23" i="1"/>
  <c r="BA22" i="1"/>
  <c r="AS22" i="1"/>
  <c r="AK22" i="1"/>
  <c r="BA21" i="1"/>
  <c r="AS21" i="1"/>
  <c r="AK21" i="1"/>
  <c r="AS20" i="1"/>
  <c r="AS19" i="1"/>
  <c r="BA18" i="1"/>
  <c r="AS18" i="1"/>
  <c r="AK18" i="1"/>
  <c r="BA17" i="1"/>
  <c r="AS17" i="1"/>
  <c r="AK17" i="1"/>
  <c r="BA16" i="1"/>
  <c r="AS16" i="1"/>
  <c r="AK16" i="1"/>
  <c r="AS51" i="1"/>
  <c r="AK51" i="1"/>
  <c r="AR50" i="1"/>
  <c r="AJ50" i="1"/>
  <c r="AS49" i="1"/>
  <c r="AK49" i="1"/>
  <c r="AS48" i="1"/>
  <c r="AK48" i="1"/>
  <c r="AS47" i="1"/>
  <c r="AK47" i="1"/>
  <c r="AR46" i="1"/>
  <c r="AJ46" i="1"/>
  <c r="AS45" i="1"/>
  <c r="AK45" i="1"/>
  <c r="AS44" i="1"/>
  <c r="AK44" i="1"/>
  <c r="AS43" i="1"/>
  <c r="AK43" i="1"/>
  <c r="AR42" i="1"/>
  <c r="AJ42" i="1"/>
  <c r="AS41" i="1"/>
  <c r="AK41" i="1"/>
  <c r="AS40" i="1"/>
  <c r="AK40" i="1"/>
  <c r="AS39" i="1"/>
  <c r="AK39" i="1"/>
  <c r="BB47" i="1"/>
  <c r="BC43" i="1"/>
  <c r="AW50" i="1"/>
  <c r="AW46" i="1"/>
  <c r="AW42" i="1"/>
  <c r="AJ53" i="1"/>
  <c r="AR53" i="1"/>
  <c r="AZ53" i="1"/>
  <c r="BA54" i="1"/>
  <c r="AS54" i="1"/>
  <c r="AK54" i="1"/>
  <c r="AR69" i="1"/>
  <c r="AJ69" i="1"/>
  <c r="AS68" i="1"/>
  <c r="AK68" i="1"/>
  <c r="AS67" i="1"/>
  <c r="AK67" i="1"/>
  <c r="AS66" i="1"/>
  <c r="AK66" i="1"/>
  <c r="AR65" i="1"/>
  <c r="AJ65" i="1"/>
  <c r="AS64" i="1"/>
  <c r="AK64" i="1"/>
  <c r="AS63" i="1"/>
  <c r="AK63" i="1"/>
  <c r="AS62" i="1"/>
  <c r="AK62" i="1"/>
  <c r="AR61" i="1"/>
  <c r="AJ61" i="1"/>
  <c r="AS60" i="1"/>
  <c r="AK60" i="1"/>
  <c r="AS59" i="1"/>
  <c r="AK59" i="1"/>
  <c r="AS58" i="1"/>
  <c r="AK58" i="1"/>
  <c r="AR57" i="1"/>
  <c r="AJ57" i="1"/>
  <c r="AS56" i="1"/>
  <c r="AK56" i="1"/>
  <c r="AR55" i="1"/>
  <c r="AJ55" i="1"/>
  <c r="AY51" i="1"/>
  <c r="BB40" i="1"/>
  <c r="AX60" i="1"/>
  <c r="BC57" i="1"/>
  <c r="BC41" i="1"/>
  <c r="AM53" i="1"/>
  <c r="AU53" i="1"/>
  <c r="BC53" i="1"/>
  <c r="AV64" i="1"/>
  <c r="AW56" i="1"/>
  <c r="AN50" i="1"/>
  <c r="AN46" i="1"/>
  <c r="AN42" i="1"/>
  <c r="AN53" i="1"/>
  <c r="AV53" i="1"/>
  <c r="AN69" i="1"/>
  <c r="AN65" i="1"/>
  <c r="AN61" i="1"/>
  <c r="AN57" i="1"/>
  <c r="AN55" i="1"/>
  <c r="AN60" i="1"/>
  <c r="AV56" i="1"/>
  <c r="AV67" i="1"/>
  <c r="AV63" i="1"/>
  <c r="AV59" i="1"/>
  <c r="AW67" i="1"/>
  <c r="AW63" i="1"/>
  <c r="AW59" i="1"/>
  <c r="AW68" i="1"/>
  <c r="AW64" i="1"/>
  <c r="AX63" i="1"/>
  <c r="BB64" i="1"/>
  <c r="AX64" i="1"/>
  <c r="BA63" i="1"/>
  <c r="AZ62" i="1"/>
  <c r="BC61" i="1"/>
  <c r="AY61" i="1"/>
  <c r="AX59" i="1"/>
  <c r="AG66" i="1"/>
  <c r="AG58" i="1"/>
  <c r="AV66" i="1"/>
  <c r="AR66" i="1"/>
  <c r="AN66" i="1"/>
  <c r="AJ66" i="1"/>
  <c r="AV62" i="1"/>
  <c r="AR62" i="1"/>
  <c r="AN62" i="1"/>
  <c r="AJ62" i="1"/>
  <c r="AV58" i="1"/>
  <c r="AR58" i="1"/>
  <c r="AN58" i="1"/>
  <c r="AJ58" i="1"/>
  <c r="AG62" i="1"/>
  <c r="AG54" i="1"/>
  <c r="AV50" i="1"/>
  <c r="AX49" i="1"/>
  <c r="AX47" i="1"/>
  <c r="BB51" i="1"/>
  <c r="AX51" i="1"/>
  <c r="BA50" i="1"/>
  <c r="AY47" i="1"/>
  <c r="BB46" i="1"/>
  <c r="AX40" i="1"/>
  <c r="BB50" i="1"/>
  <c r="BB39" i="1"/>
  <c r="AY48" i="1"/>
  <c r="AV51" i="1"/>
  <c r="AR51" i="1"/>
  <c r="AN51" i="1"/>
  <c r="AJ51" i="1"/>
  <c r="AG48" i="1"/>
  <c r="AV47" i="1"/>
  <c r="AR47" i="1"/>
  <c r="AN47" i="1"/>
  <c r="AJ47" i="1"/>
  <c r="AV43" i="1"/>
  <c r="AR43" i="1"/>
  <c r="AN43" i="1"/>
  <c r="AJ43" i="1"/>
  <c r="AG40" i="1"/>
  <c r="AG51" i="1"/>
  <c r="AG47" i="1"/>
  <c r="AG43" i="1"/>
  <c r="AY36" i="1"/>
  <c r="AZ36" i="1"/>
  <c r="AU36" i="1"/>
  <c r="AV36" i="1"/>
  <c r="AQ36" i="1"/>
  <c r="AR36" i="1"/>
  <c r="AM36" i="1"/>
  <c r="AN36" i="1"/>
  <c r="AI36" i="1"/>
  <c r="AJ36" i="1"/>
  <c r="AR32" i="1"/>
  <c r="AQ32" i="1"/>
  <c r="AN32" i="1"/>
  <c r="AM32" i="1"/>
  <c r="AY31" i="1"/>
  <c r="AZ31" i="1"/>
  <c r="AM31" i="1"/>
  <c r="AN31" i="1"/>
  <c r="AI31" i="1"/>
  <c r="AJ31" i="1"/>
  <c r="AY29" i="1"/>
  <c r="AZ29" i="1"/>
  <c r="AI29" i="1"/>
  <c r="AJ29" i="1"/>
  <c r="AV28" i="1"/>
  <c r="AU28" i="1"/>
  <c r="AR28" i="1"/>
  <c r="AQ28" i="1"/>
  <c r="AQ27" i="1"/>
  <c r="AR27" i="1"/>
  <c r="AM27" i="1"/>
  <c r="AN27" i="1"/>
  <c r="AY26" i="1"/>
  <c r="AZ26" i="1"/>
  <c r="AI26" i="1"/>
  <c r="AJ26" i="1"/>
  <c r="AZ25" i="1"/>
  <c r="AY25" i="1"/>
  <c r="AR25" i="1"/>
  <c r="AQ25" i="1"/>
  <c r="AJ25" i="1"/>
  <c r="AI25" i="1"/>
  <c r="AY24" i="1"/>
  <c r="AZ24" i="1"/>
  <c r="AU24" i="1"/>
  <c r="AV24" i="1"/>
  <c r="AQ24" i="1"/>
  <c r="AR24" i="1"/>
  <c r="AM24" i="1"/>
  <c r="AN24" i="1"/>
  <c r="AI24" i="1"/>
  <c r="AJ24" i="1"/>
  <c r="AY23" i="1"/>
  <c r="AZ23" i="1"/>
  <c r="AU23" i="1"/>
  <c r="AV23" i="1"/>
  <c r="AI23" i="1"/>
  <c r="AJ23" i="1"/>
  <c r="AQ22" i="1"/>
  <c r="AR22" i="1"/>
  <c r="AV21" i="1"/>
  <c r="AU21" i="1"/>
  <c r="AN21" i="1"/>
  <c r="AM21" i="1"/>
  <c r="AY20" i="1"/>
  <c r="AZ20" i="1"/>
  <c r="AU20" i="1"/>
  <c r="AV20" i="1"/>
  <c r="AQ20" i="1"/>
  <c r="AR20" i="1"/>
  <c r="AM20" i="1"/>
  <c r="AN20" i="1"/>
  <c r="AI20" i="1"/>
  <c r="AJ20" i="1"/>
  <c r="AQ19" i="1"/>
  <c r="AR19" i="1"/>
  <c r="AM19" i="1"/>
  <c r="AN19" i="1"/>
  <c r="AY18" i="1"/>
  <c r="AZ18" i="1"/>
  <c r="AI18" i="1"/>
  <c r="AJ18" i="1"/>
  <c r="AZ17" i="1"/>
  <c r="AY17" i="1"/>
  <c r="AR17" i="1"/>
  <c r="AQ17" i="1"/>
  <c r="AJ17" i="1"/>
  <c r="AI17" i="1"/>
  <c r="BC16" i="1"/>
  <c r="AY16" i="1"/>
  <c r="AZ16" i="1"/>
  <c r="AU16" i="1"/>
  <c r="AV16" i="1"/>
  <c r="AQ16" i="1"/>
  <c r="AR16" i="1"/>
  <c r="AM16" i="1"/>
  <c r="AN16" i="1"/>
  <c r="AI16" i="1"/>
  <c r="AJ16" i="1"/>
  <c r="AN38" i="1"/>
  <c r="AY37" i="1"/>
  <c r="AQ37" i="1"/>
  <c r="AI37" i="1"/>
  <c r="AZ35" i="1"/>
  <c r="AJ35" i="1"/>
  <c r="AV34" i="1"/>
  <c r="AU33" i="1"/>
  <c r="AM33" i="1"/>
  <c r="AU32" i="1"/>
  <c r="AV31" i="1"/>
  <c r="AR30" i="1"/>
  <c r="AV29" i="1"/>
  <c r="AM28" i="1"/>
  <c r="AV27" i="1"/>
  <c r="AM26" i="1"/>
  <c r="AN23" i="1"/>
  <c r="AU22" i="1"/>
  <c r="AQ21" i="1"/>
  <c r="AZ19" i="1"/>
  <c r="AJ19" i="1"/>
  <c r="AU17" i="1"/>
  <c r="AN35" i="1"/>
  <c r="AM29" i="1"/>
  <c r="AM25" i="1"/>
  <c r="AY21" i="1"/>
  <c r="AV18" i="1"/>
  <c r="AG38" i="1"/>
  <c r="AG34" i="1"/>
  <c r="AG30" i="1"/>
  <c r="AG27" i="1"/>
  <c r="AG26" i="1"/>
  <c r="AG22" i="1"/>
  <c r="AG19" i="1"/>
  <c r="AG18" i="1"/>
  <c r="AA9" i="4" l="1"/>
  <c r="AA10" i="4"/>
  <c r="AA8" i="4"/>
  <c r="AA11" i="4"/>
  <c r="AA12" i="4"/>
  <c r="AA7" i="4"/>
  <c r="AA15" i="4"/>
  <c r="AA14" i="4"/>
  <c r="AA13" i="4"/>
  <c r="AA87" i="4"/>
  <c r="AA80" i="4"/>
  <c r="AA82" i="4"/>
  <c r="AA85" i="4"/>
  <c r="AA86" i="4"/>
  <c r="AA78" i="4"/>
  <c r="AA81" i="4"/>
  <c r="AA83" i="4"/>
  <c r="AA77" i="4"/>
  <c r="AA79" i="4"/>
  <c r="AA84" i="4"/>
  <c r="AA76" i="4"/>
  <c r="AA74" i="4"/>
  <c r="AA75" i="4"/>
  <c r="AA72" i="4"/>
  <c r="AA73" i="4"/>
  <c r="AF67" i="1"/>
  <c r="AC67" i="1" s="1"/>
  <c r="AA70" i="4"/>
  <c r="AA71" i="4"/>
  <c r="AF65" i="1"/>
  <c r="AC65" i="1" s="1"/>
  <c r="AF49" i="1"/>
  <c r="AC49" i="1" s="1"/>
  <c r="AF50" i="1"/>
  <c r="AC50" i="1" s="1"/>
  <c r="AF21" i="1"/>
  <c r="AC21" i="1" s="1"/>
  <c r="AF57" i="1"/>
  <c r="AC57" i="1" s="1"/>
  <c r="AF59" i="1"/>
  <c r="AC59" i="1" s="1"/>
  <c r="AF60" i="1"/>
  <c r="AC60" i="1" s="1"/>
  <c r="AF34" i="1"/>
  <c r="AC34" i="1" s="1"/>
  <c r="AF61" i="1"/>
  <c r="AC61" i="1" s="1"/>
  <c r="AF35" i="1"/>
  <c r="AC35" i="1" s="1"/>
  <c r="AF69" i="1"/>
  <c r="AC69" i="1" s="1"/>
  <c r="AF53" i="1"/>
  <c r="AC53" i="1" s="1"/>
  <c r="AF46" i="1"/>
  <c r="AC46" i="1" s="1"/>
  <c r="AF45" i="1"/>
  <c r="AC45" i="1" s="1"/>
  <c r="AF44" i="1"/>
  <c r="AC44" i="1" s="1"/>
  <c r="AF42" i="1"/>
  <c r="AC42" i="1" s="1"/>
  <c r="AF41" i="1"/>
  <c r="AC41" i="1" s="1"/>
  <c r="AF37" i="1"/>
  <c r="AC37" i="1" s="1"/>
  <c r="AF32" i="1"/>
  <c r="AC32" i="1" s="1"/>
  <c r="AF29" i="1"/>
  <c r="AC29" i="1" s="1"/>
  <c r="AF16" i="1"/>
  <c r="AC16" i="1" s="1"/>
  <c r="AF24" i="1"/>
  <c r="AC24" i="1" s="1"/>
  <c r="AF28" i="1"/>
  <c r="AC28" i="1" s="1"/>
  <c r="AF31" i="1"/>
  <c r="AC31" i="1" s="1"/>
  <c r="AF40" i="1"/>
  <c r="AC40" i="1" s="1"/>
  <c r="AF54" i="1"/>
  <c r="AC54" i="1" s="1"/>
  <c r="AF20" i="1"/>
  <c r="AC20" i="1" s="1"/>
  <c r="AF68" i="1"/>
  <c r="AC68" i="1" s="1"/>
  <c r="AF23" i="1"/>
  <c r="AC23" i="1" s="1"/>
  <c r="AF56" i="1"/>
  <c r="AC56" i="1" s="1"/>
  <c r="AF33" i="1"/>
  <c r="AC33" i="1" s="1"/>
  <c r="AF36" i="1"/>
  <c r="AC36" i="1" s="1"/>
  <c r="AF63" i="1"/>
  <c r="AC63" i="1" s="1"/>
  <c r="AF64" i="1"/>
  <c r="AC64" i="1" s="1"/>
  <c r="AF58" i="1"/>
  <c r="AC58" i="1" s="1"/>
  <c r="AF66" i="1"/>
  <c r="AC66" i="1" s="1"/>
  <c r="AF62" i="1"/>
  <c r="AC62" i="1" s="1"/>
  <c r="AF47" i="1"/>
  <c r="AC47" i="1" s="1"/>
  <c r="AF48" i="1"/>
  <c r="AC48" i="1" s="1"/>
  <c r="AF51" i="1"/>
  <c r="AC51" i="1" s="1"/>
  <c r="AF43" i="1"/>
  <c r="AC43" i="1" s="1"/>
  <c r="AF25" i="1"/>
  <c r="AC25" i="1" s="1"/>
  <c r="AF19" i="1"/>
  <c r="AC19" i="1" s="1"/>
  <c r="AF27" i="1"/>
  <c r="AC27" i="1" s="1"/>
  <c r="AF30" i="1"/>
  <c r="AC30" i="1" s="1"/>
  <c r="AF18" i="1"/>
  <c r="AC18" i="1" s="1"/>
  <c r="AF22" i="1"/>
  <c r="AC22" i="1" s="1"/>
  <c r="AF26" i="1"/>
  <c r="AC26" i="1" s="1"/>
  <c r="AF38" i="1"/>
  <c r="AC38" i="1" s="1"/>
  <c r="AF17" i="1"/>
  <c r="AC17" i="1" s="1"/>
  <c r="AA66" i="4"/>
  <c r="AA62" i="4"/>
  <c r="AA58" i="4"/>
  <c r="AA54" i="4"/>
  <c r="AA50" i="4"/>
  <c r="AA46" i="4"/>
  <c r="AA42" i="4"/>
  <c r="AA38" i="4"/>
  <c r="AA34" i="4"/>
  <c r="AA30" i="4"/>
  <c r="AA26" i="4"/>
  <c r="AA22" i="4"/>
  <c r="AA18" i="4"/>
  <c r="AA61" i="4"/>
  <c r="AA53" i="4"/>
  <c r="AA49" i="4"/>
  <c r="AA45" i="4"/>
  <c r="AA37" i="4"/>
  <c r="AA25" i="4"/>
  <c r="AA21" i="4"/>
  <c r="AA69" i="4"/>
  <c r="AA65" i="4"/>
  <c r="AA57" i="4"/>
  <c r="AA41" i="4"/>
  <c r="AA33" i="4"/>
  <c r="AA29" i="4"/>
  <c r="AA17" i="4"/>
  <c r="AA68" i="4"/>
  <c r="AA36" i="4"/>
  <c r="AA64" i="4"/>
  <c r="AA32" i="4"/>
  <c r="AA59" i="4"/>
  <c r="AA43" i="4"/>
  <c r="AA60" i="4"/>
  <c r="AA44" i="4"/>
  <c r="AA28" i="4"/>
  <c r="AA55" i="4"/>
  <c r="AA39" i="4"/>
  <c r="AA23" i="4"/>
  <c r="AA52" i="4"/>
  <c r="AA20" i="4"/>
  <c r="AA63" i="4"/>
  <c r="AA47" i="4"/>
  <c r="AA31" i="4"/>
  <c r="AA48" i="4"/>
  <c r="AA16" i="4"/>
  <c r="AA27" i="4"/>
  <c r="AA56" i="4"/>
  <c r="AA40" i="4"/>
  <c r="AA24" i="4"/>
  <c r="AA67" i="4"/>
  <c r="AA51" i="4"/>
  <c r="AA35" i="4"/>
  <c r="AA19" i="4"/>
  <c r="AC52" i="1" l="1"/>
  <c r="AX39" i="1" l="1"/>
  <c r="AV55" i="1" l="1"/>
  <c r="AV39" i="1"/>
  <c r="AW39" i="1"/>
  <c r="AW55" i="1"/>
  <c r="AF39" i="1" l="1"/>
  <c r="AC39" i="1" s="1"/>
  <c r="AF55" i="1"/>
  <c r="AC55" i="1" s="1"/>
  <c r="Z89" i="1" l="1"/>
  <c r="T90" i="1" s="1"/>
  <c r="B90" i="1"/>
  <c r="D90" i="1" l="1"/>
  <c r="Y90" i="1"/>
  <c r="G90" i="1"/>
  <c r="L90" i="1"/>
  <c r="Q90" i="1"/>
  <c r="V90" i="1"/>
  <c r="I90" i="1"/>
  <c r="N90" i="1"/>
  <c r="S90" i="1"/>
  <c r="X90" i="1"/>
  <c r="F90" i="1"/>
  <c r="K90" i="1"/>
  <c r="P90" i="1"/>
  <c r="U90" i="1"/>
  <c r="C90" i="1"/>
  <c r="H90" i="1"/>
  <c r="M90" i="1"/>
  <c r="R90" i="1"/>
  <c r="W90" i="1"/>
  <c r="E90" i="1"/>
  <c r="J90" i="1"/>
  <c r="O90" i="1"/>
  <c r="AN80" i="1" l="1"/>
  <c r="AJ80" i="1"/>
  <c r="AE80" i="1"/>
  <c r="AK80" i="1"/>
  <c r="AE87" i="1"/>
  <c r="AF87" i="1" s="1"/>
  <c r="AC87" i="1" s="1"/>
  <c r="AM80" i="1"/>
  <c r="AH80" i="1" l="1"/>
  <c r="AL80" i="1"/>
  <c r="AG80" i="1"/>
  <c r="Z80" i="1"/>
  <c r="AB80" i="1"/>
  <c r="AB90" i="1" s="1"/>
  <c r="AI80" i="1"/>
  <c r="AF80" i="1" l="1"/>
  <c r="AC90" i="1" l="1"/>
  <c r="AD90" i="1" s="1"/>
  <c r="AC80" i="1"/>
</calcChain>
</file>

<file path=xl/sharedStrings.xml><?xml version="1.0" encoding="utf-8"?>
<sst xmlns="http://schemas.openxmlformats.org/spreadsheetml/2006/main" count="468" uniqueCount="41">
  <si>
    <t>Outlined areas indicate hours not counted</t>
  </si>
  <si>
    <t>Date</t>
  </si>
  <si>
    <t>0000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</si>
  <si>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</si>
  <si>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</si>
  <si>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</si>
  <si>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</si>
  <si>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</si>
  <si>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</si>
  <si>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</si>
  <si>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</si>
  <si>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</si>
  <si>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</si>
  <si>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</si>
  <si>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</si>
  <si>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</si>
  <si>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</si>
  <si>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</si>
  <si>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</si>
  <si>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</si>
  <si>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</si>
  <si>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</si>
  <si>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</si>
  <si>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</si>
  <si>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</si>
  <si>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</si>
  <si>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Total</t>
  </si>
  <si>
    <t>s2d</t>
  </si>
  <si>
    <t>Nhat</t>
  </si>
  <si>
    <t>Var(Nhat)</t>
  </si>
  <si>
    <t>md</t>
  </si>
  <si>
    <t>Var (Nhat)</t>
  </si>
  <si>
    <t>SE</t>
  </si>
  <si>
    <t>% of Total</t>
  </si>
  <si>
    <t>47qwe 5</t>
  </si>
  <si>
    <t xml:space="preserve">Table X.  Expanded daily chum salmon migration past the Kwiniuk River tower, Norton Sound, 2015. </t>
  </si>
  <si>
    <t xml:space="preserve">Table X.  Expanded daily Chinook salmon migration past the Kwiniuk River tower, Norton Sound, 2015. </t>
  </si>
  <si>
    <t xml:space="preserve">Table X.  Expanded daily pink salmon migration past the Kwiniuk River tower, Norton Sound, 2015. </t>
  </si>
  <si>
    <t xml:space="preserve">Table X.  Expanded daily coho salmon migration past the Kwiniuk River tower, Norton Sound, 2015. </t>
  </si>
  <si>
    <t xml:space="preserve">Table X.  Hourly Chinook salmon migration past the Kwiniuk River tower, Norton Sound, 2015. </t>
  </si>
  <si>
    <t xml:space="preserve">Table X. hourly chum salmon migration past the Kwiniuk River tower, Norton Sound, 2015.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</si>
</sst>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0.0%"/>
    <numFmt numFmtId="166" formatCode="0_)"/>
  </numFmts>
  <fonts count="5" x14ac:knownFonts="1">
    <font>
      <sz val="10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/>
    <xf numFmtId="10" fontId="0" fillId="0" borderId="0" xfId="0" applyNumberFormat="1"/>
    <xf numFmtId="10" fontId="0" fillId="2" borderId="0" xfId="0" applyNumberFormat="1" applyFill="1"/>
    <xf numFmtId="0" fontId="1" fillId="0" borderId="0" xfId="1" applyFont="1" applyFill="1"/>
    <xf numFmtId="0" fontId="1" fillId="0" borderId="0" xfId="1" applyFont="1" applyBorder="1"/>
    <xf numFmtId="0" fontId="1" fillId="0" borderId="0" xfId="1" applyFont="1"/>
    <xf numFmtId="0" fontId="1" fillId="0" borderId="4" xfId="1" applyFont="1" applyBorder="1"/>
    <xf numFmtId="0" fontId="2" fillId="0" borderId="0" xfId="1" quotePrefix="1" applyFont="1" applyBorder="1"/>
    <xf numFmtId="0" fontId="1" fillId="0" borderId="5" xfId="1" applyFont="1" applyBorder="1"/>
    <xf numFmtId="0" fontId="1" fillId="3" borderId="6" xfId="1" applyFont="1" applyFill="1" applyBorder="1"/>
    <xf numFmtId="0" fontId="1" fillId="3" borderId="4" xfId="1" applyFont="1" applyFill="1" applyBorder="1"/>
    <xf numFmtId="0" fontId="1" fillId="3" borderId="7" xfId="1" applyFont="1" applyFill="1" applyBorder="1"/>
    <xf numFmtId="0" fontId="1" fillId="3" borderId="0" xfId="1" applyFont="1" applyFill="1" applyBorder="1"/>
    <xf numFmtId="0" fontId="1" fillId="0" borderId="8" xfId="1" applyFont="1" applyBorder="1"/>
    <xf numFmtId="0" fontId="2" fillId="0" borderId="8" xfId="1" quotePrefix="1" applyFont="1" applyBorder="1"/>
    <xf numFmtId="0" fontId="2" fillId="0" borderId="0" xfId="1" quotePrefix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 wrapText="1"/>
    </xf>
    <xf numFmtId="0" fontId="2" fillId="0" borderId="0" xfId="1" applyFont="1" applyBorder="1" applyAlignment="1">
      <alignment horizontal="right"/>
    </xf>
    <xf numFmtId="0" fontId="2" fillId="0" borderId="0" xfId="1" applyFont="1"/>
    <xf numFmtId="0" fontId="2" fillId="0" borderId="8" xfId="1" applyFont="1" applyBorder="1"/>
    <xf numFmtId="0" fontId="2" fillId="0" borderId="8" xfId="1" quotePrefix="1" applyFont="1" applyBorder="1" applyAlignment="1">
      <alignment horizontal="center"/>
    </xf>
    <xf numFmtId="0" fontId="2" fillId="0" borderId="8" xfId="1" applyFont="1" applyBorder="1" applyAlignment="1">
      <alignment horizontal="center" wrapText="1"/>
    </xf>
    <xf numFmtId="16" fontId="2" fillId="0" borderId="0" xfId="1" applyNumberFormat="1" applyFont="1" applyBorder="1"/>
    <xf numFmtId="0" fontId="3" fillId="0" borderId="0" xfId="1" applyFont="1" applyBorder="1" applyAlignment="1">
      <alignment horizontal="center"/>
    </xf>
    <xf numFmtId="3" fontId="4" fillId="0" borderId="0" xfId="1" applyNumberFormat="1" applyFont="1" applyBorder="1"/>
    <xf numFmtId="165" fontId="4" fillId="0" borderId="0" xfId="1" applyNumberFormat="1" applyFont="1" applyBorder="1" applyProtection="1"/>
    <xf numFmtId="3" fontId="3" fillId="0" borderId="0" xfId="1" applyNumberFormat="1" applyFont="1"/>
    <xf numFmtId="3" fontId="1" fillId="0" borderId="0" xfId="1" applyNumberFormat="1" applyFont="1" applyBorder="1"/>
    <xf numFmtId="0" fontId="2" fillId="2" borderId="0" xfId="1" quotePrefix="1" applyFont="1" applyFill="1" applyBorder="1" applyAlignment="1">
      <alignment horizontal="center"/>
    </xf>
    <xf numFmtId="0" fontId="2" fillId="0" borderId="0" xfId="1" quotePrefix="1" applyFont="1" applyFill="1" applyBorder="1" applyAlignment="1">
      <alignment horizontal="center"/>
    </xf>
    <xf numFmtId="3" fontId="4" fillId="0" borderId="0" xfId="1" applyNumberFormat="1" applyFont="1" applyBorder="1" applyAlignment="1">
      <alignment horizontal="center"/>
    </xf>
    <xf numFmtId="3" fontId="4" fillId="2" borderId="0" xfId="1" applyNumberFormat="1" applyFont="1" applyFill="1" applyBorder="1"/>
    <xf numFmtId="3" fontId="4" fillId="0" borderId="0" xfId="1" applyNumberFormat="1" applyFont="1" applyFill="1" applyBorder="1"/>
    <xf numFmtId="9" fontId="4" fillId="0" borderId="0" xfId="1" applyNumberFormat="1" applyFont="1" applyBorder="1"/>
    <xf numFmtId="166" fontId="3" fillId="0" borderId="0" xfId="1" applyNumberFormat="1" applyFont="1" applyBorder="1" applyProtection="1"/>
    <xf numFmtId="165" fontId="4" fillId="2" borderId="0" xfId="1" applyNumberFormat="1" applyFont="1" applyFill="1" applyBorder="1" applyProtection="1"/>
    <xf numFmtId="165" fontId="4" fillId="0" borderId="0" xfId="1" applyNumberFormat="1" applyFont="1" applyFill="1" applyBorder="1" applyProtection="1"/>
    <xf numFmtId="3" fontId="3" fillId="0" borderId="0" xfId="1" applyNumberFormat="1" applyFont="1" applyBorder="1" applyAlignment="1">
      <alignment horizontal="center"/>
    </xf>
    <xf numFmtId="10" fontId="0" fillId="0" borderId="0" xfId="0" applyNumberFormat="1" applyFill="1"/>
    <xf numFmtId="165" fontId="1" fillId="0" borderId="0" xfId="1" applyNumberFormat="1" applyFont="1" applyBorder="1"/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16" fontId="2" fillId="0" borderId="12" xfId="1" applyNumberFormat="1" applyFont="1" applyBorder="1"/>
    <xf numFmtId="164" fontId="0" fillId="0" borderId="12" xfId="0" applyNumberFormat="1" applyBorder="1"/>
    <xf numFmtId="3" fontId="1" fillId="0" borderId="0" xfId="1" applyNumberFormat="1" applyFont="1"/>
    <xf numFmtId="0" fontId="0" fillId="4" borderId="0" xfId="0" applyFill="1"/>
    <xf numFmtId="0" fontId="0" fillId="4" borderId="8" xfId="0" applyFill="1" applyBorder="1"/>
    <xf numFmtId="164" fontId="0" fillId="0" borderId="0" xfId="0" applyNumberFormat="1" applyBorder="1"/>
    <xf numFmtId="0" fontId="0" fillId="0" borderId="0" xfId="0" applyBorder="1"/>
    <xf numFmtId="0" fontId="0" fillId="4" borderId="0" xfId="0" applyFill="1" applyBorder="1"/>
    <xf numFmtId="0" fontId="3" fillId="4" borderId="0" xfId="1" applyFont="1" applyFill="1" applyBorder="1" applyAlignment="1">
      <alignment horizontal="center"/>
    </xf>
    <xf numFmtId="0" fontId="1" fillId="0" borderId="0" xfId="1" applyFont="1" applyFill="1" applyBorder="1"/>
    <xf numFmtId="0" fontId="2" fillId="0" borderId="0" xfId="1" applyFont="1" applyFill="1" applyBorder="1" applyAlignment="1">
      <alignment horizontal="center"/>
    </xf>
    <xf numFmtId="3" fontId="4" fillId="0" borderId="0" xfId="1" applyNumberFormat="1" applyFont="1" applyFill="1" applyBorder="1" applyAlignment="1">
      <alignment horizontal="center"/>
    </xf>
    <xf numFmtId="9" fontId="4" fillId="0" borderId="0" xfId="1" applyNumberFormat="1" applyFont="1" applyFill="1" applyBorder="1"/>
    <xf numFmtId="166" fontId="3" fillId="0" borderId="0" xfId="1" applyNumberFormat="1" applyFont="1" applyFill="1" applyBorder="1" applyProtection="1"/>
    <xf numFmtId="165" fontId="1" fillId="0" borderId="0" xfId="1" applyNumberFormat="1" applyFont="1" applyFill="1" applyBorder="1"/>
    <xf numFmtId="0" fontId="0" fillId="0" borderId="0" xfId="0" applyFill="1" applyBorder="1"/>
    <xf numFmtId="10" fontId="0" fillId="0" borderId="0" xfId="0" applyNumberFormat="1" applyFill="1" applyBorder="1"/>
    <xf numFmtId="10" fontId="0" fillId="2" borderId="0" xfId="0" applyNumberFormat="1" applyFill="1" applyBorder="1"/>
    <xf numFmtId="0" fontId="3" fillId="0" borderId="0" xfId="1" applyFont="1" applyBorder="1" applyAlignment="1">
      <alignment horizontal="right"/>
    </xf>
    <xf numFmtId="0" fontId="3" fillId="4" borderId="0" xfId="1" applyFont="1" applyFill="1" applyBorder="1" applyAlignment="1">
      <alignment horizontal="right"/>
    </xf>
    <xf numFmtId="0" fontId="3" fillId="0" borderId="0" xfId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99"/>
  <sheetViews>
    <sheetView zoomScale="75" zoomScaleNormal="75" zoomScaleSheetLayoutView="75" workbookViewId="0">
      <pane ySplit="6" topLeftCell="A43" activePane="bottomLeft" state="frozen"/>
      <selection activeCell="AE89" sqref="AE89"/>
      <selection pane="bottomLeft" activeCell="AE89" sqref="AE89"/>
    </sheetView>
  </sheetViews>
  <sheetFormatPr defaultColWidth="9.109375" defaultRowHeight="12.75" customHeight="1" x14ac:dyDescent="0.25"/>
  <cols>
    <col min="1" max="1" width="6.6640625" style="9" customWidth="1"/>
    <col min="2" max="10" width="6.33203125" style="9" customWidth="1"/>
    <col min="11" max="19" width="5.6640625" style="9" customWidth="1"/>
    <col min="20" max="25" width="6.33203125" style="9" customWidth="1"/>
    <col min="26" max="27" width="6.6640625" style="9" customWidth="1"/>
    <col min="28" max="28" width="9.109375" style="9"/>
    <col min="29" max="16384" width="9.109375" style="10"/>
  </cols>
  <sheetData>
    <row r="1" spans="1:29" ht="12.75" customHeight="1" x14ac:dyDescent="0.25">
      <c r="A1" s="8" t="s">
        <v>39</v>
      </c>
    </row>
    <row r="2" spans="1:29" ht="12.75" customHeight="1" thickBot="1" x14ac:dyDescent="0.3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9" ht="12.75" customHeight="1" thickTop="1" thickBot="1" x14ac:dyDescent="0.3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9" ht="12.75" customHeight="1" thickTop="1" x14ac:dyDescent="0.25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20"/>
    </row>
    <row r="5" spans="1:29" ht="12.75" customHeight="1" x14ac:dyDescent="0.25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 t="s">
        <v>33</v>
      </c>
      <c r="AB5" s="23"/>
      <c r="AC5" s="24"/>
    </row>
    <row r="6" spans="1:29" ht="12.75" customHeight="1" x14ac:dyDescent="0.25">
      <c r="A6" s="25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6"/>
      <c r="W6" s="26"/>
      <c r="X6" s="26"/>
      <c r="Y6" s="26"/>
      <c r="Z6" s="25"/>
      <c r="AA6" s="27"/>
      <c r="AB6" s="23"/>
      <c r="AC6" s="24"/>
    </row>
    <row r="7" spans="1:29" ht="12.75" customHeight="1" x14ac:dyDescent="0.25">
      <c r="A7" s="28">
        <f t="shared" ref="A7:A14" si="0">A8-1</f>
        <v>42536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30">
        <f t="shared" ref="Z7:Z15" si="1">SUM(B7:Y7)</f>
        <v>0</v>
      </c>
      <c r="AA7" s="31" t="e">
        <f t="shared" ref="AA7:AA38" si="2">Z7/Z$91</f>
        <v>#DIV/0!</v>
      </c>
      <c r="AB7" s="23"/>
      <c r="AC7" s="32"/>
    </row>
    <row r="8" spans="1:29" ht="12.75" customHeight="1" x14ac:dyDescent="0.25">
      <c r="A8" s="28">
        <f t="shared" si="0"/>
        <v>42537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30">
        <f t="shared" si="1"/>
        <v>0</v>
      </c>
      <c r="AA8" s="31" t="e">
        <f t="shared" si="2"/>
        <v>#DIV/0!</v>
      </c>
      <c r="AB8" s="23"/>
      <c r="AC8" s="32"/>
    </row>
    <row r="9" spans="1:29" ht="12.75" customHeight="1" x14ac:dyDescent="0.25">
      <c r="A9" s="28">
        <f t="shared" si="0"/>
        <v>42538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30">
        <f t="shared" si="1"/>
        <v>0</v>
      </c>
      <c r="AA9" s="31" t="e">
        <f t="shared" si="2"/>
        <v>#DIV/0!</v>
      </c>
      <c r="AB9" s="23"/>
      <c r="AC9" s="32"/>
    </row>
    <row r="10" spans="1:29" ht="12.75" customHeight="1" x14ac:dyDescent="0.25">
      <c r="A10" s="28">
        <f t="shared" si="0"/>
        <v>42539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30">
        <f t="shared" si="1"/>
        <v>0</v>
      </c>
      <c r="AA10" s="31" t="e">
        <f t="shared" si="2"/>
        <v>#DIV/0!</v>
      </c>
      <c r="AB10" s="23"/>
      <c r="AC10" s="32"/>
    </row>
    <row r="11" spans="1:29" ht="12.75" customHeight="1" x14ac:dyDescent="0.25">
      <c r="A11" s="28">
        <f t="shared" si="0"/>
        <v>42540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30">
        <f t="shared" si="1"/>
        <v>0</v>
      </c>
      <c r="AA11" s="31" t="e">
        <f t="shared" si="2"/>
        <v>#DIV/0!</v>
      </c>
      <c r="AB11" s="23"/>
      <c r="AC11" s="32"/>
    </row>
    <row r="12" spans="1:29" ht="12.75" customHeight="1" x14ac:dyDescent="0.25">
      <c r="A12" s="28">
        <f t="shared" si="0"/>
        <v>42541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30">
        <f t="shared" si="1"/>
        <v>0</v>
      </c>
      <c r="AA12" s="31" t="e">
        <f t="shared" si="2"/>
        <v>#DIV/0!</v>
      </c>
      <c r="AB12" s="23"/>
      <c r="AC12" s="32"/>
    </row>
    <row r="13" spans="1:29" ht="12.75" customHeight="1" x14ac:dyDescent="0.25">
      <c r="A13" s="28">
        <f t="shared" si="0"/>
        <v>42542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30">
        <f t="shared" si="1"/>
        <v>0</v>
      </c>
      <c r="AA13" s="31" t="e">
        <f t="shared" si="2"/>
        <v>#DIV/0!</v>
      </c>
      <c r="AB13" s="23"/>
      <c r="AC13" s="32"/>
    </row>
    <row r="14" spans="1:29" ht="12.75" customHeight="1" x14ac:dyDescent="0.25">
      <c r="A14" s="28">
        <f t="shared" si="0"/>
        <v>42543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30">
        <f t="shared" si="1"/>
        <v>0</v>
      </c>
      <c r="AA14" s="31" t="e">
        <f t="shared" si="2"/>
        <v>#DIV/0!</v>
      </c>
      <c r="AB14" s="23"/>
      <c r="AC14" s="32"/>
    </row>
    <row r="15" spans="1:29" ht="12.75" customHeight="1" x14ac:dyDescent="0.25">
      <c r="A15" s="28">
        <f>A16-1</f>
        <v>42544</v>
      </c>
      <c r="B15" s="20">
        <v>3</v>
      </c>
      <c r="C15" s="20">
        <v>0</v>
      </c>
      <c r="D15" s="20">
        <v>0</v>
      </c>
      <c r="E15" s="20">
        <v>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30">
        <f t="shared" si="1"/>
        <v>4</v>
      </c>
      <c r="AA15" s="31" t="e">
        <f t="shared" si="2"/>
        <v>#DIV/0!</v>
      </c>
      <c r="AB15" s="23"/>
      <c r="AC15" s="32"/>
    </row>
    <row r="16" spans="1:29" ht="12.75" customHeight="1" x14ac:dyDescent="0.25">
      <c r="A16" s="28">
        <v>42545</v>
      </c>
      <c r="B16" s="29">
        <v>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3</v>
      </c>
      <c r="U16" s="29">
        <v>1</v>
      </c>
      <c r="V16" s="29">
        <v>0</v>
      </c>
      <c r="W16" s="29">
        <v>0</v>
      </c>
      <c r="X16" s="29">
        <v>0</v>
      </c>
      <c r="Y16" s="29">
        <v>0</v>
      </c>
      <c r="Z16" s="30">
        <f>SUM(B16:Y16)</f>
        <v>5</v>
      </c>
      <c r="AA16" s="31" t="e">
        <f t="shared" si="2"/>
        <v>#DIV/0!</v>
      </c>
      <c r="AB16" s="23"/>
      <c r="AC16" s="32"/>
    </row>
    <row r="17" spans="1:29" ht="12.75" customHeight="1" x14ac:dyDescent="0.25">
      <c r="A17" s="28">
        <v>42546</v>
      </c>
      <c r="B17" s="29">
        <v>0</v>
      </c>
      <c r="C17" s="29">
        <v>0</v>
      </c>
      <c r="D17" s="29">
        <v>2</v>
      </c>
      <c r="E17" s="29">
        <v>1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30">
        <f>SUM(B17:Y17)</f>
        <v>3</v>
      </c>
      <c r="AA17" s="31" t="e">
        <f t="shared" si="2"/>
        <v>#DIV/0!</v>
      </c>
      <c r="AB17" s="23"/>
      <c r="AC17" s="32"/>
    </row>
    <row r="18" spans="1:29" ht="12.75" customHeight="1" x14ac:dyDescent="0.25">
      <c r="A18" s="28">
        <v>42547</v>
      </c>
      <c r="B18" s="29">
        <v>0</v>
      </c>
      <c r="C18" s="29">
        <v>0</v>
      </c>
      <c r="D18" s="29">
        <v>0</v>
      </c>
      <c r="E18" s="29">
        <v>0</v>
      </c>
      <c r="F18" s="29">
        <v>-2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30">
        <f>SUM(B18:Y18)</f>
        <v>-2</v>
      </c>
      <c r="AA18" s="31" t="e">
        <f t="shared" si="2"/>
        <v>#DIV/0!</v>
      </c>
      <c r="AB18" s="23"/>
      <c r="AC18" s="32"/>
    </row>
    <row r="19" spans="1:29" ht="12.75" customHeight="1" x14ac:dyDescent="0.25">
      <c r="A19" s="28">
        <v>42548</v>
      </c>
      <c r="B19" s="29">
        <v>0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30">
        <f>SUM(B19:Y19)</f>
        <v>0</v>
      </c>
      <c r="AA19" s="31" t="e">
        <f t="shared" si="2"/>
        <v>#DIV/0!</v>
      </c>
      <c r="AB19" s="23"/>
      <c r="AC19" s="32"/>
    </row>
    <row r="20" spans="1:29" ht="12.75" customHeight="1" x14ac:dyDescent="0.25">
      <c r="A20" s="28">
        <v>42549</v>
      </c>
      <c r="B20" s="29">
        <v>0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30">
        <f t="shared" ref="Z20:Z83" si="3">SUM(B20:Y20)</f>
        <v>0</v>
      </c>
      <c r="AA20" s="31" t="e">
        <f t="shared" si="2"/>
        <v>#DIV/0!</v>
      </c>
      <c r="AC20" s="32"/>
    </row>
    <row r="21" spans="1:29" ht="12.75" customHeight="1" x14ac:dyDescent="0.25">
      <c r="A21" s="28">
        <v>42550</v>
      </c>
      <c r="B21" s="29">
        <v>0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1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1</v>
      </c>
      <c r="S21" s="29">
        <v>0</v>
      </c>
      <c r="T21" s="29">
        <v>0</v>
      </c>
      <c r="U21" s="29">
        <v>0</v>
      </c>
      <c r="V21" s="29">
        <v>1</v>
      </c>
      <c r="W21" s="29">
        <v>0</v>
      </c>
      <c r="X21" s="29">
        <v>0</v>
      </c>
      <c r="Y21" s="29">
        <v>0</v>
      </c>
      <c r="Z21" s="30">
        <f t="shared" si="3"/>
        <v>3</v>
      </c>
      <c r="AA21" s="31" t="e">
        <f t="shared" si="2"/>
        <v>#DIV/0!</v>
      </c>
      <c r="AC21" s="32"/>
    </row>
    <row r="22" spans="1:29" ht="12.75" customHeight="1" x14ac:dyDescent="0.25">
      <c r="A22" s="28">
        <v>42551</v>
      </c>
      <c r="B22" s="29">
        <v>0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-1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30">
        <f t="shared" si="3"/>
        <v>-1</v>
      </c>
      <c r="AA22" s="31" t="e">
        <f t="shared" si="2"/>
        <v>#DIV/0!</v>
      </c>
      <c r="AC22" s="32"/>
    </row>
    <row r="23" spans="1:29" ht="12.75" customHeight="1" x14ac:dyDescent="0.25">
      <c r="A23" s="28">
        <v>42552</v>
      </c>
      <c r="B23" s="29">
        <v>0</v>
      </c>
      <c r="C23" s="29">
        <v>0</v>
      </c>
      <c r="D23" s="29">
        <v>0</v>
      </c>
      <c r="E23" s="29">
        <v>-2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-1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30">
        <f t="shared" si="3"/>
        <v>-3</v>
      </c>
      <c r="AA23" s="31" t="e">
        <f t="shared" si="2"/>
        <v>#DIV/0!</v>
      </c>
      <c r="AB23" s="33"/>
      <c r="AC23" s="32"/>
    </row>
    <row r="24" spans="1:29" ht="12.75" customHeight="1" x14ac:dyDescent="0.25">
      <c r="A24" s="28">
        <v>42553</v>
      </c>
      <c r="B24" s="29">
        <v>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-1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30">
        <f t="shared" si="3"/>
        <v>-1</v>
      </c>
      <c r="AA24" s="31" t="e">
        <f t="shared" si="2"/>
        <v>#DIV/0!</v>
      </c>
      <c r="AB24" s="33"/>
      <c r="AC24" s="32"/>
    </row>
    <row r="25" spans="1:29" ht="12.75" customHeight="1" x14ac:dyDescent="0.25">
      <c r="A25" s="28">
        <v>42554</v>
      </c>
      <c r="B25" s="29">
        <v>2</v>
      </c>
      <c r="C25" s="29">
        <v>-1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1</v>
      </c>
      <c r="X25" s="29">
        <v>0</v>
      </c>
      <c r="Y25" s="29">
        <v>0</v>
      </c>
      <c r="Z25" s="30">
        <f t="shared" si="3"/>
        <v>2</v>
      </c>
      <c r="AA25" s="31" t="e">
        <f t="shared" si="2"/>
        <v>#DIV/0!</v>
      </c>
      <c r="AB25" s="33"/>
      <c r="AC25" s="32"/>
    </row>
    <row r="26" spans="1:29" ht="12.75" customHeight="1" x14ac:dyDescent="0.25">
      <c r="A26" s="28">
        <v>42555</v>
      </c>
      <c r="B26" s="29">
        <v>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1</v>
      </c>
      <c r="R26" s="29">
        <v>0</v>
      </c>
      <c r="S26" s="29">
        <v>0</v>
      </c>
      <c r="T26" s="29">
        <v>2</v>
      </c>
      <c r="U26" s="29">
        <v>1</v>
      </c>
      <c r="V26" s="29">
        <v>0</v>
      </c>
      <c r="W26" s="29">
        <v>1</v>
      </c>
      <c r="X26" s="29">
        <v>0</v>
      </c>
      <c r="Y26" s="29">
        <v>0</v>
      </c>
      <c r="Z26" s="30">
        <f t="shared" si="3"/>
        <v>5</v>
      </c>
      <c r="AA26" s="31" t="e">
        <f t="shared" si="2"/>
        <v>#DIV/0!</v>
      </c>
      <c r="AB26" s="33"/>
      <c r="AC26" s="32"/>
    </row>
    <row r="27" spans="1:29" ht="12.75" customHeight="1" x14ac:dyDescent="0.25">
      <c r="A27" s="28">
        <v>42556</v>
      </c>
      <c r="B27" s="29">
        <v>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4</v>
      </c>
      <c r="Q27" s="29">
        <v>0</v>
      </c>
      <c r="R27" s="29">
        <v>1</v>
      </c>
      <c r="S27" s="29">
        <v>0</v>
      </c>
      <c r="T27" s="29">
        <v>0</v>
      </c>
      <c r="U27" s="29">
        <v>1</v>
      </c>
      <c r="V27" s="29">
        <v>0</v>
      </c>
      <c r="W27" s="29">
        <v>1</v>
      </c>
      <c r="X27" s="29">
        <v>0</v>
      </c>
      <c r="Y27" s="29">
        <v>0</v>
      </c>
      <c r="Z27" s="30">
        <f t="shared" si="3"/>
        <v>7</v>
      </c>
      <c r="AA27" s="31" t="e">
        <f t="shared" si="2"/>
        <v>#DIV/0!</v>
      </c>
      <c r="AB27" s="33"/>
      <c r="AC27" s="32"/>
    </row>
    <row r="28" spans="1:29" ht="12.75" customHeight="1" x14ac:dyDescent="0.25">
      <c r="A28" s="28">
        <v>42557</v>
      </c>
      <c r="B28" s="29">
        <v>1</v>
      </c>
      <c r="C28" s="29">
        <v>1</v>
      </c>
      <c r="D28" s="29">
        <v>2</v>
      </c>
      <c r="E28" s="29">
        <v>0</v>
      </c>
      <c r="F28" s="29">
        <v>0</v>
      </c>
      <c r="G28" s="29">
        <v>0</v>
      </c>
      <c r="H28" s="29">
        <v>1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6</v>
      </c>
      <c r="Q28" s="29">
        <v>1</v>
      </c>
      <c r="R28" s="29">
        <v>6</v>
      </c>
      <c r="S28" s="29">
        <v>2</v>
      </c>
      <c r="T28" s="29">
        <v>0</v>
      </c>
      <c r="U28" s="29">
        <v>4</v>
      </c>
      <c r="V28" s="29">
        <v>5</v>
      </c>
      <c r="W28" s="29">
        <v>1</v>
      </c>
      <c r="X28" s="29">
        <v>0</v>
      </c>
      <c r="Y28" s="29">
        <v>0</v>
      </c>
      <c r="Z28" s="30">
        <f t="shared" si="3"/>
        <v>30</v>
      </c>
      <c r="AA28" s="31" t="e">
        <f t="shared" si="2"/>
        <v>#DIV/0!</v>
      </c>
      <c r="AB28" s="33"/>
      <c r="AC28" s="32"/>
    </row>
    <row r="29" spans="1:29" ht="12.75" customHeight="1" x14ac:dyDescent="0.25">
      <c r="A29" s="28">
        <v>42558</v>
      </c>
      <c r="B29" s="29">
        <v>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1</v>
      </c>
      <c r="J29" s="29">
        <v>0</v>
      </c>
      <c r="K29" s="29">
        <v>0</v>
      </c>
      <c r="L29" s="29">
        <v>1</v>
      </c>
      <c r="M29" s="29">
        <v>0</v>
      </c>
      <c r="N29" s="29">
        <v>-1</v>
      </c>
      <c r="O29" s="29">
        <v>0</v>
      </c>
      <c r="P29" s="29">
        <v>0</v>
      </c>
      <c r="Q29" s="29">
        <v>1</v>
      </c>
      <c r="R29" s="29">
        <v>1</v>
      </c>
      <c r="S29" s="29">
        <v>0</v>
      </c>
      <c r="T29" s="29">
        <v>0</v>
      </c>
      <c r="U29" s="29">
        <v>0</v>
      </c>
      <c r="V29" s="29">
        <v>1</v>
      </c>
      <c r="W29" s="29">
        <v>0</v>
      </c>
      <c r="X29" s="29">
        <v>0</v>
      </c>
      <c r="Y29" s="29">
        <v>0</v>
      </c>
      <c r="Z29" s="30">
        <f t="shared" si="3"/>
        <v>4</v>
      </c>
      <c r="AA29" s="31" t="e">
        <f t="shared" si="2"/>
        <v>#DIV/0!</v>
      </c>
      <c r="AB29" s="33"/>
      <c r="AC29" s="32"/>
    </row>
    <row r="30" spans="1:29" ht="12.75" customHeight="1" x14ac:dyDescent="0.25">
      <c r="A30" s="28">
        <v>42559</v>
      </c>
      <c r="B30" s="29">
        <v>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1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30">
        <f t="shared" si="3"/>
        <v>1</v>
      </c>
      <c r="AA30" s="31" t="e">
        <f t="shared" si="2"/>
        <v>#DIV/0!</v>
      </c>
      <c r="AB30" s="33"/>
      <c r="AC30" s="32"/>
    </row>
    <row r="31" spans="1:29" ht="12.75" customHeight="1" x14ac:dyDescent="0.25">
      <c r="A31" s="28">
        <v>42560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1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30">
        <f t="shared" si="3"/>
        <v>1</v>
      </c>
      <c r="AA31" s="31" t="e">
        <f t="shared" si="2"/>
        <v>#DIV/0!</v>
      </c>
      <c r="AB31" s="33"/>
      <c r="AC31" s="32"/>
    </row>
    <row r="32" spans="1:29" ht="12.75" customHeight="1" x14ac:dyDescent="0.25">
      <c r="A32" s="28">
        <v>42561</v>
      </c>
      <c r="B32" s="29">
        <v>0</v>
      </c>
      <c r="C32" s="29">
        <v>0</v>
      </c>
      <c r="D32" s="29">
        <v>3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1</v>
      </c>
      <c r="T32" s="29">
        <v>0</v>
      </c>
      <c r="U32" s="29">
        <v>0</v>
      </c>
      <c r="V32" s="29">
        <v>0</v>
      </c>
      <c r="W32" s="29">
        <v>-1</v>
      </c>
      <c r="X32" s="29">
        <v>0</v>
      </c>
      <c r="Y32" s="29">
        <v>2</v>
      </c>
      <c r="Z32" s="30">
        <f t="shared" si="3"/>
        <v>5</v>
      </c>
      <c r="AA32" s="31" t="e">
        <f t="shared" si="2"/>
        <v>#DIV/0!</v>
      </c>
      <c r="AB32" s="33"/>
      <c r="AC32" s="32"/>
    </row>
    <row r="33" spans="1:37" ht="12.75" customHeight="1" x14ac:dyDescent="0.25">
      <c r="A33" s="28">
        <v>42562</v>
      </c>
      <c r="B33" s="29">
        <v>2</v>
      </c>
      <c r="C33" s="29">
        <v>1</v>
      </c>
      <c r="D33" s="29">
        <v>0</v>
      </c>
      <c r="E33" s="29">
        <v>3</v>
      </c>
      <c r="F33" s="29">
        <v>0</v>
      </c>
      <c r="G33" s="29">
        <v>0</v>
      </c>
      <c r="H33" s="29">
        <v>0</v>
      </c>
      <c r="I33" s="29">
        <v>0</v>
      </c>
      <c r="J33" s="29">
        <v>1</v>
      </c>
      <c r="K33" s="29">
        <v>1</v>
      </c>
      <c r="L33" s="29">
        <v>0</v>
      </c>
      <c r="M33" s="29">
        <v>1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30">
        <f t="shared" si="3"/>
        <v>9</v>
      </c>
      <c r="AA33" s="31" t="e">
        <f t="shared" si="2"/>
        <v>#DIV/0!</v>
      </c>
      <c r="AB33" s="33"/>
      <c r="AC33" s="32"/>
    </row>
    <row r="34" spans="1:37" ht="12.75" customHeight="1" x14ac:dyDescent="0.25">
      <c r="A34" s="28">
        <v>42563</v>
      </c>
      <c r="B34" s="29">
        <v>0</v>
      </c>
      <c r="C34" s="29">
        <v>0</v>
      </c>
      <c r="D34" s="29">
        <v>0</v>
      </c>
      <c r="E34" s="29">
        <v>1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-1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30">
        <f t="shared" si="3"/>
        <v>0</v>
      </c>
      <c r="AA34" s="31" t="e">
        <f t="shared" si="2"/>
        <v>#DIV/0!</v>
      </c>
      <c r="AB34" s="33"/>
      <c r="AC34" s="32"/>
    </row>
    <row r="35" spans="1:37" ht="12.75" customHeight="1" x14ac:dyDescent="0.25">
      <c r="A35" s="28">
        <v>42564</v>
      </c>
      <c r="B35" s="29">
        <v>0</v>
      </c>
      <c r="C35" s="29">
        <v>1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3</v>
      </c>
      <c r="O35" s="29">
        <v>1</v>
      </c>
      <c r="P35" s="29">
        <v>1</v>
      </c>
      <c r="Q35" s="29">
        <v>1</v>
      </c>
      <c r="R35" s="29">
        <v>0</v>
      </c>
      <c r="S35" s="29">
        <v>0</v>
      </c>
      <c r="T35" s="29">
        <v>0</v>
      </c>
      <c r="U35" s="29">
        <v>1</v>
      </c>
      <c r="V35" s="29">
        <v>0</v>
      </c>
      <c r="W35" s="29">
        <v>0</v>
      </c>
      <c r="X35" s="29">
        <v>0</v>
      </c>
      <c r="Y35" s="29">
        <v>0</v>
      </c>
      <c r="Z35" s="30">
        <f t="shared" si="3"/>
        <v>8</v>
      </c>
      <c r="AA35" s="31" t="e">
        <f t="shared" si="2"/>
        <v>#DIV/0!</v>
      </c>
      <c r="AB35" s="33"/>
      <c r="AC35" s="32"/>
    </row>
    <row r="36" spans="1:37" ht="12.75" customHeight="1" x14ac:dyDescent="0.25">
      <c r="A36" s="28">
        <v>42565</v>
      </c>
      <c r="B36" s="29">
        <v>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30">
        <f t="shared" si="3"/>
        <v>0</v>
      </c>
      <c r="AA36" s="31" t="e">
        <f t="shared" si="2"/>
        <v>#DIV/0!</v>
      </c>
      <c r="AB36" s="33"/>
      <c r="AC36" s="32"/>
    </row>
    <row r="37" spans="1:37" ht="12.75" customHeight="1" x14ac:dyDescent="0.25">
      <c r="A37" s="28">
        <v>42566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4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30">
        <f t="shared" si="3"/>
        <v>4</v>
      </c>
      <c r="AA37" s="31" t="e">
        <f t="shared" si="2"/>
        <v>#DIV/0!</v>
      </c>
      <c r="AB37" s="33"/>
      <c r="AC37" s="32"/>
    </row>
    <row r="38" spans="1:37" ht="12.75" customHeight="1" x14ac:dyDescent="0.25">
      <c r="A38" s="28">
        <v>42567</v>
      </c>
      <c r="B38" s="29">
        <v>0</v>
      </c>
      <c r="C38" s="29">
        <v>0</v>
      </c>
      <c r="D38" s="29">
        <v>0</v>
      </c>
      <c r="E38" s="29">
        <v>0</v>
      </c>
      <c r="F38" s="29">
        <v>1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3</v>
      </c>
      <c r="U38" s="29">
        <v>1</v>
      </c>
      <c r="V38" s="29">
        <v>0</v>
      </c>
      <c r="W38" s="29">
        <v>0</v>
      </c>
      <c r="X38" s="29">
        <v>0</v>
      </c>
      <c r="Y38" s="29">
        <v>0</v>
      </c>
      <c r="Z38" s="30">
        <f t="shared" si="3"/>
        <v>5</v>
      </c>
      <c r="AA38" s="31" t="e">
        <f t="shared" si="2"/>
        <v>#DIV/0!</v>
      </c>
      <c r="AB38" s="33"/>
      <c r="AC38" s="32"/>
    </row>
    <row r="39" spans="1:37" ht="12.75" customHeight="1" x14ac:dyDescent="0.25">
      <c r="A39" s="28">
        <v>42568</v>
      </c>
      <c r="B39" s="29">
        <v>2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-1</v>
      </c>
      <c r="I39" s="29">
        <v>0</v>
      </c>
      <c r="J39" s="29">
        <v>1</v>
      </c>
      <c r="K39" s="29">
        <v>2</v>
      </c>
      <c r="L39" s="29">
        <v>0</v>
      </c>
      <c r="M39" s="29">
        <v>2</v>
      </c>
      <c r="N39" s="29">
        <v>-1</v>
      </c>
      <c r="O39" s="29">
        <v>0</v>
      </c>
      <c r="P39" s="29">
        <v>0</v>
      </c>
      <c r="Q39" s="29">
        <v>1</v>
      </c>
      <c r="R39" s="29">
        <v>0</v>
      </c>
      <c r="S39" s="29">
        <v>1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30">
        <f t="shared" si="3"/>
        <v>7</v>
      </c>
      <c r="AA39" s="31" t="e">
        <f t="shared" ref="AA39:AA70" si="4">Z39/Z$91</f>
        <v>#DIV/0!</v>
      </c>
      <c r="AB39" s="33"/>
      <c r="AC39" s="32"/>
    </row>
    <row r="40" spans="1:37" ht="12.75" customHeight="1" x14ac:dyDescent="0.25">
      <c r="A40" s="28">
        <v>42569</v>
      </c>
      <c r="B40" s="29">
        <v>0</v>
      </c>
      <c r="C40" s="29">
        <v>0</v>
      </c>
      <c r="D40" s="29">
        <v>0</v>
      </c>
      <c r="E40" s="29">
        <v>4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1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30">
        <f t="shared" si="3"/>
        <v>5</v>
      </c>
      <c r="AA40" s="31" t="e">
        <f t="shared" si="4"/>
        <v>#DIV/0!</v>
      </c>
      <c r="AB40" s="33"/>
      <c r="AC40" s="32"/>
      <c r="AK40" s="29"/>
    </row>
    <row r="41" spans="1:37" ht="12.75" customHeight="1" x14ac:dyDescent="0.25">
      <c r="A41" s="28">
        <v>42570</v>
      </c>
      <c r="B41" s="29">
        <v>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30">
        <f t="shared" si="3"/>
        <v>0</v>
      </c>
      <c r="AA41" s="31" t="e">
        <f t="shared" si="4"/>
        <v>#DIV/0!</v>
      </c>
      <c r="AB41" s="33"/>
      <c r="AC41" s="32"/>
    </row>
    <row r="42" spans="1:37" ht="12.75" customHeight="1" x14ac:dyDescent="0.25">
      <c r="A42" s="28">
        <v>42571</v>
      </c>
      <c r="B42" s="29">
        <v>0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30">
        <f t="shared" si="3"/>
        <v>0</v>
      </c>
      <c r="AA42" s="31" t="e">
        <f t="shared" si="4"/>
        <v>#DIV/0!</v>
      </c>
      <c r="AB42" s="33"/>
      <c r="AC42" s="32"/>
    </row>
    <row r="43" spans="1:37" ht="12.75" customHeight="1" x14ac:dyDescent="0.25">
      <c r="A43" s="28">
        <v>42572</v>
      </c>
      <c r="B43" s="29">
        <v>0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30">
        <f t="shared" si="3"/>
        <v>0</v>
      </c>
      <c r="AA43" s="31" t="e">
        <f t="shared" si="4"/>
        <v>#DIV/0!</v>
      </c>
      <c r="AB43" s="33"/>
      <c r="AC43" s="32"/>
    </row>
    <row r="44" spans="1:37" ht="12.75" customHeight="1" x14ac:dyDescent="0.25">
      <c r="A44" s="28">
        <v>42573</v>
      </c>
      <c r="B44" s="29">
        <v>0</v>
      </c>
      <c r="C44" s="29">
        <v>0</v>
      </c>
      <c r="D44" s="29">
        <v>1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30">
        <f t="shared" si="3"/>
        <v>1</v>
      </c>
      <c r="AA44" s="31" t="e">
        <f t="shared" si="4"/>
        <v>#DIV/0!</v>
      </c>
      <c r="AB44" s="33"/>
      <c r="AC44" s="32"/>
    </row>
    <row r="45" spans="1:37" ht="12.75" customHeight="1" x14ac:dyDescent="0.25">
      <c r="A45" s="28">
        <v>42574</v>
      </c>
      <c r="B45" s="29">
        <v>0</v>
      </c>
      <c r="C45" s="29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30">
        <f t="shared" si="3"/>
        <v>0</v>
      </c>
      <c r="AA45" s="31" t="e">
        <f t="shared" si="4"/>
        <v>#DIV/0!</v>
      </c>
      <c r="AB45" s="33"/>
      <c r="AC45" s="32"/>
    </row>
    <row r="46" spans="1:37" ht="12.75" customHeight="1" x14ac:dyDescent="0.25">
      <c r="A46" s="28">
        <v>42575</v>
      </c>
      <c r="B46" s="29">
        <v>0</v>
      </c>
      <c r="C46" s="29">
        <v>0</v>
      </c>
      <c r="D46" s="29">
        <v>1</v>
      </c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-1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30">
        <f t="shared" si="3"/>
        <v>0</v>
      </c>
      <c r="AA46" s="31" t="e">
        <f t="shared" si="4"/>
        <v>#DIV/0!</v>
      </c>
      <c r="AB46" s="33"/>
      <c r="AC46" s="32"/>
    </row>
    <row r="47" spans="1:37" ht="12.75" customHeight="1" x14ac:dyDescent="0.25">
      <c r="A47" s="28">
        <v>42576</v>
      </c>
      <c r="B47" s="29">
        <v>0</v>
      </c>
      <c r="C47" s="29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  <c r="X47" s="29">
        <v>0</v>
      </c>
      <c r="Y47" s="29">
        <v>0</v>
      </c>
      <c r="Z47" s="30">
        <f t="shared" si="3"/>
        <v>0</v>
      </c>
      <c r="AA47" s="31" t="e">
        <f t="shared" si="4"/>
        <v>#DIV/0!</v>
      </c>
      <c r="AB47" s="33"/>
      <c r="AC47" s="32"/>
    </row>
    <row r="48" spans="1:37" ht="12.75" customHeight="1" x14ac:dyDescent="0.25">
      <c r="A48" s="28">
        <v>42577</v>
      </c>
      <c r="B48" s="29">
        <v>0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29">
        <v>0</v>
      </c>
      <c r="Q48" s="29">
        <v>0</v>
      </c>
      <c r="R48" s="29">
        <v>0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30">
        <f t="shared" si="3"/>
        <v>0</v>
      </c>
      <c r="AA48" s="31" t="e">
        <f t="shared" si="4"/>
        <v>#DIV/0!</v>
      </c>
      <c r="AB48" s="33"/>
      <c r="AC48" s="32"/>
    </row>
    <row r="49" spans="1:29" ht="12.75" customHeight="1" x14ac:dyDescent="0.25">
      <c r="A49" s="28">
        <v>42578</v>
      </c>
      <c r="B49" s="29">
        <v>0</v>
      </c>
      <c r="C49" s="29">
        <v>0</v>
      </c>
      <c r="D49" s="29">
        <v>0</v>
      </c>
      <c r="E49" s="29">
        <v>0</v>
      </c>
      <c r="F49" s="29">
        <v>0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0</v>
      </c>
      <c r="V49" s="29">
        <v>0</v>
      </c>
      <c r="W49" s="29">
        <v>0</v>
      </c>
      <c r="X49" s="29">
        <v>0</v>
      </c>
      <c r="Y49" s="29">
        <v>0</v>
      </c>
      <c r="Z49" s="30">
        <f t="shared" si="3"/>
        <v>1</v>
      </c>
      <c r="AA49" s="31" t="e">
        <f t="shared" si="4"/>
        <v>#DIV/0!</v>
      </c>
      <c r="AB49" s="33"/>
      <c r="AC49" s="32"/>
    </row>
    <row r="50" spans="1:29" ht="12.75" customHeight="1" x14ac:dyDescent="0.25">
      <c r="A50" s="28">
        <v>42579</v>
      </c>
      <c r="B50" s="29">
        <v>0</v>
      </c>
      <c r="C50" s="29">
        <v>0</v>
      </c>
      <c r="D50" s="29">
        <v>1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1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>
        <v>0</v>
      </c>
      <c r="Z50" s="30">
        <f t="shared" si="3"/>
        <v>2</v>
      </c>
      <c r="AA50" s="31" t="e">
        <f t="shared" si="4"/>
        <v>#DIV/0!</v>
      </c>
      <c r="AB50" s="33"/>
      <c r="AC50" s="32"/>
    </row>
    <row r="51" spans="1:29" ht="12.75" customHeight="1" x14ac:dyDescent="0.25">
      <c r="A51" s="28">
        <v>42580</v>
      </c>
      <c r="B51" s="29">
        <v>0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29">
        <v>0</v>
      </c>
      <c r="W51" s="29">
        <v>0</v>
      </c>
      <c r="X51" s="29">
        <v>0</v>
      </c>
      <c r="Y51" s="29">
        <v>0</v>
      </c>
      <c r="Z51" s="30">
        <f t="shared" si="3"/>
        <v>0</v>
      </c>
      <c r="AA51" s="31" t="e">
        <f t="shared" si="4"/>
        <v>#DIV/0!</v>
      </c>
      <c r="AB51" s="33"/>
      <c r="AC51" s="32"/>
    </row>
    <row r="52" spans="1:29" ht="12.75" customHeight="1" x14ac:dyDescent="0.25">
      <c r="A52" s="28">
        <v>42581</v>
      </c>
      <c r="B52" s="29">
        <v>0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W52" s="29">
        <v>0</v>
      </c>
      <c r="X52" s="29">
        <v>0</v>
      </c>
      <c r="Y52" s="29">
        <v>0</v>
      </c>
      <c r="Z52" s="30">
        <f t="shared" si="3"/>
        <v>0</v>
      </c>
      <c r="AA52" s="31" t="e">
        <f t="shared" si="4"/>
        <v>#DIV/0!</v>
      </c>
      <c r="AB52" s="33"/>
      <c r="AC52" s="32"/>
    </row>
    <row r="53" spans="1:29" ht="12.75" customHeight="1" x14ac:dyDescent="0.25">
      <c r="A53" s="28">
        <v>42582</v>
      </c>
      <c r="B53" s="29">
        <v>0</v>
      </c>
      <c r="C53" s="29">
        <v>0</v>
      </c>
      <c r="D53" s="29">
        <v>0</v>
      </c>
      <c r="E53" s="29">
        <v>0</v>
      </c>
      <c r="F53" s="29">
        <v>1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30">
        <f t="shared" si="3"/>
        <v>1</v>
      </c>
      <c r="AA53" s="31" t="e">
        <f t="shared" si="4"/>
        <v>#DIV/0!</v>
      </c>
      <c r="AB53" s="33"/>
      <c r="AC53" s="32"/>
    </row>
    <row r="54" spans="1:29" ht="12.75" customHeight="1" x14ac:dyDescent="0.25">
      <c r="A54" s="28">
        <v>42583</v>
      </c>
      <c r="B54" s="29">
        <v>0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30">
        <f t="shared" si="3"/>
        <v>0</v>
      </c>
      <c r="AA54" s="31" t="e">
        <f t="shared" si="4"/>
        <v>#DIV/0!</v>
      </c>
      <c r="AB54" s="33"/>
      <c r="AC54" s="32"/>
    </row>
    <row r="55" spans="1:29" ht="12.75" customHeight="1" x14ac:dyDescent="0.25">
      <c r="A55" s="28">
        <v>42584</v>
      </c>
      <c r="B55" s="29">
        <v>0</v>
      </c>
      <c r="C55" s="29">
        <v>0</v>
      </c>
      <c r="D55" s="29">
        <v>-1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29">
        <v>0</v>
      </c>
      <c r="N55" s="29">
        <v>0</v>
      </c>
      <c r="O55" s="29">
        <v>0</v>
      </c>
      <c r="P55" s="29">
        <v>0</v>
      </c>
      <c r="Q55" s="29">
        <v>-1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30">
        <f t="shared" si="3"/>
        <v>-2</v>
      </c>
      <c r="AA55" s="31" t="e">
        <f t="shared" si="4"/>
        <v>#DIV/0!</v>
      </c>
      <c r="AB55" s="33"/>
      <c r="AC55" s="32"/>
    </row>
    <row r="56" spans="1:29" ht="12.75" customHeight="1" x14ac:dyDescent="0.25">
      <c r="A56" s="28">
        <v>42585</v>
      </c>
      <c r="B56" s="29">
        <v>0</v>
      </c>
      <c r="C56" s="29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0</v>
      </c>
      <c r="Y56" s="29">
        <v>0</v>
      </c>
      <c r="Z56" s="30">
        <f t="shared" si="3"/>
        <v>0</v>
      </c>
      <c r="AA56" s="31" t="e">
        <f t="shared" si="4"/>
        <v>#DIV/0!</v>
      </c>
      <c r="AB56" s="33"/>
      <c r="AC56" s="32"/>
    </row>
    <row r="57" spans="1:29" ht="12.75" customHeight="1" x14ac:dyDescent="0.25">
      <c r="A57" s="28">
        <v>42586</v>
      </c>
      <c r="B57" s="29">
        <v>0</v>
      </c>
      <c r="C57" s="29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1</v>
      </c>
      <c r="O57" s="29">
        <v>0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30">
        <f t="shared" si="3"/>
        <v>1</v>
      </c>
      <c r="AA57" s="31" t="e">
        <f t="shared" si="4"/>
        <v>#DIV/0!</v>
      </c>
      <c r="AB57" s="33"/>
      <c r="AC57" s="32"/>
    </row>
    <row r="58" spans="1:29" ht="12.75" customHeight="1" x14ac:dyDescent="0.25">
      <c r="A58" s="28">
        <v>42587</v>
      </c>
      <c r="B58" s="29">
        <v>0</v>
      </c>
      <c r="C58" s="29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30">
        <f t="shared" si="3"/>
        <v>0</v>
      </c>
      <c r="AA58" s="31" t="e">
        <f t="shared" si="4"/>
        <v>#DIV/0!</v>
      </c>
      <c r="AB58" s="33"/>
      <c r="AC58" s="32"/>
    </row>
    <row r="59" spans="1:29" ht="12.75" customHeight="1" x14ac:dyDescent="0.25">
      <c r="A59" s="28">
        <v>42588</v>
      </c>
      <c r="B59" s="29">
        <v>0</v>
      </c>
      <c r="C59" s="29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29">
        <v>0</v>
      </c>
      <c r="S59" s="29">
        <v>0</v>
      </c>
      <c r="T59" s="29">
        <v>0</v>
      </c>
      <c r="U59" s="29">
        <v>0</v>
      </c>
      <c r="V59" s="29">
        <v>0</v>
      </c>
      <c r="W59" s="29">
        <v>0</v>
      </c>
      <c r="X59" s="29">
        <v>0</v>
      </c>
      <c r="Y59" s="29">
        <v>0</v>
      </c>
      <c r="Z59" s="30">
        <f t="shared" si="3"/>
        <v>0</v>
      </c>
      <c r="AA59" s="31" t="e">
        <f t="shared" si="4"/>
        <v>#DIV/0!</v>
      </c>
      <c r="AB59" s="33"/>
      <c r="AC59" s="32"/>
    </row>
    <row r="60" spans="1:29" ht="12.75" customHeight="1" x14ac:dyDescent="0.25">
      <c r="A60" s="28">
        <v>42589</v>
      </c>
      <c r="B60" s="29">
        <v>0</v>
      </c>
      <c r="C60" s="29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29">
        <v>0</v>
      </c>
      <c r="T60" s="29">
        <v>0</v>
      </c>
      <c r="U60" s="29">
        <v>0</v>
      </c>
      <c r="V60" s="29">
        <v>0</v>
      </c>
      <c r="W60" s="29">
        <v>0</v>
      </c>
      <c r="X60" s="29">
        <v>0</v>
      </c>
      <c r="Y60" s="29">
        <v>0</v>
      </c>
      <c r="Z60" s="30">
        <f t="shared" si="3"/>
        <v>0</v>
      </c>
      <c r="AA60" s="31" t="e">
        <f t="shared" si="4"/>
        <v>#DIV/0!</v>
      </c>
      <c r="AB60" s="33"/>
      <c r="AC60" s="32"/>
    </row>
    <row r="61" spans="1:29" ht="12.75" customHeight="1" x14ac:dyDescent="0.25">
      <c r="A61" s="28">
        <v>42590</v>
      </c>
      <c r="B61" s="29">
        <v>0</v>
      </c>
      <c r="C61" s="29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30">
        <f t="shared" si="3"/>
        <v>0</v>
      </c>
      <c r="AA61" s="31" t="e">
        <f t="shared" si="4"/>
        <v>#DIV/0!</v>
      </c>
      <c r="AB61" s="33"/>
      <c r="AC61" s="32"/>
    </row>
    <row r="62" spans="1:29" ht="12.75" customHeight="1" x14ac:dyDescent="0.25">
      <c r="A62" s="28">
        <v>42591</v>
      </c>
      <c r="B62" s="29">
        <v>0</v>
      </c>
      <c r="C62" s="29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0</v>
      </c>
      <c r="Z62" s="30">
        <f t="shared" si="3"/>
        <v>0</v>
      </c>
      <c r="AA62" s="31" t="e">
        <f t="shared" si="4"/>
        <v>#DIV/0!</v>
      </c>
      <c r="AB62" s="33"/>
      <c r="AC62" s="32"/>
    </row>
    <row r="63" spans="1:29" ht="12.75" customHeight="1" x14ac:dyDescent="0.25">
      <c r="A63" s="28">
        <v>42592</v>
      </c>
      <c r="B63" s="29">
        <v>0</v>
      </c>
      <c r="C63" s="29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29">
        <v>0</v>
      </c>
      <c r="U63" s="29">
        <v>0</v>
      </c>
      <c r="V63" s="29">
        <v>0</v>
      </c>
      <c r="W63" s="29">
        <v>0</v>
      </c>
      <c r="X63" s="29">
        <v>0</v>
      </c>
      <c r="Y63" s="29">
        <v>0</v>
      </c>
      <c r="Z63" s="30">
        <f t="shared" si="3"/>
        <v>0</v>
      </c>
      <c r="AA63" s="31" t="e">
        <f t="shared" si="4"/>
        <v>#DIV/0!</v>
      </c>
      <c r="AB63" s="33"/>
      <c r="AC63" s="32"/>
    </row>
    <row r="64" spans="1:29" ht="12.75" customHeight="1" x14ac:dyDescent="0.25">
      <c r="A64" s="28">
        <v>42593</v>
      </c>
      <c r="B64" s="29">
        <v>0</v>
      </c>
      <c r="C64" s="29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30">
        <f t="shared" si="3"/>
        <v>0</v>
      </c>
      <c r="AA64" s="31" t="e">
        <f t="shared" si="4"/>
        <v>#DIV/0!</v>
      </c>
      <c r="AB64" s="33"/>
      <c r="AC64" s="32"/>
    </row>
    <row r="65" spans="1:29" ht="12.75" customHeight="1" x14ac:dyDescent="0.25">
      <c r="A65" s="28">
        <v>42594</v>
      </c>
      <c r="B65" s="29">
        <v>0</v>
      </c>
      <c r="C65" s="29">
        <v>0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30">
        <f t="shared" si="3"/>
        <v>0</v>
      </c>
      <c r="AA65" s="31" t="e">
        <f t="shared" si="4"/>
        <v>#DIV/0!</v>
      </c>
      <c r="AB65" s="33"/>
      <c r="AC65" s="32"/>
    </row>
    <row r="66" spans="1:29" ht="12.75" customHeight="1" x14ac:dyDescent="0.25">
      <c r="A66" s="28">
        <v>42595</v>
      </c>
      <c r="B66" s="29">
        <v>0</v>
      </c>
      <c r="C66" s="29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30">
        <f t="shared" si="3"/>
        <v>0</v>
      </c>
      <c r="AA66" s="31" t="e">
        <f t="shared" si="4"/>
        <v>#DIV/0!</v>
      </c>
      <c r="AB66" s="33"/>
      <c r="AC66" s="32"/>
    </row>
    <row r="67" spans="1:29" ht="12.75" customHeight="1" x14ac:dyDescent="0.25">
      <c r="A67" s="28">
        <v>42596</v>
      </c>
      <c r="B67" s="29">
        <v>0</v>
      </c>
      <c r="C67" s="29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0</v>
      </c>
      <c r="R67" s="29">
        <v>0</v>
      </c>
      <c r="S67" s="29">
        <v>0</v>
      </c>
      <c r="T67" s="29">
        <v>0</v>
      </c>
      <c r="U67" s="29">
        <v>0</v>
      </c>
      <c r="V67" s="29">
        <v>0</v>
      </c>
      <c r="W67" s="29">
        <v>0</v>
      </c>
      <c r="X67" s="29">
        <v>0</v>
      </c>
      <c r="Y67" s="29">
        <v>0</v>
      </c>
      <c r="Z67" s="30">
        <f t="shared" si="3"/>
        <v>0</v>
      </c>
      <c r="AA67" s="31" t="e">
        <f t="shared" si="4"/>
        <v>#DIV/0!</v>
      </c>
      <c r="AB67" s="33"/>
      <c r="AC67" s="32"/>
    </row>
    <row r="68" spans="1:29" ht="12.75" customHeight="1" x14ac:dyDescent="0.25">
      <c r="A68" s="28">
        <v>42597</v>
      </c>
      <c r="B68" s="29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 s="29">
        <v>0</v>
      </c>
      <c r="Z68" s="30">
        <f t="shared" si="3"/>
        <v>0</v>
      </c>
      <c r="AA68" s="31" t="e">
        <f t="shared" si="4"/>
        <v>#DIV/0!</v>
      </c>
      <c r="AB68" s="33"/>
      <c r="AC68" s="32"/>
    </row>
    <row r="69" spans="1:29" ht="12.75" customHeight="1" x14ac:dyDescent="0.25">
      <c r="A69" s="28">
        <v>42598</v>
      </c>
      <c r="B69" s="29">
        <v>0</v>
      </c>
      <c r="C69" s="29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30">
        <f t="shared" si="3"/>
        <v>0</v>
      </c>
      <c r="AA69" s="31" t="e">
        <f t="shared" si="4"/>
        <v>#DIV/0!</v>
      </c>
      <c r="AB69" s="33"/>
      <c r="AC69" s="32"/>
    </row>
    <row r="70" spans="1:29" ht="12.75" customHeight="1" x14ac:dyDescent="0.25">
      <c r="A70" s="28">
        <v>42599</v>
      </c>
      <c r="B70" s="29">
        <v>0</v>
      </c>
      <c r="C70" s="29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0</v>
      </c>
      <c r="X70" s="29">
        <v>0</v>
      </c>
      <c r="Y70" s="29">
        <v>0</v>
      </c>
      <c r="Z70" s="30">
        <f t="shared" si="3"/>
        <v>0</v>
      </c>
      <c r="AA70" s="31" t="e">
        <f t="shared" si="4"/>
        <v>#DIV/0!</v>
      </c>
      <c r="AB70" s="33"/>
      <c r="AC70" s="32"/>
    </row>
    <row r="71" spans="1:29" ht="12.75" customHeight="1" x14ac:dyDescent="0.25">
      <c r="A71" s="28">
        <v>42600</v>
      </c>
      <c r="B71" s="29">
        <v>0</v>
      </c>
      <c r="C71" s="29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29">
        <v>0</v>
      </c>
      <c r="R71" s="29">
        <v>0</v>
      </c>
      <c r="S71" s="29">
        <v>0</v>
      </c>
      <c r="T71" s="29">
        <v>0</v>
      </c>
      <c r="U71" s="29">
        <v>0</v>
      </c>
      <c r="V71" s="29">
        <v>0</v>
      </c>
      <c r="W71" s="29">
        <v>0</v>
      </c>
      <c r="X71" s="29">
        <v>0</v>
      </c>
      <c r="Y71" s="29">
        <v>0</v>
      </c>
      <c r="Z71" s="30">
        <f t="shared" si="3"/>
        <v>0</v>
      </c>
      <c r="AA71" s="31" t="e">
        <f t="shared" ref="AA71:AA87" si="5">Z71/Z$91</f>
        <v>#DIV/0!</v>
      </c>
      <c r="AB71" s="33"/>
      <c r="AC71" s="32"/>
    </row>
    <row r="72" spans="1:29" ht="12.75" customHeight="1" x14ac:dyDescent="0.25">
      <c r="A72" s="28">
        <v>42601</v>
      </c>
      <c r="B72" s="29">
        <v>0</v>
      </c>
      <c r="C72" s="29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29">
        <v>0</v>
      </c>
      <c r="N72" s="29">
        <v>0</v>
      </c>
      <c r="O72" s="29">
        <v>0</v>
      </c>
      <c r="P72" s="29">
        <v>0</v>
      </c>
      <c r="Q72" s="29">
        <v>0</v>
      </c>
      <c r="R72" s="29">
        <v>0</v>
      </c>
      <c r="S72" s="29">
        <v>0</v>
      </c>
      <c r="T72" s="29">
        <v>0</v>
      </c>
      <c r="U72" s="29">
        <v>0</v>
      </c>
      <c r="V72" s="29">
        <v>0</v>
      </c>
      <c r="W72" s="29">
        <v>0</v>
      </c>
      <c r="X72" s="29">
        <v>0</v>
      </c>
      <c r="Y72" s="29">
        <v>0</v>
      </c>
      <c r="Z72" s="30">
        <f t="shared" si="3"/>
        <v>0</v>
      </c>
      <c r="AA72" s="31" t="e">
        <f t="shared" si="5"/>
        <v>#DIV/0!</v>
      </c>
      <c r="AB72" s="33"/>
      <c r="AC72" s="32"/>
    </row>
    <row r="73" spans="1:29" ht="12.75" customHeight="1" x14ac:dyDescent="0.25">
      <c r="A73" s="28">
        <v>42602</v>
      </c>
      <c r="B73" s="29">
        <v>0</v>
      </c>
      <c r="C73" s="29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W73" s="29">
        <v>0</v>
      </c>
      <c r="X73" s="29">
        <v>0</v>
      </c>
      <c r="Y73" s="29">
        <v>0</v>
      </c>
      <c r="Z73" s="30">
        <f t="shared" si="3"/>
        <v>0</v>
      </c>
      <c r="AA73" s="31" t="e">
        <f t="shared" si="5"/>
        <v>#DIV/0!</v>
      </c>
      <c r="AB73" s="33"/>
      <c r="AC73" s="32"/>
    </row>
    <row r="74" spans="1:29" ht="12.75" customHeight="1" x14ac:dyDescent="0.25">
      <c r="A74" s="28">
        <v>42603</v>
      </c>
      <c r="B74" s="29">
        <v>0</v>
      </c>
      <c r="C74" s="29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9">
        <v>0</v>
      </c>
      <c r="S74" s="29">
        <v>0</v>
      </c>
      <c r="T74" s="29">
        <v>0</v>
      </c>
      <c r="U74" s="29">
        <v>0</v>
      </c>
      <c r="V74" s="29">
        <v>0</v>
      </c>
      <c r="W74" s="29">
        <v>0</v>
      </c>
      <c r="X74" s="29">
        <v>0</v>
      </c>
      <c r="Y74" s="29">
        <v>0</v>
      </c>
      <c r="Z74" s="30">
        <f t="shared" si="3"/>
        <v>0</v>
      </c>
      <c r="AA74" s="31" t="e">
        <f t="shared" si="5"/>
        <v>#DIV/0!</v>
      </c>
      <c r="AB74" s="33"/>
      <c r="AC74" s="32"/>
    </row>
    <row r="75" spans="1:29" ht="12.75" customHeight="1" x14ac:dyDescent="0.25">
      <c r="A75" s="28">
        <v>42604</v>
      </c>
      <c r="B75" s="29">
        <v>0</v>
      </c>
      <c r="C75" s="29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0</v>
      </c>
      <c r="V75" s="29">
        <v>0</v>
      </c>
      <c r="W75" s="29">
        <v>0</v>
      </c>
      <c r="X75" s="29">
        <v>0</v>
      </c>
      <c r="Y75" s="29">
        <v>0</v>
      </c>
      <c r="Z75" s="30">
        <f t="shared" si="3"/>
        <v>0</v>
      </c>
      <c r="AA75" s="31" t="e">
        <f t="shared" si="5"/>
        <v>#DIV/0!</v>
      </c>
      <c r="AB75" s="33"/>
      <c r="AC75" s="32"/>
    </row>
    <row r="76" spans="1:29" ht="12.75" customHeight="1" x14ac:dyDescent="0.25">
      <c r="A76" s="28">
        <f>A75+1</f>
        <v>42605</v>
      </c>
      <c r="B76" s="29">
        <v>0</v>
      </c>
      <c r="C76" s="29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30">
        <f t="shared" si="3"/>
        <v>0</v>
      </c>
      <c r="AA76" s="31" t="e">
        <f t="shared" si="5"/>
        <v>#DIV/0!</v>
      </c>
      <c r="AB76" s="33"/>
      <c r="AC76" s="32"/>
    </row>
    <row r="77" spans="1:29" ht="12.75" customHeight="1" x14ac:dyDescent="0.25">
      <c r="A77" s="28">
        <f t="shared" ref="A77:A87" si="6">A76+1</f>
        <v>42606</v>
      </c>
      <c r="B77" s="29">
        <v>0</v>
      </c>
      <c r="C77" s="29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0</v>
      </c>
      <c r="V77" s="29">
        <v>0</v>
      </c>
      <c r="W77" s="29">
        <v>0</v>
      </c>
      <c r="X77" s="29">
        <v>0</v>
      </c>
      <c r="Y77" s="29">
        <v>0</v>
      </c>
      <c r="Z77" s="30">
        <f t="shared" si="3"/>
        <v>0</v>
      </c>
      <c r="AA77" s="31" t="e">
        <f t="shared" si="5"/>
        <v>#DIV/0!</v>
      </c>
      <c r="AB77" s="33"/>
      <c r="AC77" s="32"/>
    </row>
    <row r="78" spans="1:29" ht="12.75" customHeight="1" x14ac:dyDescent="0.25">
      <c r="A78" s="28">
        <f t="shared" si="6"/>
        <v>42607</v>
      </c>
      <c r="B78" s="29">
        <v>0</v>
      </c>
      <c r="C78" s="29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29">
        <v>0</v>
      </c>
      <c r="N78" s="29">
        <v>0</v>
      </c>
      <c r="O78" s="29">
        <v>0</v>
      </c>
      <c r="P78" s="29">
        <v>0</v>
      </c>
      <c r="Q78" s="29">
        <v>0</v>
      </c>
      <c r="R78" s="29">
        <v>0</v>
      </c>
      <c r="S78" s="29">
        <v>0</v>
      </c>
      <c r="T78" s="29">
        <v>0</v>
      </c>
      <c r="U78" s="29">
        <v>0</v>
      </c>
      <c r="V78" s="29">
        <v>0</v>
      </c>
      <c r="W78" s="29">
        <v>0</v>
      </c>
      <c r="X78" s="29">
        <v>0</v>
      </c>
      <c r="Y78" s="29">
        <v>0</v>
      </c>
      <c r="Z78" s="30">
        <f t="shared" si="3"/>
        <v>0</v>
      </c>
      <c r="AA78" s="31" t="e">
        <f t="shared" si="5"/>
        <v>#DIV/0!</v>
      </c>
      <c r="AB78" s="33"/>
      <c r="AC78" s="32"/>
    </row>
    <row r="79" spans="1:29" ht="12.75" customHeight="1" x14ac:dyDescent="0.25">
      <c r="A79" s="28">
        <f t="shared" si="6"/>
        <v>42608</v>
      </c>
      <c r="B79" s="51">
        <v>0</v>
      </c>
      <c r="C79" s="51">
        <v>0</v>
      </c>
      <c r="D79" s="52">
        <v>0</v>
      </c>
      <c r="E79" s="49"/>
      <c r="F79" s="50"/>
      <c r="G79" s="50"/>
      <c r="H79" s="50"/>
      <c r="I79" s="50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8"/>
      <c r="Z79" s="30">
        <f t="shared" si="3"/>
        <v>0</v>
      </c>
      <c r="AA79" s="31" t="e">
        <f t="shared" si="5"/>
        <v>#DIV/0!</v>
      </c>
      <c r="AB79" s="33"/>
      <c r="AC79" s="32"/>
    </row>
    <row r="80" spans="1:29" ht="12.75" customHeight="1" x14ac:dyDescent="0.25">
      <c r="A80" s="53">
        <f t="shared" si="6"/>
        <v>42609</v>
      </c>
      <c r="B80" s="51"/>
      <c r="C80" s="51"/>
      <c r="D80" s="51"/>
      <c r="E80" s="51"/>
      <c r="F80" s="51"/>
      <c r="G80" s="51"/>
      <c r="H80" s="51"/>
      <c r="I80" s="52"/>
      <c r="J80" s="29">
        <v>0</v>
      </c>
      <c r="K80" s="29">
        <v>0</v>
      </c>
      <c r="L80" s="29">
        <v>0</v>
      </c>
      <c r="M80" s="29">
        <v>0</v>
      </c>
      <c r="N80" s="29">
        <v>0</v>
      </c>
      <c r="O80" s="29">
        <v>0</v>
      </c>
      <c r="P80" s="29">
        <v>0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 s="29">
        <v>0</v>
      </c>
      <c r="W80" s="29">
        <v>0</v>
      </c>
      <c r="X80" s="29">
        <v>0</v>
      </c>
      <c r="Y80" s="29">
        <v>0</v>
      </c>
      <c r="Z80" s="30">
        <f t="shared" si="3"/>
        <v>0</v>
      </c>
      <c r="AA80" s="31" t="e">
        <f t="shared" si="5"/>
        <v>#DIV/0!</v>
      </c>
      <c r="AB80" s="33"/>
      <c r="AC80" s="32"/>
    </row>
    <row r="81" spans="1:29" ht="12.75" customHeight="1" x14ac:dyDescent="0.25">
      <c r="A81" s="28">
        <f t="shared" si="6"/>
        <v>42610</v>
      </c>
      <c r="B81" s="29">
        <v>0</v>
      </c>
      <c r="C81" s="29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29">
        <v>0</v>
      </c>
      <c r="N81" s="29">
        <v>0</v>
      </c>
      <c r="O81" s="29">
        <v>0</v>
      </c>
      <c r="P81" s="29">
        <v>0</v>
      </c>
      <c r="Q81" s="29">
        <v>0</v>
      </c>
      <c r="R81" s="29">
        <v>0</v>
      </c>
      <c r="S81" s="29">
        <v>0</v>
      </c>
      <c r="T81" s="29">
        <v>0</v>
      </c>
      <c r="U81" s="29">
        <v>0</v>
      </c>
      <c r="V81" s="29">
        <v>0</v>
      </c>
      <c r="W81" s="29">
        <v>0</v>
      </c>
      <c r="X81" s="29">
        <v>0</v>
      </c>
      <c r="Y81" s="29">
        <v>0</v>
      </c>
      <c r="Z81" s="30">
        <f t="shared" si="3"/>
        <v>0</v>
      </c>
      <c r="AA81" s="31" t="e">
        <f t="shared" si="5"/>
        <v>#DIV/0!</v>
      </c>
      <c r="AB81" s="33"/>
      <c r="AC81" s="32"/>
    </row>
    <row r="82" spans="1:29" ht="12.75" customHeight="1" x14ac:dyDescent="0.25">
      <c r="A82" s="28">
        <f t="shared" si="6"/>
        <v>42611</v>
      </c>
      <c r="B82" s="29">
        <v>0</v>
      </c>
      <c r="C82" s="29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30">
        <f t="shared" si="3"/>
        <v>0</v>
      </c>
      <c r="AA82" s="31" t="e">
        <f t="shared" si="5"/>
        <v>#DIV/0!</v>
      </c>
      <c r="AB82" s="33"/>
      <c r="AC82" s="32"/>
    </row>
    <row r="83" spans="1:29" ht="12.75" customHeight="1" x14ac:dyDescent="0.25">
      <c r="A83" s="28">
        <f t="shared" si="6"/>
        <v>42612</v>
      </c>
      <c r="B83" s="29">
        <v>0</v>
      </c>
      <c r="C83" s="29">
        <v>0</v>
      </c>
      <c r="D83" s="29">
        <v>0</v>
      </c>
      <c r="E83" s="29">
        <v>0</v>
      </c>
      <c r="F83" s="29">
        <v>0</v>
      </c>
      <c r="G83" s="29">
        <v>0</v>
      </c>
      <c r="H83" s="29">
        <v>1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  <c r="N83" s="29">
        <v>0</v>
      </c>
      <c r="O83" s="29">
        <v>0</v>
      </c>
      <c r="P83" s="29">
        <v>0</v>
      </c>
      <c r="Q83" s="29">
        <v>0</v>
      </c>
      <c r="R83" s="29">
        <v>0</v>
      </c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30">
        <f t="shared" si="3"/>
        <v>1</v>
      </c>
      <c r="AA83" s="31" t="e">
        <f t="shared" si="5"/>
        <v>#DIV/0!</v>
      </c>
      <c r="AB83" s="33"/>
      <c r="AC83" s="32"/>
    </row>
    <row r="84" spans="1:29" ht="12.75" customHeight="1" x14ac:dyDescent="0.25">
      <c r="A84" s="28">
        <f t="shared" si="6"/>
        <v>42613</v>
      </c>
      <c r="B84" s="29">
        <v>0</v>
      </c>
      <c r="C84" s="29">
        <v>0</v>
      </c>
      <c r="D84" s="29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30">
        <f t="shared" ref="Z84:Z87" si="7">SUM(B84:Y84)</f>
        <v>0</v>
      </c>
      <c r="AA84" s="31" t="e">
        <f t="shared" si="5"/>
        <v>#DIV/0!</v>
      </c>
      <c r="AB84" s="33"/>
      <c r="AC84" s="32"/>
    </row>
    <row r="85" spans="1:29" ht="12.75" customHeight="1" x14ac:dyDescent="0.25">
      <c r="A85" s="28">
        <f t="shared" si="6"/>
        <v>42614</v>
      </c>
      <c r="B85" s="29">
        <v>0</v>
      </c>
      <c r="C85" s="29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>
        <v>0</v>
      </c>
      <c r="Z85" s="30">
        <f t="shared" si="7"/>
        <v>0</v>
      </c>
      <c r="AA85" s="31" t="e">
        <f t="shared" si="5"/>
        <v>#DIV/0!</v>
      </c>
      <c r="AB85" s="33"/>
      <c r="AC85" s="32"/>
    </row>
    <row r="86" spans="1:29" ht="12.75" customHeight="1" x14ac:dyDescent="0.25">
      <c r="A86" s="28">
        <f t="shared" si="6"/>
        <v>42615</v>
      </c>
      <c r="B86" s="29">
        <v>0</v>
      </c>
      <c r="C86" s="29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0</v>
      </c>
      <c r="Z86" s="30">
        <f t="shared" si="7"/>
        <v>0</v>
      </c>
      <c r="AA86" s="31" t="e">
        <f t="shared" si="5"/>
        <v>#DIV/0!</v>
      </c>
      <c r="AB86" s="33"/>
      <c r="AC86" s="32"/>
    </row>
    <row r="87" spans="1:29" ht="12.75" customHeight="1" x14ac:dyDescent="0.25">
      <c r="A87" s="28">
        <f t="shared" si="6"/>
        <v>42616</v>
      </c>
      <c r="B87" s="29">
        <v>0</v>
      </c>
      <c r="C87" s="29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46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8"/>
      <c r="Z87" s="30">
        <f t="shared" si="7"/>
        <v>0</v>
      </c>
      <c r="AA87" s="31" t="e">
        <f t="shared" si="5"/>
        <v>#DIV/0!</v>
      </c>
      <c r="AB87" s="33"/>
      <c r="AC87" s="32"/>
    </row>
    <row r="88" spans="1:29" ht="12.75" customHeight="1" x14ac:dyDescent="0.25">
      <c r="A88" s="28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30"/>
      <c r="AA88" s="31"/>
      <c r="AB88" s="33"/>
      <c r="AC88" s="32"/>
    </row>
    <row r="89" spans="1:29" s="8" customFormat="1" ht="25.5" customHeight="1" x14ac:dyDescent="0.25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</row>
    <row r="90" spans="1:29" s="8" customFormat="1" ht="12.75" customHeight="1" x14ac:dyDescent="0.25">
      <c r="A90" s="62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63"/>
      <c r="AA90" s="62"/>
      <c r="AB90" s="62"/>
    </row>
    <row r="91" spans="1:29" s="8" customFormat="1" ht="12.75" customHeight="1" x14ac:dyDescent="0.25">
      <c r="A91" s="64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65"/>
    </row>
    <row r="92" spans="1:29" s="8" customFormat="1" ht="12.75" customHeight="1" x14ac:dyDescent="0.25">
      <c r="A92" s="66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65"/>
      <c r="AA92" s="66"/>
    </row>
    <row r="93" spans="1:29" s="8" customFormat="1" ht="12.75" customHeight="1" x14ac:dyDescent="0.25">
      <c r="A93" s="62"/>
      <c r="B93" s="67"/>
      <c r="C93" s="62"/>
      <c r="D93" s="62"/>
      <c r="E93" s="67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</row>
    <row r="94" spans="1:29" s="8" customFormat="1" ht="12.75" customHeight="1" x14ac:dyDescent="0.25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</row>
    <row r="97" s="10" customFormat="1" ht="12.75" customHeight="1" x14ac:dyDescent="0.25"/>
    <row r="98" s="10" customFormat="1" ht="12.75" customHeight="1" x14ac:dyDescent="0.25"/>
    <row r="99" s="10" customFormat="1" ht="12.75" customHeight="1" x14ac:dyDescent="0.25"/>
  </sheetData>
  <pageMargins left="0.75" right="0.75" top="1" bottom="1" header="0.5" footer="0.5"/>
  <pageSetup scale="49" orientation="portrait" r:id="rId1"/>
  <headerFooter alignWithMargins="0"/>
  <ignoredErrors>
    <ignoredError sqref="Z22:Z75 Z16:Z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fitToPage="1"/>
  </sheetPr>
  <dimension ref="A1:BC94"/>
  <sheetViews>
    <sheetView zoomScale="75" zoomScaleNormal="75" zoomScaleSheetLayoutView="75" workbookViewId="0">
      <pane ySplit="6" topLeftCell="A7" activePane="bottomLeft" state="frozen"/>
      <selection activeCell="Y70" sqref="Y70"/>
      <selection pane="bottomLeft" activeCell="A4" sqref="A4"/>
    </sheetView>
  </sheetViews>
  <sheetFormatPr defaultRowHeight="12.75" customHeight="1" x14ac:dyDescent="0.25"/>
  <sheetData>
    <row r="1" spans="1:55" ht="12.75" customHeight="1" x14ac:dyDescent="0.25">
      <c r="A1" s="1" t="s">
        <v>36</v>
      </c>
      <c r="AE1">
        <v>24</v>
      </c>
    </row>
    <row r="2" spans="1:55" ht="12.75" customHeight="1" x14ac:dyDescent="0.25">
      <c r="A2" s="1"/>
    </row>
    <row r="3" spans="1:55" ht="12.75" customHeight="1" x14ac:dyDescent="0.25">
      <c r="A3" s="1"/>
      <c r="C3" s="2" t="s">
        <v>0</v>
      </c>
      <c r="D3" s="3"/>
      <c r="E3" s="3"/>
      <c r="F3" s="4"/>
    </row>
    <row r="4" spans="1:55" ht="12.75" customHeight="1" x14ac:dyDescent="0.25">
      <c r="A4" s="1"/>
    </row>
    <row r="5" spans="1:55" ht="12.75" customHeight="1" x14ac:dyDescent="0.25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ht="12.75" customHeight="1" x14ac:dyDescent="0.25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ht="12.75" customHeight="1" x14ac:dyDescent="0.25">
      <c r="A7" s="1">
        <f t="shared" ref="A7:A14" si="0">A8-1</f>
        <v>42536</v>
      </c>
      <c r="B7">
        <f>('King hourly counts 2015'!B7)*3</f>
        <v>0</v>
      </c>
      <c r="C7">
        <f>('King hourly counts 2015'!C7)*3</f>
        <v>0</v>
      </c>
      <c r="D7">
        <f>('King hourly counts 2015'!D7)*3</f>
        <v>0</v>
      </c>
      <c r="E7">
        <f>('King hourly counts 2015'!E7)*3</f>
        <v>0</v>
      </c>
      <c r="F7">
        <f>('King hourly counts 2015'!F7)*3</f>
        <v>0</v>
      </c>
      <c r="G7">
        <f>('King hourly counts 2015'!G7)*3</f>
        <v>0</v>
      </c>
      <c r="H7">
        <f>('King hourly counts 2015'!H7)*3</f>
        <v>0</v>
      </c>
      <c r="I7">
        <f>('King hourly counts 2015'!I7)*3</f>
        <v>0</v>
      </c>
      <c r="J7">
        <f>('King hourly counts 2015'!J7)*3</f>
        <v>0</v>
      </c>
      <c r="K7">
        <f>('King hourly counts 2015'!K7)*3</f>
        <v>0</v>
      </c>
      <c r="L7">
        <f>('King hourly counts 2015'!L7)*3</f>
        <v>0</v>
      </c>
      <c r="M7">
        <f>('King hourly counts 2015'!M7)*3</f>
        <v>0</v>
      </c>
      <c r="N7">
        <f>('King hourly counts 2015'!N7)*3</f>
        <v>0</v>
      </c>
      <c r="O7">
        <f>('King hourly counts 2015'!O7)*3</f>
        <v>0</v>
      </c>
      <c r="P7">
        <f>('King hourly counts 2015'!P7)*3</f>
        <v>0</v>
      </c>
      <c r="Q7">
        <f>('King hourly counts 2015'!Q7)*3</f>
        <v>0</v>
      </c>
      <c r="R7">
        <f>('King hourly counts 2015'!R7)*3</f>
        <v>0</v>
      </c>
      <c r="S7">
        <f>('King hourly counts 2015'!S7)*3</f>
        <v>0</v>
      </c>
      <c r="T7">
        <f>('King hourly counts 2015'!T7)*3</f>
        <v>0</v>
      </c>
      <c r="U7">
        <f>('King hourly counts 2015'!U7)*3</f>
        <v>0</v>
      </c>
      <c r="V7">
        <f>('King hourly counts 2015'!V7)*3</f>
        <v>0</v>
      </c>
      <c r="W7">
        <f>('King hourly counts 2015'!W7)*3</f>
        <v>0</v>
      </c>
      <c r="X7">
        <f>('King hourly counts 2015'!X7)*3</f>
        <v>0</v>
      </c>
      <c r="Y7">
        <f>('King hourly counts 2015'!Y7)*3</f>
        <v>0</v>
      </c>
      <c r="Z7">
        <f>' Chum hourly counts 2015'!Z7</f>
        <v>12</v>
      </c>
      <c r="AB7">
        <f>ROUND(SUM(B7:Y7),0)</f>
        <v>0</v>
      </c>
      <c r="AC7">
        <f t="shared" ref="AC7:AC70" si="1">(1-AE7/72)*72^2*(AF7/AE7)</f>
        <v>0</v>
      </c>
      <c r="AE7">
        <f>$AE$1</f>
        <v>24</v>
      </c>
      <c r="AF7">
        <f t="shared" ref="AF7:AF70" si="2">SUM(AG7:BC7)/(2*(AE7-1))</f>
        <v>0</v>
      </c>
      <c r="AG7">
        <f t="shared" ref="AG7:AV22" si="3">(B7/3-C7/3)^2</f>
        <v>0</v>
      </c>
      <c r="AH7">
        <f t="shared" si="3"/>
        <v>0</v>
      </c>
      <c r="AI7">
        <f t="shared" si="3"/>
        <v>0</v>
      </c>
      <c r="AJ7">
        <f t="shared" si="3"/>
        <v>0</v>
      </c>
      <c r="AK7">
        <f t="shared" si="3"/>
        <v>0</v>
      </c>
      <c r="AL7">
        <f t="shared" si="3"/>
        <v>0</v>
      </c>
      <c r="AM7">
        <f t="shared" si="3"/>
        <v>0</v>
      </c>
      <c r="AN7">
        <f t="shared" si="3"/>
        <v>0</v>
      </c>
      <c r="AO7">
        <f t="shared" si="3"/>
        <v>0</v>
      </c>
      <c r="AP7">
        <f t="shared" si="3"/>
        <v>0</v>
      </c>
      <c r="AQ7">
        <f t="shared" si="3"/>
        <v>0</v>
      </c>
      <c r="AR7">
        <f t="shared" si="3"/>
        <v>0</v>
      </c>
      <c r="AS7">
        <f t="shared" si="3"/>
        <v>0</v>
      </c>
      <c r="AT7">
        <f t="shared" si="3"/>
        <v>0</v>
      </c>
      <c r="AU7">
        <f t="shared" si="3"/>
        <v>0</v>
      </c>
      <c r="AV7">
        <f t="shared" si="3"/>
        <v>0</v>
      </c>
      <c r="AW7">
        <f t="shared" ref="AW7:BC22" si="4">(R7/3-S7/3)^2</f>
        <v>0</v>
      </c>
      <c r="AX7">
        <f t="shared" si="4"/>
        <v>0</v>
      </c>
      <c r="AY7">
        <f t="shared" si="4"/>
        <v>0</v>
      </c>
      <c r="AZ7">
        <f t="shared" si="4"/>
        <v>0</v>
      </c>
      <c r="BA7">
        <f t="shared" si="4"/>
        <v>0</v>
      </c>
      <c r="BB7">
        <f t="shared" si="4"/>
        <v>0</v>
      </c>
      <c r="BC7">
        <f t="shared" si="4"/>
        <v>0</v>
      </c>
    </row>
    <row r="8" spans="1:55" ht="12.75" customHeight="1" x14ac:dyDescent="0.25">
      <c r="A8" s="1">
        <f t="shared" si="0"/>
        <v>42537</v>
      </c>
      <c r="B8">
        <f>('King hourly counts 2015'!B8)*3</f>
        <v>0</v>
      </c>
      <c r="C8">
        <f>('King hourly counts 2015'!C8)*3</f>
        <v>0</v>
      </c>
      <c r="D8">
        <f>('King hourly counts 2015'!D8)*3</f>
        <v>0</v>
      </c>
      <c r="E8">
        <f>('King hourly counts 2015'!E8)*3</f>
        <v>0</v>
      </c>
      <c r="F8">
        <f>('King hourly counts 2015'!F8)*3</f>
        <v>0</v>
      </c>
      <c r="G8">
        <f>('King hourly counts 2015'!G8)*3</f>
        <v>0</v>
      </c>
      <c r="H8">
        <f>('King hourly counts 2015'!H8)*3</f>
        <v>0</v>
      </c>
      <c r="I8">
        <f>('King hourly counts 2015'!I8)*3</f>
        <v>0</v>
      </c>
      <c r="J8">
        <f>('King hourly counts 2015'!J8)*3</f>
        <v>0</v>
      </c>
      <c r="K8">
        <f>('King hourly counts 2015'!K8)*3</f>
        <v>0</v>
      </c>
      <c r="L8">
        <f>('King hourly counts 2015'!L8)*3</f>
        <v>0</v>
      </c>
      <c r="M8">
        <f>('King hourly counts 2015'!M8)*3</f>
        <v>0</v>
      </c>
      <c r="N8">
        <f>('King hourly counts 2015'!N8)*3</f>
        <v>0</v>
      </c>
      <c r="O8">
        <f>('King hourly counts 2015'!O8)*3</f>
        <v>0</v>
      </c>
      <c r="P8">
        <f>('King hourly counts 2015'!P8)*3</f>
        <v>0</v>
      </c>
      <c r="Q8">
        <f>('King hourly counts 2015'!Q8)*3</f>
        <v>0</v>
      </c>
      <c r="R8">
        <f>('King hourly counts 2015'!R8)*3</f>
        <v>0</v>
      </c>
      <c r="S8">
        <f>('King hourly counts 2015'!S8)*3</f>
        <v>0</v>
      </c>
      <c r="T8">
        <f>('King hourly counts 2015'!T8)*3</f>
        <v>0</v>
      </c>
      <c r="U8">
        <f>('King hourly counts 2015'!U8)*3</f>
        <v>0</v>
      </c>
      <c r="V8">
        <f>('King hourly counts 2015'!V8)*3</f>
        <v>0</v>
      </c>
      <c r="W8">
        <f>('King hourly counts 2015'!W8)*3</f>
        <v>0</v>
      </c>
      <c r="X8">
        <f>('King hourly counts 2015'!X8)*3</f>
        <v>0</v>
      </c>
      <c r="Y8">
        <f>('King hourly counts 2015'!Y8)*3</f>
        <v>0</v>
      </c>
      <c r="Z8">
        <f>' Chum hourly counts 2015'!Z8</f>
        <v>13</v>
      </c>
      <c r="AB8">
        <f t="shared" ref="AB8:AB71" si="5">ROUND(SUM(B8:Y8),0)</f>
        <v>0</v>
      </c>
      <c r="AC8">
        <f t="shared" si="1"/>
        <v>0</v>
      </c>
      <c r="AE8">
        <f t="shared" ref="AE8:AE71" si="6">$AE$1</f>
        <v>24</v>
      </c>
      <c r="AF8">
        <f t="shared" si="2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4"/>
        <v>0</v>
      </c>
      <c r="AX8">
        <f t="shared" si="4"/>
        <v>0</v>
      </c>
      <c r="AY8">
        <f t="shared" si="4"/>
        <v>0</v>
      </c>
      <c r="AZ8">
        <f t="shared" si="4"/>
        <v>0</v>
      </c>
      <c r="BA8">
        <f t="shared" si="4"/>
        <v>0</v>
      </c>
      <c r="BB8">
        <f t="shared" si="4"/>
        <v>0</v>
      </c>
      <c r="BC8">
        <f t="shared" si="4"/>
        <v>0</v>
      </c>
    </row>
    <row r="9" spans="1:55" ht="12.75" customHeight="1" x14ac:dyDescent="0.25">
      <c r="A9" s="1">
        <f t="shared" si="0"/>
        <v>42538</v>
      </c>
      <c r="B9">
        <f>('King hourly counts 2015'!B9)*3</f>
        <v>0</v>
      </c>
      <c r="C9">
        <f>('King hourly counts 2015'!C9)*3</f>
        <v>0</v>
      </c>
      <c r="D9">
        <f>('King hourly counts 2015'!D9)*3</f>
        <v>0</v>
      </c>
      <c r="E9">
        <f>('King hourly counts 2015'!E9)*3</f>
        <v>0</v>
      </c>
      <c r="F9">
        <f>('King hourly counts 2015'!F9)*3</f>
        <v>0</v>
      </c>
      <c r="G9">
        <f>('King hourly counts 2015'!G9)*3</f>
        <v>0</v>
      </c>
      <c r="H9">
        <f>('King hourly counts 2015'!H9)*3</f>
        <v>0</v>
      </c>
      <c r="I9">
        <f>('King hourly counts 2015'!I9)*3</f>
        <v>0</v>
      </c>
      <c r="J9">
        <f>('King hourly counts 2015'!J9)*3</f>
        <v>0</v>
      </c>
      <c r="K9">
        <f>('King hourly counts 2015'!K9)*3</f>
        <v>0</v>
      </c>
      <c r="L9">
        <f>('King hourly counts 2015'!L9)*3</f>
        <v>0</v>
      </c>
      <c r="M9">
        <f>('King hourly counts 2015'!M9)*3</f>
        <v>0</v>
      </c>
      <c r="N9">
        <f>('King hourly counts 2015'!N9)*3</f>
        <v>0</v>
      </c>
      <c r="O9">
        <f>('King hourly counts 2015'!O9)*3</f>
        <v>0</v>
      </c>
      <c r="P9">
        <f>('King hourly counts 2015'!P9)*3</f>
        <v>0</v>
      </c>
      <c r="Q9">
        <f>('King hourly counts 2015'!Q9)*3</f>
        <v>0</v>
      </c>
      <c r="R9">
        <f>('King hourly counts 2015'!R9)*3</f>
        <v>0</v>
      </c>
      <c r="S9">
        <f>('King hourly counts 2015'!S9)*3</f>
        <v>0</v>
      </c>
      <c r="T9">
        <f>('King hourly counts 2015'!T9)*3</f>
        <v>0</v>
      </c>
      <c r="U9">
        <f>('King hourly counts 2015'!U9)*3</f>
        <v>0</v>
      </c>
      <c r="V9">
        <f>('King hourly counts 2015'!V9)*3</f>
        <v>0</v>
      </c>
      <c r="W9">
        <f>('King hourly counts 2015'!W9)*3</f>
        <v>0</v>
      </c>
      <c r="X9">
        <f>('King hourly counts 2015'!X9)*3</f>
        <v>0</v>
      </c>
      <c r="Y9">
        <f>('King hourly counts 2015'!Y9)*3</f>
        <v>0</v>
      </c>
      <c r="Z9">
        <f>' Chum hourly counts 2015'!Z9</f>
        <v>4</v>
      </c>
      <c r="AB9">
        <f t="shared" si="5"/>
        <v>0</v>
      </c>
      <c r="AC9">
        <f t="shared" si="1"/>
        <v>0</v>
      </c>
      <c r="AE9">
        <f t="shared" si="6"/>
        <v>24</v>
      </c>
      <c r="AF9">
        <f t="shared" si="2"/>
        <v>0</v>
      </c>
      <c r="AG9">
        <f t="shared" si="3"/>
        <v>0</v>
      </c>
      <c r="AH9">
        <f t="shared" si="3"/>
        <v>0</v>
      </c>
      <c r="AI9">
        <f t="shared" si="3"/>
        <v>0</v>
      </c>
      <c r="AJ9">
        <f t="shared" si="3"/>
        <v>0</v>
      </c>
      <c r="AK9">
        <f t="shared" si="3"/>
        <v>0</v>
      </c>
      <c r="AL9">
        <f t="shared" si="3"/>
        <v>0</v>
      </c>
      <c r="AM9">
        <f t="shared" si="3"/>
        <v>0</v>
      </c>
      <c r="AN9">
        <f t="shared" si="3"/>
        <v>0</v>
      </c>
      <c r="AO9">
        <f t="shared" si="3"/>
        <v>0</v>
      </c>
      <c r="AP9">
        <f t="shared" si="3"/>
        <v>0</v>
      </c>
      <c r="AQ9">
        <f t="shared" si="3"/>
        <v>0</v>
      </c>
      <c r="AR9">
        <f t="shared" si="3"/>
        <v>0</v>
      </c>
      <c r="AS9">
        <f t="shared" si="3"/>
        <v>0</v>
      </c>
      <c r="AT9">
        <f t="shared" si="3"/>
        <v>0</v>
      </c>
      <c r="AU9">
        <f t="shared" si="3"/>
        <v>0</v>
      </c>
      <c r="AV9">
        <f t="shared" si="3"/>
        <v>0</v>
      </c>
      <c r="AW9">
        <f t="shared" si="4"/>
        <v>0</v>
      </c>
      <c r="AX9">
        <f t="shared" si="4"/>
        <v>0</v>
      </c>
      <c r="AY9">
        <f t="shared" si="4"/>
        <v>0</v>
      </c>
      <c r="AZ9">
        <f t="shared" si="4"/>
        <v>0</v>
      </c>
      <c r="BA9">
        <f t="shared" si="4"/>
        <v>0</v>
      </c>
      <c r="BB9">
        <f t="shared" si="4"/>
        <v>0</v>
      </c>
      <c r="BC9">
        <f t="shared" si="4"/>
        <v>0</v>
      </c>
    </row>
    <row r="10" spans="1:55" ht="12.75" customHeight="1" x14ac:dyDescent="0.25">
      <c r="A10" s="1">
        <f t="shared" si="0"/>
        <v>42539</v>
      </c>
      <c r="B10">
        <f>('King hourly counts 2015'!B10)*3</f>
        <v>0</v>
      </c>
      <c r="C10">
        <f>('King hourly counts 2015'!C10)*3</f>
        <v>0</v>
      </c>
      <c r="D10">
        <f>('King hourly counts 2015'!D10)*3</f>
        <v>0</v>
      </c>
      <c r="E10">
        <f>('King hourly counts 2015'!E10)*3</f>
        <v>0</v>
      </c>
      <c r="F10">
        <f>('King hourly counts 2015'!F10)*3</f>
        <v>0</v>
      </c>
      <c r="G10">
        <f>('King hourly counts 2015'!G10)*3</f>
        <v>0</v>
      </c>
      <c r="H10">
        <f>('King hourly counts 2015'!H10)*3</f>
        <v>0</v>
      </c>
      <c r="I10">
        <f>('King hourly counts 2015'!I10)*3</f>
        <v>0</v>
      </c>
      <c r="J10">
        <f>('King hourly counts 2015'!J10)*3</f>
        <v>0</v>
      </c>
      <c r="K10">
        <f>('King hourly counts 2015'!K10)*3</f>
        <v>0</v>
      </c>
      <c r="L10">
        <f>('King hourly counts 2015'!L10)*3</f>
        <v>0</v>
      </c>
      <c r="M10">
        <f>('King hourly counts 2015'!M10)*3</f>
        <v>0</v>
      </c>
      <c r="N10">
        <f>('King hourly counts 2015'!N10)*3</f>
        <v>0</v>
      </c>
      <c r="O10">
        <f>('King hourly counts 2015'!O10)*3</f>
        <v>0</v>
      </c>
      <c r="P10">
        <f>('King hourly counts 2015'!P10)*3</f>
        <v>0</v>
      </c>
      <c r="Q10">
        <f>('King hourly counts 2015'!Q10)*3</f>
        <v>0</v>
      </c>
      <c r="R10">
        <f>('King hourly counts 2015'!R10)*3</f>
        <v>0</v>
      </c>
      <c r="S10">
        <f>('King hourly counts 2015'!S10)*3</f>
        <v>0</v>
      </c>
      <c r="T10">
        <f>('King hourly counts 2015'!T10)*3</f>
        <v>0</v>
      </c>
      <c r="U10">
        <f>('King hourly counts 2015'!U10)*3</f>
        <v>0</v>
      </c>
      <c r="V10">
        <f>('King hourly counts 2015'!V10)*3</f>
        <v>0</v>
      </c>
      <c r="W10">
        <f>('King hourly counts 2015'!W10)*3</f>
        <v>0</v>
      </c>
      <c r="X10">
        <f>('King hourly counts 2015'!X10)*3</f>
        <v>0</v>
      </c>
      <c r="Y10">
        <f>('King hourly counts 2015'!Y10)*3</f>
        <v>0</v>
      </c>
      <c r="Z10">
        <f>' Chum hourly counts 2015'!Z10</f>
        <v>0</v>
      </c>
      <c r="AB10">
        <f t="shared" si="5"/>
        <v>0</v>
      </c>
      <c r="AC10">
        <f t="shared" si="1"/>
        <v>0</v>
      </c>
      <c r="AE10">
        <f t="shared" si="6"/>
        <v>24</v>
      </c>
      <c r="AF10">
        <f t="shared" si="2"/>
        <v>0</v>
      </c>
      <c r="AG10">
        <f t="shared" si="3"/>
        <v>0</v>
      </c>
      <c r="AH10">
        <f t="shared" si="3"/>
        <v>0</v>
      </c>
      <c r="AI10">
        <f t="shared" si="3"/>
        <v>0</v>
      </c>
      <c r="AJ10">
        <f t="shared" si="3"/>
        <v>0</v>
      </c>
      <c r="AK10">
        <f t="shared" si="3"/>
        <v>0</v>
      </c>
      <c r="AL10">
        <f t="shared" si="3"/>
        <v>0</v>
      </c>
      <c r="AM10">
        <f t="shared" si="3"/>
        <v>0</v>
      </c>
      <c r="AN10">
        <f t="shared" si="3"/>
        <v>0</v>
      </c>
      <c r="AO10">
        <f t="shared" si="3"/>
        <v>0</v>
      </c>
      <c r="AP10">
        <f t="shared" si="3"/>
        <v>0</v>
      </c>
      <c r="AQ10">
        <f t="shared" si="3"/>
        <v>0</v>
      </c>
      <c r="AR10">
        <f t="shared" si="3"/>
        <v>0</v>
      </c>
      <c r="AS10">
        <f t="shared" si="3"/>
        <v>0</v>
      </c>
      <c r="AT10">
        <f t="shared" si="3"/>
        <v>0</v>
      </c>
      <c r="AU10">
        <f t="shared" si="3"/>
        <v>0</v>
      </c>
      <c r="AV10">
        <f t="shared" si="3"/>
        <v>0</v>
      </c>
      <c r="AW10">
        <f t="shared" si="4"/>
        <v>0</v>
      </c>
      <c r="AX10">
        <f t="shared" si="4"/>
        <v>0</v>
      </c>
      <c r="AY10">
        <f t="shared" si="4"/>
        <v>0</v>
      </c>
      <c r="AZ10">
        <f t="shared" si="4"/>
        <v>0</v>
      </c>
      <c r="BA10">
        <f t="shared" si="4"/>
        <v>0</v>
      </c>
      <c r="BB10">
        <f t="shared" si="4"/>
        <v>0</v>
      </c>
      <c r="BC10">
        <f t="shared" si="4"/>
        <v>0</v>
      </c>
    </row>
    <row r="11" spans="1:55" ht="12.75" customHeight="1" x14ac:dyDescent="0.25">
      <c r="A11" s="1">
        <f t="shared" si="0"/>
        <v>42540</v>
      </c>
      <c r="B11">
        <f>('King hourly counts 2015'!B11)*3</f>
        <v>0</v>
      </c>
      <c r="C11">
        <f>('King hourly counts 2015'!C11)*3</f>
        <v>0</v>
      </c>
      <c r="D11">
        <f>('King hourly counts 2015'!D11)*3</f>
        <v>0</v>
      </c>
      <c r="E11">
        <f>('King hourly counts 2015'!E11)*3</f>
        <v>0</v>
      </c>
      <c r="F11">
        <f>('King hourly counts 2015'!F11)*3</f>
        <v>0</v>
      </c>
      <c r="G11">
        <f>('King hourly counts 2015'!G11)*3</f>
        <v>0</v>
      </c>
      <c r="H11">
        <f>('King hourly counts 2015'!H11)*3</f>
        <v>0</v>
      </c>
      <c r="I11">
        <f>('King hourly counts 2015'!I11)*3</f>
        <v>0</v>
      </c>
      <c r="J11">
        <f>('King hourly counts 2015'!J11)*3</f>
        <v>0</v>
      </c>
      <c r="K11">
        <f>('King hourly counts 2015'!K11)*3</f>
        <v>0</v>
      </c>
      <c r="L11">
        <f>('King hourly counts 2015'!L11)*3</f>
        <v>0</v>
      </c>
      <c r="M11">
        <f>('King hourly counts 2015'!M11)*3</f>
        <v>0</v>
      </c>
      <c r="N11">
        <f>('King hourly counts 2015'!N11)*3</f>
        <v>0</v>
      </c>
      <c r="O11">
        <f>('King hourly counts 2015'!O11)*3</f>
        <v>0</v>
      </c>
      <c r="P11">
        <f>('King hourly counts 2015'!P11)*3</f>
        <v>0</v>
      </c>
      <c r="Q11">
        <f>('King hourly counts 2015'!Q11)*3</f>
        <v>0</v>
      </c>
      <c r="R11">
        <f>('King hourly counts 2015'!R11)*3</f>
        <v>0</v>
      </c>
      <c r="S11">
        <f>('King hourly counts 2015'!S11)*3</f>
        <v>0</v>
      </c>
      <c r="T11">
        <f>('King hourly counts 2015'!T11)*3</f>
        <v>0</v>
      </c>
      <c r="U11">
        <f>('King hourly counts 2015'!U11)*3</f>
        <v>0</v>
      </c>
      <c r="V11">
        <f>('King hourly counts 2015'!V11)*3</f>
        <v>0</v>
      </c>
      <c r="W11">
        <f>('King hourly counts 2015'!W11)*3</f>
        <v>0</v>
      </c>
      <c r="X11">
        <f>('King hourly counts 2015'!X11)*3</f>
        <v>0</v>
      </c>
      <c r="Y11">
        <f>('King hourly counts 2015'!Y11)*3</f>
        <v>0</v>
      </c>
      <c r="Z11">
        <f>' Chum hourly counts 2015'!Z11</f>
        <v>3</v>
      </c>
      <c r="AB11">
        <f t="shared" si="5"/>
        <v>0</v>
      </c>
      <c r="AC11">
        <f t="shared" si="1"/>
        <v>0</v>
      </c>
      <c r="AE11">
        <f t="shared" si="6"/>
        <v>24</v>
      </c>
      <c r="AF11">
        <f t="shared" si="2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  <c r="AL11">
        <f t="shared" si="3"/>
        <v>0</v>
      </c>
      <c r="AM11">
        <f t="shared" si="3"/>
        <v>0</v>
      </c>
      <c r="AN11">
        <f t="shared" si="3"/>
        <v>0</v>
      </c>
      <c r="AO11">
        <f t="shared" si="3"/>
        <v>0</v>
      </c>
      <c r="AP11">
        <f t="shared" si="3"/>
        <v>0</v>
      </c>
      <c r="AQ11">
        <f t="shared" si="3"/>
        <v>0</v>
      </c>
      <c r="AR11">
        <f t="shared" si="3"/>
        <v>0</v>
      </c>
      <c r="AS11">
        <f t="shared" si="3"/>
        <v>0</v>
      </c>
      <c r="AT11">
        <f t="shared" si="3"/>
        <v>0</v>
      </c>
      <c r="AU11">
        <f t="shared" si="3"/>
        <v>0</v>
      </c>
      <c r="AV11">
        <f t="shared" si="3"/>
        <v>0</v>
      </c>
      <c r="AW11">
        <f t="shared" si="4"/>
        <v>0</v>
      </c>
      <c r="AX11">
        <f t="shared" si="4"/>
        <v>0</v>
      </c>
      <c r="AY11">
        <f t="shared" si="4"/>
        <v>0</v>
      </c>
      <c r="AZ11">
        <f t="shared" si="4"/>
        <v>0</v>
      </c>
      <c r="BA11">
        <f t="shared" si="4"/>
        <v>0</v>
      </c>
      <c r="BB11">
        <f t="shared" si="4"/>
        <v>0</v>
      </c>
      <c r="BC11">
        <f t="shared" si="4"/>
        <v>0</v>
      </c>
    </row>
    <row r="12" spans="1:55" ht="12.75" customHeight="1" x14ac:dyDescent="0.25">
      <c r="A12" s="1">
        <f t="shared" si="0"/>
        <v>42541</v>
      </c>
      <c r="B12">
        <f>('King hourly counts 2015'!B12)*3</f>
        <v>0</v>
      </c>
      <c r="C12">
        <f>('King hourly counts 2015'!C12)*3</f>
        <v>0</v>
      </c>
      <c r="D12">
        <f>('King hourly counts 2015'!D12)*3</f>
        <v>0</v>
      </c>
      <c r="E12">
        <f>('King hourly counts 2015'!E12)*3</f>
        <v>0</v>
      </c>
      <c r="F12">
        <f>('King hourly counts 2015'!F12)*3</f>
        <v>0</v>
      </c>
      <c r="G12">
        <f>('King hourly counts 2015'!G12)*3</f>
        <v>0</v>
      </c>
      <c r="H12">
        <f>('King hourly counts 2015'!H12)*3</f>
        <v>0</v>
      </c>
      <c r="I12">
        <f>('King hourly counts 2015'!I12)*3</f>
        <v>0</v>
      </c>
      <c r="J12">
        <f>('King hourly counts 2015'!J12)*3</f>
        <v>0</v>
      </c>
      <c r="K12">
        <f>('King hourly counts 2015'!K12)*3</f>
        <v>0</v>
      </c>
      <c r="L12">
        <f>('King hourly counts 2015'!L12)*3</f>
        <v>0</v>
      </c>
      <c r="M12">
        <f>('King hourly counts 2015'!M12)*3</f>
        <v>0</v>
      </c>
      <c r="N12">
        <f>('King hourly counts 2015'!N12)*3</f>
        <v>0</v>
      </c>
      <c r="O12">
        <f>('King hourly counts 2015'!O12)*3</f>
        <v>0</v>
      </c>
      <c r="P12">
        <f>('King hourly counts 2015'!P12)*3</f>
        <v>0</v>
      </c>
      <c r="Q12">
        <f>('King hourly counts 2015'!Q12)*3</f>
        <v>0</v>
      </c>
      <c r="R12">
        <f>('King hourly counts 2015'!R12)*3</f>
        <v>0</v>
      </c>
      <c r="S12">
        <f>('King hourly counts 2015'!S12)*3</f>
        <v>0</v>
      </c>
      <c r="T12">
        <f>('King hourly counts 2015'!T12)*3</f>
        <v>0</v>
      </c>
      <c r="U12">
        <f>('King hourly counts 2015'!U12)*3</f>
        <v>0</v>
      </c>
      <c r="V12">
        <f>('King hourly counts 2015'!V12)*3</f>
        <v>0</v>
      </c>
      <c r="W12">
        <f>('King hourly counts 2015'!W12)*3</f>
        <v>0</v>
      </c>
      <c r="X12">
        <f>('King hourly counts 2015'!X12)*3</f>
        <v>0</v>
      </c>
      <c r="Y12">
        <f>('King hourly counts 2015'!Y12)*3</f>
        <v>0</v>
      </c>
      <c r="Z12">
        <f>' Chum hourly counts 2015'!Z12</f>
        <v>25</v>
      </c>
      <c r="AB12">
        <f t="shared" si="5"/>
        <v>0</v>
      </c>
      <c r="AC12">
        <f t="shared" si="1"/>
        <v>0</v>
      </c>
      <c r="AE12">
        <f t="shared" si="6"/>
        <v>24</v>
      </c>
      <c r="AF12">
        <f t="shared" si="2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  <c r="AL12">
        <f t="shared" si="3"/>
        <v>0</v>
      </c>
      <c r="AM12">
        <f t="shared" si="3"/>
        <v>0</v>
      </c>
      <c r="AN12">
        <f t="shared" si="3"/>
        <v>0</v>
      </c>
      <c r="AO12">
        <f t="shared" si="3"/>
        <v>0</v>
      </c>
      <c r="AP12">
        <f t="shared" si="3"/>
        <v>0</v>
      </c>
      <c r="AQ12">
        <f t="shared" si="3"/>
        <v>0</v>
      </c>
      <c r="AR12">
        <f t="shared" si="3"/>
        <v>0</v>
      </c>
      <c r="AS12">
        <f t="shared" si="3"/>
        <v>0</v>
      </c>
      <c r="AT12">
        <f t="shared" si="3"/>
        <v>0</v>
      </c>
      <c r="AU12">
        <f t="shared" si="3"/>
        <v>0</v>
      </c>
      <c r="AV12">
        <f t="shared" si="3"/>
        <v>0</v>
      </c>
      <c r="AW12">
        <f t="shared" si="4"/>
        <v>0</v>
      </c>
      <c r="AX12">
        <f t="shared" si="4"/>
        <v>0</v>
      </c>
      <c r="AY12">
        <f t="shared" si="4"/>
        <v>0</v>
      </c>
      <c r="AZ12">
        <f t="shared" si="4"/>
        <v>0</v>
      </c>
      <c r="BA12">
        <f t="shared" si="4"/>
        <v>0</v>
      </c>
      <c r="BB12">
        <f t="shared" si="4"/>
        <v>0</v>
      </c>
      <c r="BC12">
        <f t="shared" si="4"/>
        <v>0</v>
      </c>
    </row>
    <row r="13" spans="1:55" ht="12.75" customHeight="1" x14ac:dyDescent="0.25">
      <c r="A13" s="1">
        <f t="shared" si="0"/>
        <v>42542</v>
      </c>
      <c r="B13">
        <f>('King hourly counts 2015'!B13)*3</f>
        <v>0</v>
      </c>
      <c r="C13">
        <f>('King hourly counts 2015'!C13)*3</f>
        <v>0</v>
      </c>
      <c r="D13">
        <f>('King hourly counts 2015'!D13)*3</f>
        <v>0</v>
      </c>
      <c r="E13">
        <f>('King hourly counts 2015'!E13)*3</f>
        <v>0</v>
      </c>
      <c r="F13">
        <f>('King hourly counts 2015'!F13)*3</f>
        <v>0</v>
      </c>
      <c r="G13">
        <f>('King hourly counts 2015'!G13)*3</f>
        <v>0</v>
      </c>
      <c r="H13">
        <f>('King hourly counts 2015'!H13)*3</f>
        <v>0</v>
      </c>
      <c r="I13">
        <f>('King hourly counts 2015'!I13)*3</f>
        <v>0</v>
      </c>
      <c r="J13">
        <f>('King hourly counts 2015'!J13)*3</f>
        <v>0</v>
      </c>
      <c r="K13">
        <f>('King hourly counts 2015'!K13)*3</f>
        <v>0</v>
      </c>
      <c r="L13">
        <f>('King hourly counts 2015'!L13)*3</f>
        <v>0</v>
      </c>
      <c r="M13">
        <f>('King hourly counts 2015'!M13)*3</f>
        <v>0</v>
      </c>
      <c r="N13">
        <f>('King hourly counts 2015'!N13)*3</f>
        <v>0</v>
      </c>
      <c r="O13">
        <f>('King hourly counts 2015'!O13)*3</f>
        <v>0</v>
      </c>
      <c r="P13">
        <f>('King hourly counts 2015'!P13)*3</f>
        <v>0</v>
      </c>
      <c r="Q13">
        <f>('King hourly counts 2015'!Q13)*3</f>
        <v>0</v>
      </c>
      <c r="R13">
        <f>('King hourly counts 2015'!R13)*3</f>
        <v>0</v>
      </c>
      <c r="S13">
        <f>('King hourly counts 2015'!S13)*3</f>
        <v>0</v>
      </c>
      <c r="T13">
        <f>('King hourly counts 2015'!T13)*3</f>
        <v>0</v>
      </c>
      <c r="U13">
        <f>('King hourly counts 2015'!U13)*3</f>
        <v>0</v>
      </c>
      <c r="V13">
        <f>('King hourly counts 2015'!V13)*3</f>
        <v>0</v>
      </c>
      <c r="W13">
        <f>('King hourly counts 2015'!W13)*3</f>
        <v>0</v>
      </c>
      <c r="X13">
        <f>('King hourly counts 2015'!X13)*3</f>
        <v>0</v>
      </c>
      <c r="Y13">
        <f>('King hourly counts 2015'!Y13)*3</f>
        <v>0</v>
      </c>
      <c r="Z13">
        <f>' Chum hourly counts 2015'!Z13</f>
        <v>425</v>
      </c>
      <c r="AB13">
        <f t="shared" si="5"/>
        <v>0</v>
      </c>
      <c r="AC13">
        <f t="shared" si="1"/>
        <v>0</v>
      </c>
      <c r="AE13">
        <f t="shared" si="6"/>
        <v>24</v>
      </c>
      <c r="AF13">
        <f t="shared" si="2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  <c r="AL13">
        <f t="shared" si="3"/>
        <v>0</v>
      </c>
      <c r="AM13">
        <f t="shared" si="3"/>
        <v>0</v>
      </c>
      <c r="AN13">
        <f t="shared" si="3"/>
        <v>0</v>
      </c>
      <c r="AO13">
        <f t="shared" si="3"/>
        <v>0</v>
      </c>
      <c r="AP13">
        <f t="shared" si="3"/>
        <v>0</v>
      </c>
      <c r="AQ13">
        <f t="shared" si="3"/>
        <v>0</v>
      </c>
      <c r="AR13">
        <f t="shared" si="3"/>
        <v>0</v>
      </c>
      <c r="AS13">
        <f t="shared" si="3"/>
        <v>0</v>
      </c>
      <c r="AT13">
        <f t="shared" si="3"/>
        <v>0</v>
      </c>
      <c r="AU13">
        <f t="shared" si="3"/>
        <v>0</v>
      </c>
      <c r="AV13">
        <f t="shared" si="3"/>
        <v>0</v>
      </c>
      <c r="AW13">
        <f t="shared" si="4"/>
        <v>0</v>
      </c>
      <c r="AX13">
        <f t="shared" si="4"/>
        <v>0</v>
      </c>
      <c r="AY13">
        <f t="shared" si="4"/>
        <v>0</v>
      </c>
      <c r="AZ13">
        <f t="shared" si="4"/>
        <v>0</v>
      </c>
      <c r="BA13">
        <f t="shared" si="4"/>
        <v>0</v>
      </c>
      <c r="BB13">
        <f t="shared" si="4"/>
        <v>0</v>
      </c>
      <c r="BC13">
        <f t="shared" si="4"/>
        <v>0</v>
      </c>
    </row>
    <row r="14" spans="1:55" ht="12.75" customHeight="1" x14ac:dyDescent="0.25">
      <c r="A14" s="1">
        <f t="shared" si="0"/>
        <v>42543</v>
      </c>
      <c r="B14">
        <f>('King hourly counts 2015'!B14)*3</f>
        <v>0</v>
      </c>
      <c r="C14">
        <f>('King hourly counts 2015'!C14)*3</f>
        <v>0</v>
      </c>
      <c r="D14">
        <f>('King hourly counts 2015'!D14)*3</f>
        <v>0</v>
      </c>
      <c r="E14">
        <f>('King hourly counts 2015'!E14)*3</f>
        <v>0</v>
      </c>
      <c r="F14">
        <f>('King hourly counts 2015'!F14)*3</f>
        <v>0</v>
      </c>
      <c r="G14">
        <f>('King hourly counts 2015'!G14)*3</f>
        <v>0</v>
      </c>
      <c r="H14">
        <f>('King hourly counts 2015'!H14)*3</f>
        <v>0</v>
      </c>
      <c r="I14">
        <f>('King hourly counts 2015'!I14)*3</f>
        <v>0</v>
      </c>
      <c r="J14">
        <f>('King hourly counts 2015'!J14)*3</f>
        <v>0</v>
      </c>
      <c r="K14">
        <f>('King hourly counts 2015'!K14)*3</f>
        <v>0</v>
      </c>
      <c r="L14">
        <f>('King hourly counts 2015'!L14)*3</f>
        <v>0</v>
      </c>
      <c r="M14">
        <f>('King hourly counts 2015'!M14)*3</f>
        <v>0</v>
      </c>
      <c r="N14">
        <f>('King hourly counts 2015'!N14)*3</f>
        <v>0</v>
      </c>
      <c r="O14">
        <f>('King hourly counts 2015'!O14)*3</f>
        <v>0</v>
      </c>
      <c r="P14">
        <f>('King hourly counts 2015'!P14)*3</f>
        <v>0</v>
      </c>
      <c r="Q14">
        <f>('King hourly counts 2015'!Q14)*3</f>
        <v>0</v>
      </c>
      <c r="R14">
        <f>('King hourly counts 2015'!R14)*3</f>
        <v>0</v>
      </c>
      <c r="S14">
        <f>('King hourly counts 2015'!S14)*3</f>
        <v>0</v>
      </c>
      <c r="T14">
        <f>('King hourly counts 2015'!T14)*3</f>
        <v>0</v>
      </c>
      <c r="U14">
        <f>('King hourly counts 2015'!U14)*3</f>
        <v>0</v>
      </c>
      <c r="V14">
        <f>('King hourly counts 2015'!V14)*3</f>
        <v>0</v>
      </c>
      <c r="W14">
        <f>('King hourly counts 2015'!W14)*3</f>
        <v>0</v>
      </c>
      <c r="X14">
        <f>('King hourly counts 2015'!X14)*3</f>
        <v>0</v>
      </c>
      <c r="Y14">
        <f>('King hourly counts 2015'!Y14)*3</f>
        <v>0</v>
      </c>
      <c r="Z14">
        <f>' Chum hourly counts 2015'!Z14</f>
        <v>597</v>
      </c>
      <c r="AB14">
        <f t="shared" si="5"/>
        <v>0</v>
      </c>
      <c r="AC14">
        <f t="shared" si="1"/>
        <v>0</v>
      </c>
      <c r="AE14">
        <f t="shared" si="6"/>
        <v>24</v>
      </c>
      <c r="AF14">
        <f t="shared" si="2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  <c r="AL14">
        <f t="shared" si="3"/>
        <v>0</v>
      </c>
      <c r="AM14">
        <f t="shared" si="3"/>
        <v>0</v>
      </c>
      <c r="AN14">
        <f t="shared" si="3"/>
        <v>0</v>
      </c>
      <c r="AO14">
        <f t="shared" si="3"/>
        <v>0</v>
      </c>
      <c r="AP14">
        <f t="shared" si="3"/>
        <v>0</v>
      </c>
      <c r="AQ14">
        <f t="shared" si="3"/>
        <v>0</v>
      </c>
      <c r="AR14">
        <f t="shared" si="3"/>
        <v>0</v>
      </c>
      <c r="AS14">
        <f t="shared" si="3"/>
        <v>0</v>
      </c>
      <c r="AT14">
        <f t="shared" si="3"/>
        <v>0</v>
      </c>
      <c r="AU14">
        <f t="shared" si="3"/>
        <v>0</v>
      </c>
      <c r="AV14">
        <f t="shared" si="3"/>
        <v>0</v>
      </c>
      <c r="AW14">
        <f t="shared" si="4"/>
        <v>0</v>
      </c>
      <c r="AX14">
        <f t="shared" si="4"/>
        <v>0</v>
      </c>
      <c r="AY14">
        <f t="shared" si="4"/>
        <v>0</v>
      </c>
      <c r="AZ14">
        <f t="shared" si="4"/>
        <v>0</v>
      </c>
      <c r="BA14">
        <f t="shared" si="4"/>
        <v>0</v>
      </c>
      <c r="BB14">
        <f t="shared" si="4"/>
        <v>0</v>
      </c>
      <c r="BC14">
        <f t="shared" si="4"/>
        <v>0</v>
      </c>
    </row>
    <row r="15" spans="1:55" ht="12.75" customHeight="1" x14ac:dyDescent="0.25">
      <c r="A15" s="1">
        <f>A16-1</f>
        <v>42544</v>
      </c>
      <c r="B15">
        <f>('King hourly counts 2015'!B15)*3</f>
        <v>9</v>
      </c>
      <c r="C15">
        <f>('King hourly counts 2015'!C15)*3</f>
        <v>0</v>
      </c>
      <c r="D15">
        <f>('King hourly counts 2015'!D15)*3</f>
        <v>0</v>
      </c>
      <c r="E15">
        <f>('King hourly counts 2015'!E15)*3</f>
        <v>3</v>
      </c>
      <c r="F15">
        <f>('King hourly counts 2015'!F15)*3</f>
        <v>0</v>
      </c>
      <c r="G15">
        <f>('King hourly counts 2015'!G15)*3</f>
        <v>0</v>
      </c>
      <c r="H15">
        <f>('King hourly counts 2015'!H15)*3</f>
        <v>0</v>
      </c>
      <c r="I15">
        <f>('King hourly counts 2015'!I15)*3</f>
        <v>0</v>
      </c>
      <c r="J15">
        <f>('King hourly counts 2015'!J15)*3</f>
        <v>0</v>
      </c>
      <c r="K15">
        <f>('King hourly counts 2015'!K15)*3</f>
        <v>0</v>
      </c>
      <c r="L15">
        <f>('King hourly counts 2015'!L15)*3</f>
        <v>0</v>
      </c>
      <c r="M15">
        <f>('King hourly counts 2015'!M15)*3</f>
        <v>0</v>
      </c>
      <c r="N15">
        <f>('King hourly counts 2015'!N15)*3</f>
        <v>0</v>
      </c>
      <c r="O15">
        <f>('King hourly counts 2015'!O15)*3</f>
        <v>0</v>
      </c>
      <c r="P15">
        <f>('King hourly counts 2015'!P15)*3</f>
        <v>0</v>
      </c>
      <c r="Q15">
        <f>('King hourly counts 2015'!Q15)*3</f>
        <v>0</v>
      </c>
      <c r="R15">
        <f>('King hourly counts 2015'!R15)*3</f>
        <v>0</v>
      </c>
      <c r="S15">
        <f>('King hourly counts 2015'!S15)*3</f>
        <v>0</v>
      </c>
      <c r="T15">
        <f>('King hourly counts 2015'!T15)*3</f>
        <v>0</v>
      </c>
      <c r="U15">
        <f>('King hourly counts 2015'!U15)*3</f>
        <v>0</v>
      </c>
      <c r="V15">
        <f>('King hourly counts 2015'!V15)*3</f>
        <v>0</v>
      </c>
      <c r="W15">
        <f>('King hourly counts 2015'!W15)*3</f>
        <v>0</v>
      </c>
      <c r="X15">
        <f>('King hourly counts 2015'!X15)*3</f>
        <v>0</v>
      </c>
      <c r="Y15">
        <f>('King hourly counts 2015'!Y15)*3</f>
        <v>0</v>
      </c>
      <c r="Z15">
        <f>' Chum hourly counts 2015'!Z15</f>
        <v>123</v>
      </c>
      <c r="AB15">
        <f t="shared" si="5"/>
        <v>12</v>
      </c>
      <c r="AC15">
        <f t="shared" si="1"/>
        <v>34.434782608695663</v>
      </c>
      <c r="AE15">
        <f t="shared" si="6"/>
        <v>24</v>
      </c>
      <c r="AF15">
        <f t="shared" si="2"/>
        <v>0.2391304347826087</v>
      </c>
      <c r="AG15">
        <f t="shared" si="3"/>
        <v>9</v>
      </c>
      <c r="AH15">
        <f t="shared" si="3"/>
        <v>0</v>
      </c>
      <c r="AI15">
        <f t="shared" si="3"/>
        <v>1</v>
      </c>
      <c r="AJ15">
        <f t="shared" si="3"/>
        <v>1</v>
      </c>
      <c r="AK15">
        <f t="shared" si="3"/>
        <v>0</v>
      </c>
      <c r="AL15">
        <f t="shared" si="3"/>
        <v>0</v>
      </c>
      <c r="AM15">
        <f t="shared" si="3"/>
        <v>0</v>
      </c>
      <c r="AN15">
        <f t="shared" si="3"/>
        <v>0</v>
      </c>
      <c r="AO15">
        <f t="shared" si="3"/>
        <v>0</v>
      </c>
      <c r="AP15">
        <f t="shared" si="3"/>
        <v>0</v>
      </c>
      <c r="AQ15">
        <f t="shared" si="3"/>
        <v>0</v>
      </c>
      <c r="AR15">
        <f t="shared" si="3"/>
        <v>0</v>
      </c>
      <c r="AS15">
        <f t="shared" si="3"/>
        <v>0</v>
      </c>
      <c r="AT15">
        <f t="shared" si="3"/>
        <v>0</v>
      </c>
      <c r="AU15">
        <f t="shared" si="3"/>
        <v>0</v>
      </c>
      <c r="AV15">
        <f t="shared" si="3"/>
        <v>0</v>
      </c>
      <c r="AW15">
        <f t="shared" si="4"/>
        <v>0</v>
      </c>
      <c r="AX15">
        <f t="shared" si="4"/>
        <v>0</v>
      </c>
      <c r="AY15">
        <f t="shared" si="4"/>
        <v>0</v>
      </c>
      <c r="AZ15">
        <f t="shared" si="4"/>
        <v>0</v>
      </c>
      <c r="BA15">
        <f t="shared" si="4"/>
        <v>0</v>
      </c>
      <c r="BB15">
        <f t="shared" si="4"/>
        <v>0</v>
      </c>
      <c r="BC15">
        <f t="shared" si="4"/>
        <v>0</v>
      </c>
    </row>
    <row r="16" spans="1:55" ht="12.75" customHeight="1" x14ac:dyDescent="0.25">
      <c r="A16" s="1">
        <v>42545</v>
      </c>
      <c r="B16">
        <f>('King hourly counts 2015'!B16)*3</f>
        <v>3</v>
      </c>
      <c r="C16">
        <f>('King hourly counts 2015'!C16)*3</f>
        <v>0</v>
      </c>
      <c r="D16">
        <f>('King hourly counts 2015'!D16)*3</f>
        <v>0</v>
      </c>
      <c r="E16">
        <f>('King hourly counts 2015'!E16)*3</f>
        <v>0</v>
      </c>
      <c r="F16">
        <f>('King hourly counts 2015'!F16)*3</f>
        <v>0</v>
      </c>
      <c r="G16">
        <f>('King hourly counts 2015'!G16)*3</f>
        <v>0</v>
      </c>
      <c r="H16">
        <f>('King hourly counts 2015'!H16)*3</f>
        <v>0</v>
      </c>
      <c r="I16">
        <f>('King hourly counts 2015'!I16)*3</f>
        <v>0</v>
      </c>
      <c r="J16">
        <f>('King hourly counts 2015'!J16)*3</f>
        <v>0</v>
      </c>
      <c r="K16">
        <f>('King hourly counts 2015'!K16)*3</f>
        <v>0</v>
      </c>
      <c r="L16">
        <f>('King hourly counts 2015'!L16)*3</f>
        <v>0</v>
      </c>
      <c r="M16">
        <f>('King hourly counts 2015'!M16)*3</f>
        <v>0</v>
      </c>
      <c r="N16">
        <f>('King hourly counts 2015'!N16)*3</f>
        <v>0</v>
      </c>
      <c r="O16">
        <f>('King hourly counts 2015'!O16)*3</f>
        <v>0</v>
      </c>
      <c r="P16">
        <f>('King hourly counts 2015'!P16)*3</f>
        <v>0</v>
      </c>
      <c r="Q16">
        <f>('King hourly counts 2015'!Q16)*3</f>
        <v>0</v>
      </c>
      <c r="R16">
        <f>('King hourly counts 2015'!R16)*3</f>
        <v>0</v>
      </c>
      <c r="S16">
        <f>('King hourly counts 2015'!S16)*3</f>
        <v>0</v>
      </c>
      <c r="T16">
        <f>('King hourly counts 2015'!T16)*3</f>
        <v>9</v>
      </c>
      <c r="U16">
        <f>('King hourly counts 2015'!U16)*3</f>
        <v>3</v>
      </c>
      <c r="V16">
        <f>('King hourly counts 2015'!V16)*3</f>
        <v>0</v>
      </c>
      <c r="W16">
        <f>('King hourly counts 2015'!W16)*3</f>
        <v>0</v>
      </c>
      <c r="X16">
        <f>('King hourly counts 2015'!X16)*3</f>
        <v>0</v>
      </c>
      <c r="Y16">
        <f>('King hourly counts 2015'!Y16)*3</f>
        <v>0</v>
      </c>
      <c r="Z16">
        <f>' Chum hourly counts 2015'!Z16</f>
        <v>327</v>
      </c>
      <c r="AB16">
        <f t="shared" si="5"/>
        <v>15</v>
      </c>
      <c r="AC16">
        <f t="shared" si="1"/>
        <v>46.956521739130437</v>
      </c>
      <c r="AD16" s="43"/>
      <c r="AE16">
        <f t="shared" si="6"/>
        <v>24</v>
      </c>
      <c r="AF16">
        <f t="shared" si="2"/>
        <v>0.32608695652173914</v>
      </c>
      <c r="AG16">
        <f t="shared" si="3"/>
        <v>1</v>
      </c>
      <c r="AH16">
        <f t="shared" si="3"/>
        <v>0</v>
      </c>
      <c r="AI16">
        <f t="shared" si="3"/>
        <v>0</v>
      </c>
      <c r="AJ16">
        <f t="shared" si="3"/>
        <v>0</v>
      </c>
      <c r="AK16">
        <f t="shared" si="3"/>
        <v>0</v>
      </c>
      <c r="AL16">
        <f t="shared" si="3"/>
        <v>0</v>
      </c>
      <c r="AM16">
        <f t="shared" si="3"/>
        <v>0</v>
      </c>
      <c r="AN16">
        <f t="shared" si="3"/>
        <v>0</v>
      </c>
      <c r="AO16">
        <f t="shared" si="3"/>
        <v>0</v>
      </c>
      <c r="AP16">
        <f t="shared" si="3"/>
        <v>0</v>
      </c>
      <c r="AQ16">
        <f t="shared" si="3"/>
        <v>0</v>
      </c>
      <c r="AR16">
        <f t="shared" si="3"/>
        <v>0</v>
      </c>
      <c r="AS16">
        <f t="shared" si="3"/>
        <v>0</v>
      </c>
      <c r="AT16">
        <f t="shared" si="3"/>
        <v>0</v>
      </c>
      <c r="AU16">
        <f t="shared" si="3"/>
        <v>0</v>
      </c>
      <c r="AV16">
        <f t="shared" si="3"/>
        <v>0</v>
      </c>
      <c r="AW16">
        <f t="shared" si="4"/>
        <v>0</v>
      </c>
      <c r="AX16">
        <f t="shared" si="4"/>
        <v>9</v>
      </c>
      <c r="AY16">
        <f t="shared" si="4"/>
        <v>4</v>
      </c>
      <c r="AZ16">
        <f t="shared" si="4"/>
        <v>1</v>
      </c>
      <c r="BA16">
        <f t="shared" si="4"/>
        <v>0</v>
      </c>
      <c r="BB16">
        <f t="shared" si="4"/>
        <v>0</v>
      </c>
      <c r="BC16">
        <f t="shared" si="4"/>
        <v>0</v>
      </c>
    </row>
    <row r="17" spans="1:55" ht="12.75" customHeight="1" x14ac:dyDescent="0.25">
      <c r="A17" s="1">
        <v>42546</v>
      </c>
      <c r="B17">
        <f>('King hourly counts 2015'!B17)*3</f>
        <v>0</v>
      </c>
      <c r="C17">
        <f>('King hourly counts 2015'!C17)*3</f>
        <v>0</v>
      </c>
      <c r="D17">
        <f>('King hourly counts 2015'!D17)*3</f>
        <v>6</v>
      </c>
      <c r="E17">
        <f>('King hourly counts 2015'!E17)*3</f>
        <v>3</v>
      </c>
      <c r="F17">
        <f>('King hourly counts 2015'!F17)*3</f>
        <v>0</v>
      </c>
      <c r="G17">
        <f>('King hourly counts 2015'!G17)*3</f>
        <v>0</v>
      </c>
      <c r="H17">
        <f>('King hourly counts 2015'!H17)*3</f>
        <v>0</v>
      </c>
      <c r="I17">
        <f>('King hourly counts 2015'!I17)*3</f>
        <v>0</v>
      </c>
      <c r="J17">
        <f>('King hourly counts 2015'!J17)*3</f>
        <v>0</v>
      </c>
      <c r="K17">
        <f>('King hourly counts 2015'!K17)*3</f>
        <v>0</v>
      </c>
      <c r="L17">
        <f>('King hourly counts 2015'!L17)*3</f>
        <v>0</v>
      </c>
      <c r="M17">
        <f>('King hourly counts 2015'!M17)*3</f>
        <v>0</v>
      </c>
      <c r="N17">
        <f>('King hourly counts 2015'!N17)*3</f>
        <v>0</v>
      </c>
      <c r="O17">
        <f>('King hourly counts 2015'!O17)*3</f>
        <v>0</v>
      </c>
      <c r="P17">
        <f>('King hourly counts 2015'!P17)*3</f>
        <v>0</v>
      </c>
      <c r="Q17">
        <f>('King hourly counts 2015'!Q17)*3</f>
        <v>0</v>
      </c>
      <c r="R17">
        <f>('King hourly counts 2015'!R17)*3</f>
        <v>0</v>
      </c>
      <c r="S17">
        <f>('King hourly counts 2015'!S17)*3</f>
        <v>0</v>
      </c>
      <c r="T17">
        <f>('King hourly counts 2015'!T17)*3</f>
        <v>0</v>
      </c>
      <c r="U17">
        <f>('King hourly counts 2015'!U17)*3</f>
        <v>0</v>
      </c>
      <c r="V17">
        <f>('King hourly counts 2015'!V17)*3</f>
        <v>0</v>
      </c>
      <c r="W17">
        <f>('King hourly counts 2015'!W17)*3</f>
        <v>0</v>
      </c>
      <c r="X17">
        <f>('King hourly counts 2015'!X17)*3</f>
        <v>0</v>
      </c>
      <c r="Y17">
        <f>('King hourly counts 2015'!Y17)*3</f>
        <v>0</v>
      </c>
      <c r="Z17">
        <f>' Chum hourly counts 2015'!Z17</f>
        <v>53</v>
      </c>
      <c r="AB17">
        <f t="shared" si="5"/>
        <v>9</v>
      </c>
      <c r="AC17">
        <f t="shared" si="1"/>
        <v>18.782608695652176</v>
      </c>
      <c r="AD17" s="43"/>
      <c r="AE17">
        <f t="shared" si="6"/>
        <v>24</v>
      </c>
      <c r="AF17">
        <f t="shared" si="2"/>
        <v>0.13043478260869565</v>
      </c>
      <c r="AG17">
        <f t="shared" si="3"/>
        <v>0</v>
      </c>
      <c r="AH17">
        <f t="shared" si="3"/>
        <v>4</v>
      </c>
      <c r="AI17">
        <f t="shared" si="3"/>
        <v>1</v>
      </c>
      <c r="AJ17">
        <f t="shared" si="3"/>
        <v>1</v>
      </c>
      <c r="AK17">
        <f t="shared" si="3"/>
        <v>0</v>
      </c>
      <c r="AL17">
        <f t="shared" si="3"/>
        <v>0</v>
      </c>
      <c r="AM17">
        <f t="shared" si="3"/>
        <v>0</v>
      </c>
      <c r="AN17">
        <f t="shared" si="3"/>
        <v>0</v>
      </c>
      <c r="AO17">
        <f t="shared" si="3"/>
        <v>0</v>
      </c>
      <c r="AP17">
        <f t="shared" si="3"/>
        <v>0</v>
      </c>
      <c r="AQ17">
        <f t="shared" si="3"/>
        <v>0</v>
      </c>
      <c r="AR17">
        <f t="shared" si="3"/>
        <v>0</v>
      </c>
      <c r="AS17">
        <f t="shared" si="3"/>
        <v>0</v>
      </c>
      <c r="AT17">
        <f t="shared" si="3"/>
        <v>0</v>
      </c>
      <c r="AU17">
        <f t="shared" si="3"/>
        <v>0</v>
      </c>
      <c r="AV17">
        <f t="shared" si="3"/>
        <v>0</v>
      </c>
      <c r="AW17">
        <f t="shared" si="4"/>
        <v>0</v>
      </c>
      <c r="AX17">
        <f t="shared" si="4"/>
        <v>0</v>
      </c>
      <c r="AY17">
        <f t="shared" si="4"/>
        <v>0</v>
      </c>
      <c r="AZ17">
        <f t="shared" si="4"/>
        <v>0</v>
      </c>
      <c r="BA17">
        <f t="shared" si="4"/>
        <v>0</v>
      </c>
      <c r="BB17">
        <f t="shared" si="4"/>
        <v>0</v>
      </c>
      <c r="BC17">
        <f t="shared" si="4"/>
        <v>0</v>
      </c>
    </row>
    <row r="18" spans="1:55" ht="12.75" customHeight="1" x14ac:dyDescent="0.25">
      <c r="A18" s="1">
        <v>42547</v>
      </c>
      <c r="B18">
        <f>('King hourly counts 2015'!B18)*3</f>
        <v>0</v>
      </c>
      <c r="C18">
        <f>('King hourly counts 2015'!C18)*3</f>
        <v>0</v>
      </c>
      <c r="D18">
        <f>('King hourly counts 2015'!D18)*3</f>
        <v>0</v>
      </c>
      <c r="E18">
        <f>('King hourly counts 2015'!E18)*3</f>
        <v>0</v>
      </c>
      <c r="F18">
        <f>('King hourly counts 2015'!F18)*3</f>
        <v>-6</v>
      </c>
      <c r="G18">
        <f>('King hourly counts 2015'!G18)*3</f>
        <v>0</v>
      </c>
      <c r="H18">
        <f>('King hourly counts 2015'!H18)*3</f>
        <v>0</v>
      </c>
      <c r="I18">
        <f>('King hourly counts 2015'!I18)*3</f>
        <v>0</v>
      </c>
      <c r="J18">
        <f>('King hourly counts 2015'!J18)*3</f>
        <v>0</v>
      </c>
      <c r="K18">
        <f>('King hourly counts 2015'!K18)*3</f>
        <v>0</v>
      </c>
      <c r="L18">
        <f>('King hourly counts 2015'!L18)*3</f>
        <v>0</v>
      </c>
      <c r="M18">
        <f>('King hourly counts 2015'!M18)*3</f>
        <v>0</v>
      </c>
      <c r="N18">
        <f>('King hourly counts 2015'!N18)*3</f>
        <v>0</v>
      </c>
      <c r="O18">
        <f>('King hourly counts 2015'!O18)*3</f>
        <v>0</v>
      </c>
      <c r="P18">
        <f>('King hourly counts 2015'!P18)*3</f>
        <v>0</v>
      </c>
      <c r="Q18">
        <f>('King hourly counts 2015'!Q18)*3</f>
        <v>0</v>
      </c>
      <c r="R18">
        <f>('King hourly counts 2015'!R18)*3</f>
        <v>0</v>
      </c>
      <c r="S18">
        <f>('King hourly counts 2015'!S18)*3</f>
        <v>0</v>
      </c>
      <c r="T18">
        <f>('King hourly counts 2015'!T18)*3</f>
        <v>0</v>
      </c>
      <c r="U18">
        <f>('King hourly counts 2015'!U18)*3</f>
        <v>0</v>
      </c>
      <c r="V18">
        <f>('King hourly counts 2015'!V18)*3</f>
        <v>0</v>
      </c>
      <c r="W18">
        <f>('King hourly counts 2015'!W18)*3</f>
        <v>0</v>
      </c>
      <c r="X18">
        <f>('King hourly counts 2015'!X18)*3</f>
        <v>0</v>
      </c>
      <c r="Y18">
        <f>('King hourly counts 2015'!Y18)*3</f>
        <v>0</v>
      </c>
      <c r="Z18">
        <f>' Chum hourly counts 2015'!Z18</f>
        <v>63</v>
      </c>
      <c r="AB18">
        <f t="shared" si="5"/>
        <v>-6</v>
      </c>
      <c r="AC18">
        <f t="shared" si="1"/>
        <v>25.04347826086957</v>
      </c>
      <c r="AD18" s="43"/>
      <c r="AE18">
        <f t="shared" si="6"/>
        <v>24</v>
      </c>
      <c r="AF18">
        <f t="shared" si="2"/>
        <v>0.17391304347826086</v>
      </c>
      <c r="AG18">
        <f t="shared" si="3"/>
        <v>0</v>
      </c>
      <c r="AH18">
        <f t="shared" si="3"/>
        <v>0</v>
      </c>
      <c r="AI18">
        <f t="shared" si="3"/>
        <v>0</v>
      </c>
      <c r="AJ18">
        <f t="shared" si="3"/>
        <v>4</v>
      </c>
      <c r="AK18">
        <f t="shared" si="3"/>
        <v>4</v>
      </c>
      <c r="AL18">
        <f t="shared" si="3"/>
        <v>0</v>
      </c>
      <c r="AM18">
        <f t="shared" si="3"/>
        <v>0</v>
      </c>
      <c r="AN18">
        <f t="shared" si="3"/>
        <v>0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0</v>
      </c>
      <c r="AS18">
        <f t="shared" si="3"/>
        <v>0</v>
      </c>
      <c r="AT18">
        <f t="shared" si="3"/>
        <v>0</v>
      </c>
      <c r="AU18">
        <f t="shared" si="3"/>
        <v>0</v>
      </c>
      <c r="AV18">
        <f t="shared" si="3"/>
        <v>0</v>
      </c>
      <c r="AW18">
        <f t="shared" si="4"/>
        <v>0</v>
      </c>
      <c r="AX18">
        <f t="shared" si="4"/>
        <v>0</v>
      </c>
      <c r="AY18">
        <f t="shared" si="4"/>
        <v>0</v>
      </c>
      <c r="AZ18">
        <f t="shared" si="4"/>
        <v>0</v>
      </c>
      <c r="BA18">
        <f t="shared" si="4"/>
        <v>0</v>
      </c>
      <c r="BB18">
        <f t="shared" si="4"/>
        <v>0</v>
      </c>
      <c r="BC18">
        <f t="shared" si="4"/>
        <v>0</v>
      </c>
    </row>
    <row r="19" spans="1:55" ht="12.75" customHeight="1" x14ac:dyDescent="0.25">
      <c r="A19" s="1">
        <v>42548</v>
      </c>
      <c r="B19">
        <f>('King hourly counts 2015'!B19)*3</f>
        <v>0</v>
      </c>
      <c r="C19">
        <f>('King hourly counts 2015'!C19)*3</f>
        <v>0</v>
      </c>
      <c r="D19">
        <f>('King hourly counts 2015'!D19)*3</f>
        <v>0</v>
      </c>
      <c r="E19">
        <f>('King hourly counts 2015'!E19)*3</f>
        <v>0</v>
      </c>
      <c r="F19">
        <f>('King hourly counts 2015'!F19)*3</f>
        <v>0</v>
      </c>
      <c r="G19">
        <f>('King hourly counts 2015'!G19)*3</f>
        <v>0</v>
      </c>
      <c r="H19">
        <f>('King hourly counts 2015'!H19)*3</f>
        <v>0</v>
      </c>
      <c r="I19">
        <f>('King hourly counts 2015'!I19)*3</f>
        <v>0</v>
      </c>
      <c r="J19">
        <f>('King hourly counts 2015'!J19)*3</f>
        <v>0</v>
      </c>
      <c r="K19">
        <f>('King hourly counts 2015'!K19)*3</f>
        <v>0</v>
      </c>
      <c r="L19">
        <f>('King hourly counts 2015'!L19)*3</f>
        <v>0</v>
      </c>
      <c r="M19">
        <f>('King hourly counts 2015'!M19)*3</f>
        <v>0</v>
      </c>
      <c r="N19">
        <f>('King hourly counts 2015'!N19)*3</f>
        <v>0</v>
      </c>
      <c r="O19">
        <f>('King hourly counts 2015'!O19)*3</f>
        <v>0</v>
      </c>
      <c r="P19">
        <f>('King hourly counts 2015'!P19)*3</f>
        <v>0</v>
      </c>
      <c r="Q19">
        <f>('King hourly counts 2015'!Q19)*3</f>
        <v>0</v>
      </c>
      <c r="R19">
        <f>('King hourly counts 2015'!R19)*3</f>
        <v>0</v>
      </c>
      <c r="S19">
        <f>('King hourly counts 2015'!S19)*3</f>
        <v>0</v>
      </c>
      <c r="T19">
        <f>('King hourly counts 2015'!T19)*3</f>
        <v>0</v>
      </c>
      <c r="U19">
        <f>('King hourly counts 2015'!U19)*3</f>
        <v>0</v>
      </c>
      <c r="V19">
        <f>('King hourly counts 2015'!V19)*3</f>
        <v>0</v>
      </c>
      <c r="W19">
        <f>('King hourly counts 2015'!W19)*3</f>
        <v>0</v>
      </c>
      <c r="X19">
        <f>('King hourly counts 2015'!X19)*3</f>
        <v>0</v>
      </c>
      <c r="Y19">
        <f>('King hourly counts 2015'!Y19)*3</f>
        <v>0</v>
      </c>
      <c r="Z19">
        <f>' Chum hourly counts 2015'!Z19</f>
        <v>487</v>
      </c>
      <c r="AB19">
        <f t="shared" si="5"/>
        <v>0</v>
      </c>
      <c r="AC19">
        <f t="shared" si="1"/>
        <v>0</v>
      </c>
      <c r="AD19" s="43"/>
      <c r="AE19">
        <f t="shared" si="6"/>
        <v>24</v>
      </c>
      <c r="AF19">
        <f t="shared" si="2"/>
        <v>0</v>
      </c>
      <c r="AG19">
        <f t="shared" si="3"/>
        <v>0</v>
      </c>
      <c r="AH19">
        <f t="shared" si="3"/>
        <v>0</v>
      </c>
      <c r="AI19">
        <f t="shared" si="3"/>
        <v>0</v>
      </c>
      <c r="AJ19">
        <f t="shared" si="3"/>
        <v>0</v>
      </c>
      <c r="AK19">
        <f t="shared" si="3"/>
        <v>0</v>
      </c>
      <c r="AL19">
        <f t="shared" si="3"/>
        <v>0</v>
      </c>
      <c r="AM19">
        <f t="shared" si="3"/>
        <v>0</v>
      </c>
      <c r="AN19">
        <f t="shared" si="3"/>
        <v>0</v>
      </c>
      <c r="AO19">
        <f t="shared" si="3"/>
        <v>0</v>
      </c>
      <c r="AP19">
        <f t="shared" si="3"/>
        <v>0</v>
      </c>
      <c r="AQ19">
        <f t="shared" si="3"/>
        <v>0</v>
      </c>
      <c r="AR19">
        <f t="shared" si="3"/>
        <v>0</v>
      </c>
      <c r="AS19">
        <f t="shared" si="3"/>
        <v>0</v>
      </c>
      <c r="AT19">
        <f t="shared" si="3"/>
        <v>0</v>
      </c>
      <c r="AU19">
        <f t="shared" si="3"/>
        <v>0</v>
      </c>
      <c r="AV19">
        <f t="shared" si="3"/>
        <v>0</v>
      </c>
      <c r="AW19">
        <f t="shared" si="4"/>
        <v>0</v>
      </c>
      <c r="AX19">
        <f t="shared" si="4"/>
        <v>0</v>
      </c>
      <c r="AY19">
        <f t="shared" si="4"/>
        <v>0</v>
      </c>
      <c r="AZ19">
        <f t="shared" si="4"/>
        <v>0</v>
      </c>
      <c r="BA19">
        <f t="shared" si="4"/>
        <v>0</v>
      </c>
      <c r="BB19">
        <f t="shared" si="4"/>
        <v>0</v>
      </c>
      <c r="BC19">
        <f t="shared" si="4"/>
        <v>0</v>
      </c>
    </row>
    <row r="20" spans="1:55" ht="12.75" customHeight="1" x14ac:dyDescent="0.25">
      <c r="A20" s="1">
        <v>42549</v>
      </c>
      <c r="B20">
        <f>('King hourly counts 2015'!B20)*3</f>
        <v>0</v>
      </c>
      <c r="C20">
        <f>('King hourly counts 2015'!C20)*3</f>
        <v>0</v>
      </c>
      <c r="D20">
        <f>('King hourly counts 2015'!D20)*3</f>
        <v>0</v>
      </c>
      <c r="E20">
        <f>('King hourly counts 2015'!E20)*3</f>
        <v>0</v>
      </c>
      <c r="F20">
        <f>('King hourly counts 2015'!F20)*3</f>
        <v>0</v>
      </c>
      <c r="G20">
        <f>('King hourly counts 2015'!G20)*3</f>
        <v>0</v>
      </c>
      <c r="H20">
        <f>('King hourly counts 2015'!H20)*3</f>
        <v>0</v>
      </c>
      <c r="I20">
        <f>('King hourly counts 2015'!I20)*3</f>
        <v>0</v>
      </c>
      <c r="J20">
        <f>('King hourly counts 2015'!J20)*3</f>
        <v>0</v>
      </c>
      <c r="K20">
        <f>('King hourly counts 2015'!K20)*3</f>
        <v>0</v>
      </c>
      <c r="L20">
        <f>('King hourly counts 2015'!L20)*3</f>
        <v>0</v>
      </c>
      <c r="M20">
        <f>('King hourly counts 2015'!M20)*3</f>
        <v>0</v>
      </c>
      <c r="N20">
        <f>('King hourly counts 2015'!N20)*3</f>
        <v>0</v>
      </c>
      <c r="O20">
        <f>('King hourly counts 2015'!O20)*3</f>
        <v>0</v>
      </c>
      <c r="P20">
        <f>('King hourly counts 2015'!P20)*3</f>
        <v>0</v>
      </c>
      <c r="Q20">
        <f>('King hourly counts 2015'!Q20)*3</f>
        <v>0</v>
      </c>
      <c r="R20">
        <f>('King hourly counts 2015'!R20)*3</f>
        <v>0</v>
      </c>
      <c r="S20">
        <f>('King hourly counts 2015'!S20)*3</f>
        <v>0</v>
      </c>
      <c r="T20">
        <f>('King hourly counts 2015'!T20)*3</f>
        <v>0</v>
      </c>
      <c r="U20">
        <f>('King hourly counts 2015'!U20)*3</f>
        <v>0</v>
      </c>
      <c r="V20">
        <f>('King hourly counts 2015'!V20)*3</f>
        <v>0</v>
      </c>
      <c r="W20">
        <f>('King hourly counts 2015'!W20)*3</f>
        <v>0</v>
      </c>
      <c r="X20">
        <f>('King hourly counts 2015'!X20)*3</f>
        <v>0</v>
      </c>
      <c r="Y20">
        <f>('King hourly counts 2015'!Y20)*3</f>
        <v>0</v>
      </c>
      <c r="Z20">
        <f>' Chum hourly counts 2015'!Z20</f>
        <v>123</v>
      </c>
      <c r="AB20">
        <f t="shared" si="5"/>
        <v>0</v>
      </c>
      <c r="AC20">
        <f t="shared" si="1"/>
        <v>0</v>
      </c>
      <c r="AD20" s="43"/>
      <c r="AE20">
        <f t="shared" si="6"/>
        <v>24</v>
      </c>
      <c r="AF20">
        <f t="shared" si="2"/>
        <v>0</v>
      </c>
      <c r="AG20">
        <f t="shared" si="3"/>
        <v>0</v>
      </c>
      <c r="AH20">
        <f t="shared" si="3"/>
        <v>0</v>
      </c>
      <c r="AI20">
        <f t="shared" si="3"/>
        <v>0</v>
      </c>
      <c r="AJ20">
        <f t="shared" si="3"/>
        <v>0</v>
      </c>
      <c r="AK20">
        <f t="shared" si="3"/>
        <v>0</v>
      </c>
      <c r="AL20">
        <f t="shared" si="3"/>
        <v>0</v>
      </c>
      <c r="AM20">
        <f t="shared" si="3"/>
        <v>0</v>
      </c>
      <c r="AN20">
        <f t="shared" si="3"/>
        <v>0</v>
      </c>
      <c r="AO20">
        <f t="shared" si="3"/>
        <v>0</v>
      </c>
      <c r="AP20">
        <f t="shared" si="3"/>
        <v>0</v>
      </c>
      <c r="AQ20">
        <f t="shared" si="3"/>
        <v>0</v>
      </c>
      <c r="AR20">
        <f t="shared" si="3"/>
        <v>0</v>
      </c>
      <c r="AS20">
        <f t="shared" si="3"/>
        <v>0</v>
      </c>
      <c r="AT20">
        <f t="shared" si="3"/>
        <v>0</v>
      </c>
      <c r="AU20">
        <f t="shared" si="3"/>
        <v>0</v>
      </c>
      <c r="AV20">
        <f t="shared" si="3"/>
        <v>0</v>
      </c>
      <c r="AW20">
        <f t="shared" si="4"/>
        <v>0</v>
      </c>
      <c r="AX20">
        <f t="shared" si="4"/>
        <v>0</v>
      </c>
      <c r="AY20">
        <f t="shared" si="4"/>
        <v>0</v>
      </c>
      <c r="AZ20">
        <f t="shared" si="4"/>
        <v>0</v>
      </c>
      <c r="BA20">
        <f t="shared" si="4"/>
        <v>0</v>
      </c>
      <c r="BB20">
        <f t="shared" si="4"/>
        <v>0</v>
      </c>
      <c r="BC20">
        <f t="shared" si="4"/>
        <v>0</v>
      </c>
    </row>
    <row r="21" spans="1:55" ht="12.75" customHeight="1" x14ac:dyDescent="0.25">
      <c r="A21" s="1">
        <v>42550</v>
      </c>
      <c r="B21">
        <f>('King hourly counts 2015'!B21)*3</f>
        <v>0</v>
      </c>
      <c r="C21">
        <f>('King hourly counts 2015'!C21)*3</f>
        <v>0</v>
      </c>
      <c r="D21">
        <f>('King hourly counts 2015'!D21)*3</f>
        <v>0</v>
      </c>
      <c r="E21">
        <f>('King hourly counts 2015'!E21)*3</f>
        <v>0</v>
      </c>
      <c r="F21">
        <f>('King hourly counts 2015'!F21)*3</f>
        <v>0</v>
      </c>
      <c r="G21">
        <f>('King hourly counts 2015'!G21)*3</f>
        <v>0</v>
      </c>
      <c r="H21">
        <f>('King hourly counts 2015'!H21)*3</f>
        <v>0</v>
      </c>
      <c r="I21">
        <f>('King hourly counts 2015'!I21)*3</f>
        <v>0</v>
      </c>
      <c r="J21">
        <f>('King hourly counts 2015'!J21)*3</f>
        <v>0</v>
      </c>
      <c r="K21">
        <f>('King hourly counts 2015'!K21)*3</f>
        <v>0</v>
      </c>
      <c r="L21">
        <f>('King hourly counts 2015'!L21)*3</f>
        <v>3</v>
      </c>
      <c r="M21">
        <f>('King hourly counts 2015'!M21)*3</f>
        <v>0</v>
      </c>
      <c r="N21">
        <f>('King hourly counts 2015'!N21)*3</f>
        <v>0</v>
      </c>
      <c r="O21">
        <f>('King hourly counts 2015'!O21)*3</f>
        <v>0</v>
      </c>
      <c r="P21">
        <f>('King hourly counts 2015'!P21)*3</f>
        <v>0</v>
      </c>
      <c r="Q21">
        <f>('King hourly counts 2015'!Q21)*3</f>
        <v>0</v>
      </c>
      <c r="R21">
        <f>('King hourly counts 2015'!R21)*3</f>
        <v>3</v>
      </c>
      <c r="S21">
        <f>('King hourly counts 2015'!S21)*3</f>
        <v>0</v>
      </c>
      <c r="T21">
        <f>('King hourly counts 2015'!T21)*3</f>
        <v>0</v>
      </c>
      <c r="U21">
        <f>('King hourly counts 2015'!U21)*3</f>
        <v>0</v>
      </c>
      <c r="V21">
        <f>('King hourly counts 2015'!V21)*3</f>
        <v>3</v>
      </c>
      <c r="W21">
        <f>('King hourly counts 2015'!W21)*3</f>
        <v>0</v>
      </c>
      <c r="X21">
        <f>('King hourly counts 2015'!X21)*3</f>
        <v>0</v>
      </c>
      <c r="Y21">
        <f>('King hourly counts 2015'!Y21)*3</f>
        <v>0</v>
      </c>
      <c r="Z21">
        <f>' Chum hourly counts 2015'!Z21</f>
        <v>165</v>
      </c>
      <c r="AB21">
        <f t="shared" si="5"/>
        <v>9</v>
      </c>
      <c r="AC21">
        <f t="shared" si="1"/>
        <v>18.782608695652176</v>
      </c>
      <c r="AD21" s="43"/>
      <c r="AE21">
        <f t="shared" si="6"/>
        <v>24</v>
      </c>
      <c r="AF21">
        <f t="shared" si="2"/>
        <v>0.13043478260869565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0</v>
      </c>
      <c r="AK21">
        <f t="shared" si="3"/>
        <v>0</v>
      </c>
      <c r="AL21">
        <f t="shared" si="3"/>
        <v>0</v>
      </c>
      <c r="AM21">
        <f t="shared" si="3"/>
        <v>0</v>
      </c>
      <c r="AN21">
        <f t="shared" si="3"/>
        <v>0</v>
      </c>
      <c r="AO21">
        <f t="shared" si="3"/>
        <v>0</v>
      </c>
      <c r="AP21">
        <f t="shared" si="3"/>
        <v>1</v>
      </c>
      <c r="AQ21">
        <f t="shared" si="3"/>
        <v>1</v>
      </c>
      <c r="AR21">
        <f t="shared" si="3"/>
        <v>0</v>
      </c>
      <c r="AS21">
        <f t="shared" si="3"/>
        <v>0</v>
      </c>
      <c r="AT21">
        <f t="shared" si="3"/>
        <v>0</v>
      </c>
      <c r="AU21">
        <f t="shared" si="3"/>
        <v>0</v>
      </c>
      <c r="AV21">
        <f t="shared" si="3"/>
        <v>1</v>
      </c>
      <c r="AW21">
        <f t="shared" si="4"/>
        <v>1</v>
      </c>
      <c r="AX21">
        <f t="shared" si="4"/>
        <v>0</v>
      </c>
      <c r="AY21">
        <f t="shared" si="4"/>
        <v>0</v>
      </c>
      <c r="AZ21">
        <f t="shared" si="4"/>
        <v>1</v>
      </c>
      <c r="BA21">
        <f t="shared" si="4"/>
        <v>1</v>
      </c>
      <c r="BB21">
        <f t="shared" si="4"/>
        <v>0</v>
      </c>
      <c r="BC21">
        <f t="shared" si="4"/>
        <v>0</v>
      </c>
    </row>
    <row r="22" spans="1:55" ht="12.75" customHeight="1" x14ac:dyDescent="0.25">
      <c r="A22" s="1">
        <v>42551</v>
      </c>
      <c r="B22">
        <f>('King hourly counts 2015'!B22)*3</f>
        <v>0</v>
      </c>
      <c r="C22">
        <f>('King hourly counts 2015'!C22)*3</f>
        <v>0</v>
      </c>
      <c r="D22">
        <f>('King hourly counts 2015'!D22)*3</f>
        <v>0</v>
      </c>
      <c r="E22">
        <f>('King hourly counts 2015'!E22)*3</f>
        <v>0</v>
      </c>
      <c r="F22">
        <f>('King hourly counts 2015'!F22)*3</f>
        <v>0</v>
      </c>
      <c r="G22">
        <f>('King hourly counts 2015'!G22)*3</f>
        <v>0</v>
      </c>
      <c r="H22">
        <f>('King hourly counts 2015'!H22)*3</f>
        <v>0</v>
      </c>
      <c r="I22">
        <f>('King hourly counts 2015'!I22)*3</f>
        <v>0</v>
      </c>
      <c r="J22">
        <f>('King hourly counts 2015'!J22)*3</f>
        <v>0</v>
      </c>
      <c r="K22">
        <f>('King hourly counts 2015'!K22)*3</f>
        <v>0</v>
      </c>
      <c r="L22">
        <f>('King hourly counts 2015'!L22)*3</f>
        <v>0</v>
      </c>
      <c r="M22">
        <f>('King hourly counts 2015'!M22)*3</f>
        <v>0</v>
      </c>
      <c r="N22">
        <f>('King hourly counts 2015'!N22)*3</f>
        <v>0</v>
      </c>
      <c r="O22">
        <f>('King hourly counts 2015'!O22)*3</f>
        <v>0</v>
      </c>
      <c r="P22">
        <f>('King hourly counts 2015'!P22)*3</f>
        <v>0</v>
      </c>
      <c r="Q22">
        <f>('King hourly counts 2015'!Q22)*3</f>
        <v>0</v>
      </c>
      <c r="R22">
        <f>('King hourly counts 2015'!R22)*3</f>
        <v>-3</v>
      </c>
      <c r="S22">
        <f>('King hourly counts 2015'!S22)*3</f>
        <v>0</v>
      </c>
      <c r="T22">
        <f>('King hourly counts 2015'!T22)*3</f>
        <v>0</v>
      </c>
      <c r="U22">
        <f>('King hourly counts 2015'!U22)*3</f>
        <v>0</v>
      </c>
      <c r="V22">
        <f>('King hourly counts 2015'!V22)*3</f>
        <v>0</v>
      </c>
      <c r="W22">
        <f>('King hourly counts 2015'!W22)*3</f>
        <v>0</v>
      </c>
      <c r="X22">
        <f>('King hourly counts 2015'!X22)*3</f>
        <v>0</v>
      </c>
      <c r="Y22">
        <f>('King hourly counts 2015'!Y22)*3</f>
        <v>0</v>
      </c>
      <c r="Z22">
        <f>' Chum hourly counts 2015'!Z22</f>
        <v>178</v>
      </c>
      <c r="AB22">
        <f t="shared" si="5"/>
        <v>-3</v>
      </c>
      <c r="AC22">
        <f t="shared" si="1"/>
        <v>6.2608695652173925</v>
      </c>
      <c r="AD22" s="43"/>
      <c r="AE22">
        <f t="shared" si="6"/>
        <v>24</v>
      </c>
      <c r="AF22">
        <f t="shared" si="2"/>
        <v>4.3478260869565216E-2</v>
      </c>
      <c r="AG22">
        <f t="shared" si="3"/>
        <v>0</v>
      </c>
      <c r="AH22">
        <f t="shared" si="3"/>
        <v>0</v>
      </c>
      <c r="AI22">
        <f t="shared" si="3"/>
        <v>0</v>
      </c>
      <c r="AJ22">
        <f t="shared" si="3"/>
        <v>0</v>
      </c>
      <c r="AK22">
        <f t="shared" si="3"/>
        <v>0</v>
      </c>
      <c r="AL22">
        <f t="shared" si="3"/>
        <v>0</v>
      </c>
      <c r="AM22">
        <f t="shared" si="3"/>
        <v>0</v>
      </c>
      <c r="AN22">
        <f t="shared" si="3"/>
        <v>0</v>
      </c>
      <c r="AO22">
        <f t="shared" si="3"/>
        <v>0</v>
      </c>
      <c r="AP22">
        <f t="shared" si="3"/>
        <v>0</v>
      </c>
      <c r="AQ22">
        <f t="shared" si="3"/>
        <v>0</v>
      </c>
      <c r="AR22">
        <f t="shared" si="3"/>
        <v>0</v>
      </c>
      <c r="AS22">
        <f t="shared" si="3"/>
        <v>0</v>
      </c>
      <c r="AT22">
        <f t="shared" si="3"/>
        <v>0</v>
      </c>
      <c r="AU22">
        <f t="shared" si="3"/>
        <v>0</v>
      </c>
      <c r="AV22">
        <f t="shared" ref="AV22:BC54" si="7">(Q22/3-R22/3)^2</f>
        <v>1</v>
      </c>
      <c r="AW22">
        <f t="shared" si="4"/>
        <v>1</v>
      </c>
      <c r="AX22">
        <f t="shared" si="4"/>
        <v>0</v>
      </c>
      <c r="AY22">
        <f t="shared" si="4"/>
        <v>0</v>
      </c>
      <c r="AZ22">
        <f t="shared" si="4"/>
        <v>0</v>
      </c>
      <c r="BA22">
        <f t="shared" si="4"/>
        <v>0</v>
      </c>
      <c r="BB22">
        <f t="shared" si="4"/>
        <v>0</v>
      </c>
      <c r="BC22">
        <f t="shared" si="4"/>
        <v>0</v>
      </c>
    </row>
    <row r="23" spans="1:55" ht="12.75" customHeight="1" x14ac:dyDescent="0.25">
      <c r="A23" s="1">
        <v>42552</v>
      </c>
      <c r="B23">
        <f>('King hourly counts 2015'!B23)*3</f>
        <v>0</v>
      </c>
      <c r="C23">
        <f>('King hourly counts 2015'!C23)*3</f>
        <v>0</v>
      </c>
      <c r="D23">
        <f>('King hourly counts 2015'!D23)*3</f>
        <v>0</v>
      </c>
      <c r="E23">
        <f>('King hourly counts 2015'!E23)*3</f>
        <v>-6</v>
      </c>
      <c r="F23">
        <f>('King hourly counts 2015'!F23)*3</f>
        <v>0</v>
      </c>
      <c r="G23">
        <f>('King hourly counts 2015'!G23)*3</f>
        <v>0</v>
      </c>
      <c r="H23">
        <f>('King hourly counts 2015'!H23)*3</f>
        <v>0</v>
      </c>
      <c r="I23">
        <f>('King hourly counts 2015'!I23)*3</f>
        <v>0</v>
      </c>
      <c r="J23">
        <f>('King hourly counts 2015'!J23)*3</f>
        <v>0</v>
      </c>
      <c r="K23">
        <f>('King hourly counts 2015'!K23)*3</f>
        <v>-3</v>
      </c>
      <c r="L23">
        <f>('King hourly counts 2015'!L23)*3</f>
        <v>0</v>
      </c>
      <c r="M23">
        <f>('King hourly counts 2015'!M23)*3</f>
        <v>0</v>
      </c>
      <c r="N23">
        <f>('King hourly counts 2015'!N23)*3</f>
        <v>0</v>
      </c>
      <c r="O23">
        <f>('King hourly counts 2015'!O23)*3</f>
        <v>0</v>
      </c>
      <c r="P23">
        <f>('King hourly counts 2015'!P23)*3</f>
        <v>0</v>
      </c>
      <c r="Q23">
        <f>('King hourly counts 2015'!Q23)*3</f>
        <v>0</v>
      </c>
      <c r="R23">
        <f>('King hourly counts 2015'!R23)*3</f>
        <v>0</v>
      </c>
      <c r="S23">
        <f>('King hourly counts 2015'!S23)*3</f>
        <v>0</v>
      </c>
      <c r="T23">
        <f>('King hourly counts 2015'!T23)*3</f>
        <v>0</v>
      </c>
      <c r="U23">
        <f>('King hourly counts 2015'!U23)*3</f>
        <v>0</v>
      </c>
      <c r="V23">
        <f>('King hourly counts 2015'!V23)*3</f>
        <v>0</v>
      </c>
      <c r="W23">
        <f>('King hourly counts 2015'!W23)*3</f>
        <v>0</v>
      </c>
      <c r="X23">
        <f>('King hourly counts 2015'!X23)*3</f>
        <v>0</v>
      </c>
      <c r="Y23">
        <f>('King hourly counts 2015'!Y23)*3</f>
        <v>0</v>
      </c>
      <c r="Z23">
        <f>' Chum hourly counts 2015'!Z23</f>
        <v>5</v>
      </c>
      <c r="AB23">
        <f t="shared" si="5"/>
        <v>-9</v>
      </c>
      <c r="AC23">
        <f t="shared" si="1"/>
        <v>31.304347826086961</v>
      </c>
      <c r="AD23" s="43"/>
      <c r="AE23">
        <f t="shared" si="6"/>
        <v>24</v>
      </c>
      <c r="AF23">
        <f t="shared" si="2"/>
        <v>0.21739130434782608</v>
      </c>
      <c r="AG23">
        <f t="shared" ref="AG23:AU39" si="8">(B23/3-C23/3)^2</f>
        <v>0</v>
      </c>
      <c r="AH23">
        <f t="shared" si="8"/>
        <v>0</v>
      </c>
      <c r="AI23">
        <f t="shared" si="8"/>
        <v>4</v>
      </c>
      <c r="AJ23">
        <f t="shared" si="8"/>
        <v>4</v>
      </c>
      <c r="AK23">
        <f t="shared" si="8"/>
        <v>0</v>
      </c>
      <c r="AL23">
        <f t="shared" si="8"/>
        <v>0</v>
      </c>
      <c r="AM23">
        <f t="shared" si="8"/>
        <v>0</v>
      </c>
      <c r="AN23">
        <f t="shared" si="8"/>
        <v>0</v>
      </c>
      <c r="AO23">
        <f t="shared" si="8"/>
        <v>1</v>
      </c>
      <c r="AP23">
        <f t="shared" si="8"/>
        <v>1</v>
      </c>
      <c r="AQ23">
        <f t="shared" si="8"/>
        <v>0</v>
      </c>
      <c r="AR23">
        <f t="shared" si="8"/>
        <v>0</v>
      </c>
      <c r="AS23">
        <f t="shared" si="8"/>
        <v>0</v>
      </c>
      <c r="AT23">
        <f t="shared" si="8"/>
        <v>0</v>
      </c>
      <c r="AU23">
        <f t="shared" si="8"/>
        <v>0</v>
      </c>
      <c r="AV23">
        <f t="shared" si="7"/>
        <v>0</v>
      </c>
      <c r="AW23">
        <f t="shared" si="7"/>
        <v>0</v>
      </c>
      <c r="AX23">
        <f t="shared" si="7"/>
        <v>0</v>
      </c>
      <c r="AY23">
        <f t="shared" si="7"/>
        <v>0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</row>
    <row r="24" spans="1:55" ht="12.75" customHeight="1" x14ac:dyDescent="0.25">
      <c r="A24" s="1">
        <v>42553</v>
      </c>
      <c r="B24">
        <f>('King hourly counts 2015'!B24)*3</f>
        <v>0</v>
      </c>
      <c r="C24">
        <f>('King hourly counts 2015'!C24)*3</f>
        <v>0</v>
      </c>
      <c r="D24">
        <f>('King hourly counts 2015'!D24)*3</f>
        <v>0</v>
      </c>
      <c r="E24">
        <f>('King hourly counts 2015'!E24)*3</f>
        <v>0</v>
      </c>
      <c r="F24">
        <f>('King hourly counts 2015'!F24)*3</f>
        <v>0</v>
      </c>
      <c r="G24">
        <f>('King hourly counts 2015'!G24)*3</f>
        <v>0</v>
      </c>
      <c r="H24">
        <f>('King hourly counts 2015'!H24)*3</f>
        <v>0</v>
      </c>
      <c r="I24">
        <f>('King hourly counts 2015'!I24)*3</f>
        <v>0</v>
      </c>
      <c r="J24">
        <f>('King hourly counts 2015'!J24)*3</f>
        <v>0</v>
      </c>
      <c r="K24">
        <f>('King hourly counts 2015'!K24)*3</f>
        <v>0</v>
      </c>
      <c r="L24">
        <f>('King hourly counts 2015'!L24)*3</f>
        <v>0</v>
      </c>
      <c r="M24">
        <f>('King hourly counts 2015'!M24)*3</f>
        <v>-3</v>
      </c>
      <c r="N24">
        <f>('King hourly counts 2015'!N24)*3</f>
        <v>0</v>
      </c>
      <c r="O24">
        <f>('King hourly counts 2015'!O24)*3</f>
        <v>0</v>
      </c>
      <c r="P24">
        <f>('King hourly counts 2015'!P24)*3</f>
        <v>0</v>
      </c>
      <c r="Q24">
        <f>('King hourly counts 2015'!Q24)*3</f>
        <v>0</v>
      </c>
      <c r="R24">
        <f>('King hourly counts 2015'!R24)*3</f>
        <v>0</v>
      </c>
      <c r="S24">
        <f>('King hourly counts 2015'!S24)*3</f>
        <v>0</v>
      </c>
      <c r="T24">
        <f>('King hourly counts 2015'!T24)*3</f>
        <v>0</v>
      </c>
      <c r="U24">
        <f>('King hourly counts 2015'!U24)*3</f>
        <v>0</v>
      </c>
      <c r="V24">
        <f>('King hourly counts 2015'!V24)*3</f>
        <v>0</v>
      </c>
      <c r="W24">
        <f>('King hourly counts 2015'!W24)*3</f>
        <v>0</v>
      </c>
      <c r="X24">
        <f>('King hourly counts 2015'!X24)*3</f>
        <v>0</v>
      </c>
      <c r="Y24">
        <f>('King hourly counts 2015'!Y24)*3</f>
        <v>0</v>
      </c>
      <c r="Z24">
        <f>' Chum hourly counts 2015'!Z24</f>
        <v>-5</v>
      </c>
      <c r="AB24">
        <f t="shared" si="5"/>
        <v>-3</v>
      </c>
      <c r="AC24">
        <f t="shared" si="1"/>
        <v>6.2608695652173925</v>
      </c>
      <c r="AD24" s="43"/>
      <c r="AE24">
        <f t="shared" si="6"/>
        <v>24</v>
      </c>
      <c r="AF24">
        <f t="shared" si="2"/>
        <v>4.3478260869565216E-2</v>
      </c>
      <c r="AG24">
        <f t="shared" si="8"/>
        <v>0</v>
      </c>
      <c r="AH24">
        <f t="shared" si="8"/>
        <v>0</v>
      </c>
      <c r="AI24">
        <f t="shared" si="8"/>
        <v>0</v>
      </c>
      <c r="AJ24">
        <f t="shared" si="8"/>
        <v>0</v>
      </c>
      <c r="AK24">
        <f t="shared" si="8"/>
        <v>0</v>
      </c>
      <c r="AL24">
        <f t="shared" si="8"/>
        <v>0</v>
      </c>
      <c r="AM24">
        <f t="shared" si="8"/>
        <v>0</v>
      </c>
      <c r="AN24">
        <f t="shared" si="8"/>
        <v>0</v>
      </c>
      <c r="AO24">
        <f t="shared" si="8"/>
        <v>0</v>
      </c>
      <c r="AP24">
        <f t="shared" si="8"/>
        <v>0</v>
      </c>
      <c r="AQ24">
        <f t="shared" si="8"/>
        <v>1</v>
      </c>
      <c r="AR24">
        <f t="shared" si="8"/>
        <v>1</v>
      </c>
      <c r="AS24">
        <f t="shared" si="8"/>
        <v>0</v>
      </c>
      <c r="AT24">
        <f t="shared" si="8"/>
        <v>0</v>
      </c>
      <c r="AU24">
        <f t="shared" si="8"/>
        <v>0</v>
      </c>
      <c r="AV24">
        <f t="shared" si="7"/>
        <v>0</v>
      </c>
      <c r="AW24">
        <f t="shared" si="7"/>
        <v>0</v>
      </c>
      <c r="AX24">
        <f t="shared" si="7"/>
        <v>0</v>
      </c>
      <c r="AY24">
        <f t="shared" si="7"/>
        <v>0</v>
      </c>
      <c r="AZ24">
        <f t="shared" si="7"/>
        <v>0</v>
      </c>
      <c r="BA24">
        <f t="shared" si="7"/>
        <v>0</v>
      </c>
      <c r="BB24">
        <f t="shared" si="7"/>
        <v>0</v>
      </c>
      <c r="BC24">
        <f t="shared" si="7"/>
        <v>0</v>
      </c>
    </row>
    <row r="25" spans="1:55" ht="12.75" customHeight="1" x14ac:dyDescent="0.25">
      <c r="A25" s="1">
        <v>42554</v>
      </c>
      <c r="B25">
        <f>('King hourly counts 2015'!B25)*3</f>
        <v>6</v>
      </c>
      <c r="C25">
        <f>('King hourly counts 2015'!C25)*3</f>
        <v>-3</v>
      </c>
      <c r="D25">
        <f>('King hourly counts 2015'!D25)*3</f>
        <v>0</v>
      </c>
      <c r="E25">
        <f>('King hourly counts 2015'!E25)*3</f>
        <v>0</v>
      </c>
      <c r="F25">
        <f>('King hourly counts 2015'!F25)*3</f>
        <v>0</v>
      </c>
      <c r="G25">
        <f>('King hourly counts 2015'!G25)*3</f>
        <v>0</v>
      </c>
      <c r="H25">
        <f>('King hourly counts 2015'!H25)*3</f>
        <v>0</v>
      </c>
      <c r="I25">
        <f>('King hourly counts 2015'!I25)*3</f>
        <v>0</v>
      </c>
      <c r="J25">
        <f>('King hourly counts 2015'!J25)*3</f>
        <v>0</v>
      </c>
      <c r="K25">
        <f>('King hourly counts 2015'!K25)*3</f>
        <v>0</v>
      </c>
      <c r="L25">
        <f>('King hourly counts 2015'!L25)*3</f>
        <v>0</v>
      </c>
      <c r="M25">
        <f>('King hourly counts 2015'!M25)*3</f>
        <v>0</v>
      </c>
      <c r="N25">
        <f>('King hourly counts 2015'!N25)*3</f>
        <v>0</v>
      </c>
      <c r="O25">
        <f>('King hourly counts 2015'!O25)*3</f>
        <v>0</v>
      </c>
      <c r="P25">
        <f>('King hourly counts 2015'!P25)*3</f>
        <v>0</v>
      </c>
      <c r="Q25">
        <f>('King hourly counts 2015'!Q25)*3</f>
        <v>0</v>
      </c>
      <c r="R25">
        <f>('King hourly counts 2015'!R25)*3</f>
        <v>0</v>
      </c>
      <c r="S25">
        <f>('King hourly counts 2015'!S25)*3</f>
        <v>0</v>
      </c>
      <c r="T25">
        <f>('King hourly counts 2015'!T25)*3</f>
        <v>0</v>
      </c>
      <c r="U25">
        <f>('King hourly counts 2015'!U25)*3</f>
        <v>0</v>
      </c>
      <c r="V25">
        <f>('King hourly counts 2015'!V25)*3</f>
        <v>0</v>
      </c>
      <c r="W25">
        <f>('King hourly counts 2015'!W25)*3</f>
        <v>3</v>
      </c>
      <c r="X25">
        <f>('King hourly counts 2015'!X25)*3</f>
        <v>0</v>
      </c>
      <c r="Y25">
        <f>('King hourly counts 2015'!Y25)*3</f>
        <v>0</v>
      </c>
      <c r="Z25">
        <f>' Chum hourly counts 2015'!Z25</f>
        <v>459</v>
      </c>
      <c r="AB25">
        <f t="shared" si="5"/>
        <v>6</v>
      </c>
      <c r="AC25">
        <f t="shared" si="1"/>
        <v>37.565217391304351</v>
      </c>
      <c r="AD25" s="43"/>
      <c r="AE25">
        <f t="shared" si="6"/>
        <v>24</v>
      </c>
      <c r="AF25">
        <f t="shared" si="2"/>
        <v>0.2608695652173913</v>
      </c>
      <c r="AG25">
        <f t="shared" si="8"/>
        <v>9</v>
      </c>
      <c r="AH25">
        <f t="shared" si="8"/>
        <v>1</v>
      </c>
      <c r="AI25">
        <f t="shared" si="8"/>
        <v>0</v>
      </c>
      <c r="AJ25">
        <f t="shared" si="8"/>
        <v>0</v>
      </c>
      <c r="AK25">
        <f t="shared" si="8"/>
        <v>0</v>
      </c>
      <c r="AL25">
        <f t="shared" si="8"/>
        <v>0</v>
      </c>
      <c r="AM25">
        <f t="shared" si="8"/>
        <v>0</v>
      </c>
      <c r="AN25">
        <f t="shared" si="8"/>
        <v>0</v>
      </c>
      <c r="AO25">
        <f t="shared" si="8"/>
        <v>0</v>
      </c>
      <c r="AP25">
        <f t="shared" si="8"/>
        <v>0</v>
      </c>
      <c r="AQ25">
        <f t="shared" si="8"/>
        <v>0</v>
      </c>
      <c r="AR25">
        <f t="shared" si="8"/>
        <v>0</v>
      </c>
      <c r="AS25">
        <f t="shared" si="8"/>
        <v>0</v>
      </c>
      <c r="AT25">
        <f t="shared" si="8"/>
        <v>0</v>
      </c>
      <c r="AU25">
        <f t="shared" si="8"/>
        <v>0</v>
      </c>
      <c r="AV25">
        <f t="shared" si="7"/>
        <v>0</v>
      </c>
      <c r="AW25">
        <f t="shared" si="7"/>
        <v>0</v>
      </c>
      <c r="AX25">
        <f t="shared" si="7"/>
        <v>0</v>
      </c>
      <c r="AY25">
        <f t="shared" si="7"/>
        <v>0</v>
      </c>
      <c r="AZ25">
        <f t="shared" si="7"/>
        <v>0</v>
      </c>
      <c r="BA25">
        <f t="shared" si="7"/>
        <v>1</v>
      </c>
      <c r="BB25">
        <f t="shared" si="7"/>
        <v>1</v>
      </c>
      <c r="BC25">
        <f t="shared" si="7"/>
        <v>0</v>
      </c>
    </row>
    <row r="26" spans="1:55" ht="12.75" customHeight="1" x14ac:dyDescent="0.25">
      <c r="A26" s="1">
        <v>42555</v>
      </c>
      <c r="B26">
        <f>('King hourly counts 2015'!B26)*3</f>
        <v>0</v>
      </c>
      <c r="C26">
        <f>('King hourly counts 2015'!C26)*3</f>
        <v>0</v>
      </c>
      <c r="D26">
        <f>('King hourly counts 2015'!D26)*3</f>
        <v>0</v>
      </c>
      <c r="E26">
        <f>('King hourly counts 2015'!E26)*3</f>
        <v>0</v>
      </c>
      <c r="F26">
        <f>('King hourly counts 2015'!F26)*3</f>
        <v>0</v>
      </c>
      <c r="G26">
        <f>('King hourly counts 2015'!G26)*3</f>
        <v>0</v>
      </c>
      <c r="H26">
        <f>('King hourly counts 2015'!H26)*3</f>
        <v>0</v>
      </c>
      <c r="I26">
        <f>('King hourly counts 2015'!I26)*3</f>
        <v>0</v>
      </c>
      <c r="J26">
        <f>('King hourly counts 2015'!J26)*3</f>
        <v>0</v>
      </c>
      <c r="K26">
        <f>('King hourly counts 2015'!K26)*3</f>
        <v>0</v>
      </c>
      <c r="L26">
        <f>('King hourly counts 2015'!L26)*3</f>
        <v>0</v>
      </c>
      <c r="M26">
        <f>('King hourly counts 2015'!M26)*3</f>
        <v>0</v>
      </c>
      <c r="N26">
        <f>('King hourly counts 2015'!N26)*3</f>
        <v>0</v>
      </c>
      <c r="O26">
        <f>('King hourly counts 2015'!O26)*3</f>
        <v>0</v>
      </c>
      <c r="P26">
        <f>('King hourly counts 2015'!P26)*3</f>
        <v>0</v>
      </c>
      <c r="Q26">
        <f>('King hourly counts 2015'!Q26)*3</f>
        <v>3</v>
      </c>
      <c r="R26">
        <f>('King hourly counts 2015'!R26)*3</f>
        <v>0</v>
      </c>
      <c r="S26">
        <f>('King hourly counts 2015'!S26)*3</f>
        <v>0</v>
      </c>
      <c r="T26">
        <f>('King hourly counts 2015'!T26)*3</f>
        <v>6</v>
      </c>
      <c r="U26">
        <f>('King hourly counts 2015'!U26)*3</f>
        <v>3</v>
      </c>
      <c r="V26">
        <f>('King hourly counts 2015'!V26)*3</f>
        <v>0</v>
      </c>
      <c r="W26">
        <f>('King hourly counts 2015'!W26)*3</f>
        <v>3</v>
      </c>
      <c r="X26">
        <f>('King hourly counts 2015'!X26)*3</f>
        <v>0</v>
      </c>
      <c r="Y26">
        <f>('King hourly counts 2015'!Y26)*3</f>
        <v>0</v>
      </c>
      <c r="Z26">
        <f>' Chum hourly counts 2015'!Z26</f>
        <v>2420</v>
      </c>
      <c r="AB26">
        <f t="shared" si="5"/>
        <v>15</v>
      </c>
      <c r="AC26">
        <f t="shared" si="1"/>
        <v>31.304347826086961</v>
      </c>
      <c r="AD26" s="43"/>
      <c r="AE26">
        <f t="shared" si="6"/>
        <v>24</v>
      </c>
      <c r="AF26">
        <f t="shared" si="2"/>
        <v>0.21739130434782608</v>
      </c>
      <c r="AG26">
        <f t="shared" si="8"/>
        <v>0</v>
      </c>
      <c r="AH26">
        <f t="shared" si="8"/>
        <v>0</v>
      </c>
      <c r="AI26">
        <f t="shared" si="8"/>
        <v>0</v>
      </c>
      <c r="AJ26">
        <f t="shared" si="8"/>
        <v>0</v>
      </c>
      <c r="AK26">
        <f t="shared" si="8"/>
        <v>0</v>
      </c>
      <c r="AL26">
        <f t="shared" si="8"/>
        <v>0</v>
      </c>
      <c r="AM26">
        <f t="shared" si="8"/>
        <v>0</v>
      </c>
      <c r="AN26">
        <f t="shared" si="8"/>
        <v>0</v>
      </c>
      <c r="AO26">
        <f t="shared" si="8"/>
        <v>0</v>
      </c>
      <c r="AP26">
        <f t="shared" si="8"/>
        <v>0</v>
      </c>
      <c r="AQ26">
        <f t="shared" si="8"/>
        <v>0</v>
      </c>
      <c r="AR26">
        <f t="shared" si="8"/>
        <v>0</v>
      </c>
      <c r="AS26">
        <f t="shared" si="8"/>
        <v>0</v>
      </c>
      <c r="AT26">
        <f t="shared" si="8"/>
        <v>0</v>
      </c>
      <c r="AU26">
        <f t="shared" si="8"/>
        <v>1</v>
      </c>
      <c r="AV26">
        <f t="shared" si="7"/>
        <v>1</v>
      </c>
      <c r="AW26">
        <f t="shared" si="7"/>
        <v>0</v>
      </c>
      <c r="AX26">
        <f t="shared" si="7"/>
        <v>4</v>
      </c>
      <c r="AY26">
        <f t="shared" si="7"/>
        <v>1</v>
      </c>
      <c r="AZ26">
        <f t="shared" si="7"/>
        <v>1</v>
      </c>
      <c r="BA26">
        <f t="shared" si="7"/>
        <v>1</v>
      </c>
      <c r="BB26">
        <f t="shared" si="7"/>
        <v>1</v>
      </c>
      <c r="BC26">
        <f t="shared" si="7"/>
        <v>0</v>
      </c>
    </row>
    <row r="27" spans="1:55" ht="12.75" customHeight="1" x14ac:dyDescent="0.25">
      <c r="A27" s="1">
        <v>42556</v>
      </c>
      <c r="B27">
        <f>('King hourly counts 2015'!B27)*3</f>
        <v>0</v>
      </c>
      <c r="C27">
        <f>('King hourly counts 2015'!C27)*3</f>
        <v>0</v>
      </c>
      <c r="D27">
        <f>('King hourly counts 2015'!D27)*3</f>
        <v>0</v>
      </c>
      <c r="E27">
        <f>('King hourly counts 2015'!E27)*3</f>
        <v>0</v>
      </c>
      <c r="F27">
        <f>('King hourly counts 2015'!F27)*3</f>
        <v>0</v>
      </c>
      <c r="G27">
        <f>('King hourly counts 2015'!G27)*3</f>
        <v>0</v>
      </c>
      <c r="H27">
        <f>('King hourly counts 2015'!H27)*3</f>
        <v>0</v>
      </c>
      <c r="I27">
        <f>('King hourly counts 2015'!I27)*3</f>
        <v>0</v>
      </c>
      <c r="J27">
        <f>('King hourly counts 2015'!J27)*3</f>
        <v>0</v>
      </c>
      <c r="K27">
        <f>('King hourly counts 2015'!K27)*3</f>
        <v>0</v>
      </c>
      <c r="L27">
        <f>('King hourly counts 2015'!L27)*3</f>
        <v>0</v>
      </c>
      <c r="M27">
        <f>('King hourly counts 2015'!M27)*3</f>
        <v>0</v>
      </c>
      <c r="N27">
        <f>('King hourly counts 2015'!N27)*3</f>
        <v>0</v>
      </c>
      <c r="O27">
        <f>('King hourly counts 2015'!O27)*3</f>
        <v>0</v>
      </c>
      <c r="P27">
        <f>('King hourly counts 2015'!P27)*3</f>
        <v>12</v>
      </c>
      <c r="Q27">
        <f>('King hourly counts 2015'!Q27)*3</f>
        <v>0</v>
      </c>
      <c r="R27">
        <f>('King hourly counts 2015'!R27)*3</f>
        <v>3</v>
      </c>
      <c r="S27">
        <f>('King hourly counts 2015'!S27)*3</f>
        <v>0</v>
      </c>
      <c r="T27">
        <f>('King hourly counts 2015'!T27)*3</f>
        <v>0</v>
      </c>
      <c r="U27">
        <f>('King hourly counts 2015'!U27)*3</f>
        <v>3</v>
      </c>
      <c r="V27">
        <f>('King hourly counts 2015'!V27)*3</f>
        <v>0</v>
      </c>
      <c r="W27">
        <f>('King hourly counts 2015'!W27)*3</f>
        <v>3</v>
      </c>
      <c r="X27">
        <f>('King hourly counts 2015'!X27)*3</f>
        <v>0</v>
      </c>
      <c r="Y27">
        <f>('King hourly counts 2015'!Y27)*3</f>
        <v>0</v>
      </c>
      <c r="Z27">
        <f>' Chum hourly counts 2015'!Z27</f>
        <v>600</v>
      </c>
      <c r="AB27">
        <f t="shared" si="5"/>
        <v>21</v>
      </c>
      <c r="AC27">
        <f t="shared" si="1"/>
        <v>118.95652173913045</v>
      </c>
      <c r="AD27" s="43"/>
      <c r="AE27">
        <f t="shared" si="6"/>
        <v>24</v>
      </c>
      <c r="AF27">
        <f t="shared" si="2"/>
        <v>0.82608695652173914</v>
      </c>
      <c r="AG27">
        <f t="shared" si="8"/>
        <v>0</v>
      </c>
      <c r="AH27">
        <f t="shared" si="8"/>
        <v>0</v>
      </c>
      <c r="AI27">
        <f t="shared" si="8"/>
        <v>0</v>
      </c>
      <c r="AJ27">
        <f t="shared" si="8"/>
        <v>0</v>
      </c>
      <c r="AK27">
        <f t="shared" si="8"/>
        <v>0</v>
      </c>
      <c r="AL27">
        <f t="shared" si="8"/>
        <v>0</v>
      </c>
      <c r="AM27">
        <f t="shared" si="8"/>
        <v>0</v>
      </c>
      <c r="AN27">
        <f t="shared" si="8"/>
        <v>0</v>
      </c>
      <c r="AO27">
        <f t="shared" si="8"/>
        <v>0</v>
      </c>
      <c r="AP27">
        <f t="shared" si="8"/>
        <v>0</v>
      </c>
      <c r="AQ27">
        <f t="shared" si="8"/>
        <v>0</v>
      </c>
      <c r="AR27">
        <f t="shared" si="8"/>
        <v>0</v>
      </c>
      <c r="AS27">
        <f t="shared" si="8"/>
        <v>0</v>
      </c>
      <c r="AT27">
        <f t="shared" si="8"/>
        <v>16</v>
      </c>
      <c r="AU27">
        <f t="shared" si="8"/>
        <v>16</v>
      </c>
      <c r="AV27">
        <f t="shared" si="7"/>
        <v>1</v>
      </c>
      <c r="AW27">
        <f t="shared" si="7"/>
        <v>1</v>
      </c>
      <c r="AX27">
        <f t="shared" si="7"/>
        <v>0</v>
      </c>
      <c r="AY27">
        <f t="shared" si="7"/>
        <v>1</v>
      </c>
      <c r="AZ27">
        <f t="shared" si="7"/>
        <v>1</v>
      </c>
      <c r="BA27">
        <f t="shared" si="7"/>
        <v>1</v>
      </c>
      <c r="BB27">
        <f t="shared" si="7"/>
        <v>1</v>
      </c>
      <c r="BC27">
        <f t="shared" si="7"/>
        <v>0</v>
      </c>
    </row>
    <row r="28" spans="1:55" ht="12.75" customHeight="1" x14ac:dyDescent="0.25">
      <c r="A28" s="1">
        <v>42557</v>
      </c>
      <c r="B28">
        <f>('King hourly counts 2015'!B28)*3</f>
        <v>3</v>
      </c>
      <c r="C28">
        <f>('King hourly counts 2015'!C28)*3</f>
        <v>3</v>
      </c>
      <c r="D28">
        <f>('King hourly counts 2015'!D28)*3</f>
        <v>6</v>
      </c>
      <c r="E28">
        <f>('King hourly counts 2015'!E28)*3</f>
        <v>0</v>
      </c>
      <c r="F28">
        <f>('King hourly counts 2015'!F28)*3</f>
        <v>0</v>
      </c>
      <c r="G28">
        <f>('King hourly counts 2015'!G28)*3</f>
        <v>0</v>
      </c>
      <c r="H28">
        <f>('King hourly counts 2015'!H28)*3</f>
        <v>3</v>
      </c>
      <c r="I28">
        <f>('King hourly counts 2015'!I28)*3</f>
        <v>0</v>
      </c>
      <c r="J28">
        <f>('King hourly counts 2015'!J28)*3</f>
        <v>0</v>
      </c>
      <c r="K28">
        <f>('King hourly counts 2015'!K28)*3</f>
        <v>0</v>
      </c>
      <c r="L28">
        <f>('King hourly counts 2015'!L28)*3</f>
        <v>0</v>
      </c>
      <c r="M28">
        <f>('King hourly counts 2015'!M28)*3</f>
        <v>0</v>
      </c>
      <c r="N28">
        <f>('King hourly counts 2015'!N28)*3</f>
        <v>0</v>
      </c>
      <c r="O28">
        <f>('King hourly counts 2015'!O28)*3</f>
        <v>0</v>
      </c>
      <c r="P28">
        <f>('King hourly counts 2015'!P28)*3</f>
        <v>18</v>
      </c>
      <c r="Q28">
        <f>('King hourly counts 2015'!Q28)*3</f>
        <v>3</v>
      </c>
      <c r="R28">
        <f>('King hourly counts 2015'!R28)*3</f>
        <v>18</v>
      </c>
      <c r="S28">
        <f>('King hourly counts 2015'!S28)*3</f>
        <v>6</v>
      </c>
      <c r="T28">
        <f>('King hourly counts 2015'!T28)*3</f>
        <v>0</v>
      </c>
      <c r="U28">
        <f>('King hourly counts 2015'!U28)*3</f>
        <v>12</v>
      </c>
      <c r="V28">
        <f>('King hourly counts 2015'!V28)*3</f>
        <v>15</v>
      </c>
      <c r="W28">
        <f>('King hourly counts 2015'!W28)*3</f>
        <v>3</v>
      </c>
      <c r="X28">
        <f>('King hourly counts 2015'!X28)*3</f>
        <v>0</v>
      </c>
      <c r="Y28">
        <f>('King hourly counts 2015'!Y28)*3</f>
        <v>0</v>
      </c>
      <c r="Z28">
        <f>' Chum hourly counts 2015'!Z28</f>
        <v>1796</v>
      </c>
      <c r="AB28">
        <f t="shared" si="5"/>
        <v>90</v>
      </c>
      <c r="AC28">
        <f t="shared" si="1"/>
        <v>460.17391304347836</v>
      </c>
      <c r="AD28" s="43"/>
      <c r="AE28">
        <f t="shared" si="6"/>
        <v>24</v>
      </c>
      <c r="AF28">
        <f t="shared" si="2"/>
        <v>3.1956521739130435</v>
      </c>
      <c r="AG28">
        <f t="shared" si="8"/>
        <v>0</v>
      </c>
      <c r="AH28">
        <f t="shared" si="8"/>
        <v>1</v>
      </c>
      <c r="AI28">
        <f t="shared" si="8"/>
        <v>4</v>
      </c>
      <c r="AJ28">
        <f t="shared" si="8"/>
        <v>0</v>
      </c>
      <c r="AK28">
        <f t="shared" si="8"/>
        <v>0</v>
      </c>
      <c r="AL28">
        <f t="shared" si="8"/>
        <v>1</v>
      </c>
      <c r="AM28">
        <f t="shared" si="8"/>
        <v>1</v>
      </c>
      <c r="AN28">
        <f t="shared" si="8"/>
        <v>0</v>
      </c>
      <c r="AO28">
        <f t="shared" si="8"/>
        <v>0</v>
      </c>
      <c r="AP28">
        <f t="shared" si="8"/>
        <v>0</v>
      </c>
      <c r="AQ28">
        <f t="shared" si="8"/>
        <v>0</v>
      </c>
      <c r="AR28">
        <f t="shared" si="8"/>
        <v>0</v>
      </c>
      <c r="AS28">
        <f t="shared" si="8"/>
        <v>0</v>
      </c>
      <c r="AT28">
        <f t="shared" si="8"/>
        <v>36</v>
      </c>
      <c r="AU28">
        <f t="shared" si="8"/>
        <v>25</v>
      </c>
      <c r="AV28">
        <f t="shared" si="7"/>
        <v>25</v>
      </c>
      <c r="AW28">
        <f t="shared" si="7"/>
        <v>16</v>
      </c>
      <c r="AX28">
        <f t="shared" si="7"/>
        <v>4</v>
      </c>
      <c r="AY28">
        <f t="shared" si="7"/>
        <v>16</v>
      </c>
      <c r="AZ28">
        <f t="shared" si="7"/>
        <v>1</v>
      </c>
      <c r="BA28">
        <f t="shared" si="7"/>
        <v>16</v>
      </c>
      <c r="BB28">
        <f t="shared" si="7"/>
        <v>1</v>
      </c>
      <c r="BC28">
        <f t="shared" si="7"/>
        <v>0</v>
      </c>
    </row>
    <row r="29" spans="1:55" ht="12.75" customHeight="1" x14ac:dyDescent="0.25">
      <c r="A29" s="1">
        <v>42558</v>
      </c>
      <c r="B29">
        <f>('King hourly counts 2015'!B29)*3</f>
        <v>0</v>
      </c>
      <c r="C29">
        <f>('King hourly counts 2015'!C29)*3</f>
        <v>0</v>
      </c>
      <c r="D29">
        <f>('King hourly counts 2015'!D29)*3</f>
        <v>0</v>
      </c>
      <c r="E29">
        <f>('King hourly counts 2015'!E29)*3</f>
        <v>0</v>
      </c>
      <c r="F29">
        <f>('King hourly counts 2015'!F29)*3</f>
        <v>0</v>
      </c>
      <c r="G29">
        <f>('King hourly counts 2015'!G29)*3</f>
        <v>0</v>
      </c>
      <c r="H29">
        <f>('King hourly counts 2015'!H29)*3</f>
        <v>0</v>
      </c>
      <c r="I29">
        <f>('King hourly counts 2015'!I29)*3</f>
        <v>3</v>
      </c>
      <c r="J29">
        <f>('King hourly counts 2015'!J29)*3</f>
        <v>0</v>
      </c>
      <c r="K29">
        <f>('King hourly counts 2015'!K29)*3</f>
        <v>0</v>
      </c>
      <c r="L29">
        <f>('King hourly counts 2015'!L29)*3</f>
        <v>3</v>
      </c>
      <c r="M29">
        <f>('King hourly counts 2015'!M29)*3</f>
        <v>0</v>
      </c>
      <c r="N29">
        <f>('King hourly counts 2015'!N29)*3</f>
        <v>-3</v>
      </c>
      <c r="O29">
        <f>('King hourly counts 2015'!O29)*3</f>
        <v>0</v>
      </c>
      <c r="P29">
        <f>('King hourly counts 2015'!P29)*3</f>
        <v>0</v>
      </c>
      <c r="Q29">
        <f>('King hourly counts 2015'!Q29)*3</f>
        <v>3</v>
      </c>
      <c r="R29">
        <f>('King hourly counts 2015'!R29)*3</f>
        <v>3</v>
      </c>
      <c r="S29">
        <f>('King hourly counts 2015'!S29)*3</f>
        <v>0</v>
      </c>
      <c r="T29">
        <f>('King hourly counts 2015'!T29)*3</f>
        <v>0</v>
      </c>
      <c r="U29">
        <f>('King hourly counts 2015'!U29)*3</f>
        <v>0</v>
      </c>
      <c r="V29">
        <f>('King hourly counts 2015'!V29)*3</f>
        <v>3</v>
      </c>
      <c r="W29">
        <f>('King hourly counts 2015'!W29)*3</f>
        <v>0</v>
      </c>
      <c r="X29">
        <f>('King hourly counts 2015'!X29)*3</f>
        <v>0</v>
      </c>
      <c r="Y29">
        <f>('King hourly counts 2015'!Y29)*3</f>
        <v>0</v>
      </c>
      <c r="Z29">
        <f>' Chum hourly counts 2015'!Z29</f>
        <v>259</v>
      </c>
      <c r="AB29">
        <f t="shared" si="5"/>
        <v>12</v>
      </c>
      <c r="AC29">
        <f t="shared" si="1"/>
        <v>31.304347826086961</v>
      </c>
      <c r="AD29" s="43"/>
      <c r="AE29">
        <f t="shared" si="6"/>
        <v>24</v>
      </c>
      <c r="AF29">
        <f t="shared" si="2"/>
        <v>0.21739130434782608</v>
      </c>
      <c r="AG29">
        <f t="shared" si="8"/>
        <v>0</v>
      </c>
      <c r="AH29">
        <f t="shared" si="8"/>
        <v>0</v>
      </c>
      <c r="AI29">
        <f t="shared" si="8"/>
        <v>0</v>
      </c>
      <c r="AJ29">
        <f t="shared" si="8"/>
        <v>0</v>
      </c>
      <c r="AK29">
        <f t="shared" si="8"/>
        <v>0</v>
      </c>
      <c r="AL29">
        <f t="shared" si="8"/>
        <v>0</v>
      </c>
      <c r="AM29">
        <f t="shared" si="8"/>
        <v>1</v>
      </c>
      <c r="AN29">
        <f t="shared" si="8"/>
        <v>1</v>
      </c>
      <c r="AO29">
        <f t="shared" si="8"/>
        <v>0</v>
      </c>
      <c r="AP29">
        <f t="shared" si="8"/>
        <v>1</v>
      </c>
      <c r="AQ29">
        <f t="shared" si="8"/>
        <v>1</v>
      </c>
      <c r="AR29">
        <f t="shared" si="8"/>
        <v>1</v>
      </c>
      <c r="AS29">
        <f t="shared" si="8"/>
        <v>1</v>
      </c>
      <c r="AT29">
        <f t="shared" si="8"/>
        <v>0</v>
      </c>
      <c r="AU29">
        <f t="shared" si="8"/>
        <v>1</v>
      </c>
      <c r="AV29">
        <f t="shared" si="7"/>
        <v>0</v>
      </c>
      <c r="AW29">
        <f t="shared" si="7"/>
        <v>1</v>
      </c>
      <c r="AX29">
        <f t="shared" si="7"/>
        <v>0</v>
      </c>
      <c r="AY29">
        <f t="shared" si="7"/>
        <v>0</v>
      </c>
      <c r="AZ29">
        <f t="shared" si="7"/>
        <v>1</v>
      </c>
      <c r="BA29">
        <f t="shared" si="7"/>
        <v>1</v>
      </c>
      <c r="BB29">
        <f t="shared" si="7"/>
        <v>0</v>
      </c>
      <c r="BC29">
        <f t="shared" si="7"/>
        <v>0</v>
      </c>
    </row>
    <row r="30" spans="1:55" ht="12.75" customHeight="1" x14ac:dyDescent="0.25">
      <c r="A30" s="1">
        <v>42559</v>
      </c>
      <c r="B30">
        <f>('King hourly counts 2015'!B30)*3</f>
        <v>0</v>
      </c>
      <c r="C30">
        <f>('King hourly counts 2015'!C30)*3</f>
        <v>0</v>
      </c>
      <c r="D30">
        <f>('King hourly counts 2015'!D30)*3</f>
        <v>0</v>
      </c>
      <c r="E30">
        <f>('King hourly counts 2015'!E30)*3</f>
        <v>0</v>
      </c>
      <c r="F30">
        <f>('King hourly counts 2015'!F30)*3</f>
        <v>0</v>
      </c>
      <c r="G30">
        <f>('King hourly counts 2015'!G30)*3</f>
        <v>0</v>
      </c>
      <c r="H30">
        <f>('King hourly counts 2015'!H30)*3</f>
        <v>0</v>
      </c>
      <c r="I30">
        <f>('King hourly counts 2015'!I30)*3</f>
        <v>0</v>
      </c>
      <c r="J30">
        <f>('King hourly counts 2015'!J30)*3</f>
        <v>0</v>
      </c>
      <c r="K30">
        <f>('King hourly counts 2015'!K30)*3</f>
        <v>0</v>
      </c>
      <c r="L30">
        <f>('King hourly counts 2015'!L30)*3</f>
        <v>0</v>
      </c>
      <c r="M30">
        <f>('King hourly counts 2015'!M30)*3</f>
        <v>0</v>
      </c>
      <c r="N30">
        <f>('King hourly counts 2015'!N30)*3</f>
        <v>0</v>
      </c>
      <c r="O30">
        <f>('King hourly counts 2015'!O30)*3</f>
        <v>0</v>
      </c>
      <c r="P30">
        <f>('King hourly counts 2015'!P30)*3</f>
        <v>0</v>
      </c>
      <c r="Q30">
        <f>('King hourly counts 2015'!Q30)*3</f>
        <v>0</v>
      </c>
      <c r="R30">
        <f>('King hourly counts 2015'!R30)*3</f>
        <v>3</v>
      </c>
      <c r="S30">
        <f>('King hourly counts 2015'!S30)*3</f>
        <v>0</v>
      </c>
      <c r="T30">
        <f>('King hourly counts 2015'!T30)*3</f>
        <v>0</v>
      </c>
      <c r="U30">
        <f>('King hourly counts 2015'!U30)*3</f>
        <v>0</v>
      </c>
      <c r="V30">
        <f>('King hourly counts 2015'!V30)*3</f>
        <v>0</v>
      </c>
      <c r="W30">
        <f>('King hourly counts 2015'!W30)*3</f>
        <v>0</v>
      </c>
      <c r="X30">
        <f>('King hourly counts 2015'!X30)*3</f>
        <v>0</v>
      </c>
      <c r="Y30">
        <f>('King hourly counts 2015'!Y30)*3</f>
        <v>0</v>
      </c>
      <c r="Z30">
        <f>' Chum hourly counts 2015'!Z30</f>
        <v>180</v>
      </c>
      <c r="AB30">
        <f t="shared" si="5"/>
        <v>3</v>
      </c>
      <c r="AC30">
        <f t="shared" si="1"/>
        <v>6.2608695652173925</v>
      </c>
      <c r="AD30" s="43"/>
      <c r="AE30">
        <f t="shared" si="6"/>
        <v>24</v>
      </c>
      <c r="AF30">
        <f t="shared" si="2"/>
        <v>4.3478260869565216E-2</v>
      </c>
      <c r="AG30">
        <f t="shared" si="8"/>
        <v>0</v>
      </c>
      <c r="AH30">
        <f t="shared" si="8"/>
        <v>0</v>
      </c>
      <c r="AI30">
        <f t="shared" si="8"/>
        <v>0</v>
      </c>
      <c r="AJ30">
        <f t="shared" si="8"/>
        <v>0</v>
      </c>
      <c r="AK30">
        <f t="shared" si="8"/>
        <v>0</v>
      </c>
      <c r="AL30">
        <f t="shared" si="8"/>
        <v>0</v>
      </c>
      <c r="AM30">
        <f t="shared" si="8"/>
        <v>0</v>
      </c>
      <c r="AN30">
        <f t="shared" si="8"/>
        <v>0</v>
      </c>
      <c r="AO30">
        <f t="shared" si="8"/>
        <v>0</v>
      </c>
      <c r="AP30">
        <f t="shared" si="8"/>
        <v>0</v>
      </c>
      <c r="AQ30">
        <f t="shared" si="8"/>
        <v>0</v>
      </c>
      <c r="AR30">
        <f t="shared" si="8"/>
        <v>0</v>
      </c>
      <c r="AS30">
        <f t="shared" si="8"/>
        <v>0</v>
      </c>
      <c r="AT30">
        <f t="shared" si="8"/>
        <v>0</v>
      </c>
      <c r="AU30">
        <f t="shared" si="8"/>
        <v>0</v>
      </c>
      <c r="AV30">
        <f t="shared" si="7"/>
        <v>1</v>
      </c>
      <c r="AW30">
        <f t="shared" si="7"/>
        <v>1</v>
      </c>
      <c r="AX30">
        <f t="shared" si="7"/>
        <v>0</v>
      </c>
      <c r="AY30">
        <f t="shared" si="7"/>
        <v>0</v>
      </c>
      <c r="AZ30">
        <f t="shared" si="7"/>
        <v>0</v>
      </c>
      <c r="BA30">
        <f t="shared" si="7"/>
        <v>0</v>
      </c>
      <c r="BB30">
        <f t="shared" si="7"/>
        <v>0</v>
      </c>
      <c r="BC30">
        <f t="shared" si="7"/>
        <v>0</v>
      </c>
    </row>
    <row r="31" spans="1:55" ht="12.75" customHeight="1" x14ac:dyDescent="0.25">
      <c r="A31" s="1">
        <v>42560</v>
      </c>
      <c r="B31">
        <f>('King hourly counts 2015'!B31)*3</f>
        <v>0</v>
      </c>
      <c r="C31">
        <f>('King hourly counts 2015'!C31)*3</f>
        <v>0</v>
      </c>
      <c r="D31">
        <f>('King hourly counts 2015'!D31)*3</f>
        <v>0</v>
      </c>
      <c r="E31">
        <f>('King hourly counts 2015'!E31)*3</f>
        <v>0</v>
      </c>
      <c r="F31">
        <f>('King hourly counts 2015'!F31)*3</f>
        <v>0</v>
      </c>
      <c r="G31">
        <f>('King hourly counts 2015'!G31)*3</f>
        <v>0</v>
      </c>
      <c r="H31">
        <f>('King hourly counts 2015'!H31)*3</f>
        <v>0</v>
      </c>
      <c r="I31">
        <f>('King hourly counts 2015'!I31)*3</f>
        <v>0</v>
      </c>
      <c r="J31">
        <f>('King hourly counts 2015'!J31)*3</f>
        <v>0</v>
      </c>
      <c r="K31">
        <f>('King hourly counts 2015'!K31)*3</f>
        <v>0</v>
      </c>
      <c r="L31">
        <f>('King hourly counts 2015'!L31)*3</f>
        <v>0</v>
      </c>
      <c r="M31">
        <f>('King hourly counts 2015'!M31)*3</f>
        <v>0</v>
      </c>
      <c r="N31">
        <f>('King hourly counts 2015'!N31)*3</f>
        <v>0</v>
      </c>
      <c r="O31">
        <f>('King hourly counts 2015'!O31)*3</f>
        <v>0</v>
      </c>
      <c r="P31">
        <f>('King hourly counts 2015'!P31)*3</f>
        <v>0</v>
      </c>
      <c r="Q31">
        <f>('King hourly counts 2015'!Q31)*3</f>
        <v>0</v>
      </c>
      <c r="R31">
        <f>('King hourly counts 2015'!R31)*3</f>
        <v>3</v>
      </c>
      <c r="S31">
        <f>('King hourly counts 2015'!S31)*3</f>
        <v>0</v>
      </c>
      <c r="T31">
        <f>('King hourly counts 2015'!T31)*3</f>
        <v>0</v>
      </c>
      <c r="U31">
        <f>('King hourly counts 2015'!U31)*3</f>
        <v>0</v>
      </c>
      <c r="V31">
        <f>('King hourly counts 2015'!V31)*3</f>
        <v>0</v>
      </c>
      <c r="W31">
        <f>('King hourly counts 2015'!W31)*3</f>
        <v>0</v>
      </c>
      <c r="X31">
        <f>('King hourly counts 2015'!X31)*3</f>
        <v>0</v>
      </c>
      <c r="Y31">
        <f>('King hourly counts 2015'!Y31)*3</f>
        <v>0</v>
      </c>
      <c r="Z31">
        <f>' Chum hourly counts 2015'!Z31</f>
        <v>314</v>
      </c>
      <c r="AB31">
        <f t="shared" si="5"/>
        <v>3</v>
      </c>
      <c r="AC31">
        <f t="shared" si="1"/>
        <v>6.2608695652173925</v>
      </c>
      <c r="AD31" s="43"/>
      <c r="AE31">
        <f t="shared" si="6"/>
        <v>24</v>
      </c>
      <c r="AF31">
        <f t="shared" si="2"/>
        <v>4.3478260869565216E-2</v>
      </c>
      <c r="AG31">
        <f t="shared" si="8"/>
        <v>0</v>
      </c>
      <c r="AH31">
        <f t="shared" si="8"/>
        <v>0</v>
      </c>
      <c r="AI31">
        <f t="shared" si="8"/>
        <v>0</v>
      </c>
      <c r="AJ31">
        <f t="shared" si="8"/>
        <v>0</v>
      </c>
      <c r="AK31">
        <f t="shared" si="8"/>
        <v>0</v>
      </c>
      <c r="AL31">
        <f t="shared" si="8"/>
        <v>0</v>
      </c>
      <c r="AM31">
        <f t="shared" si="8"/>
        <v>0</v>
      </c>
      <c r="AN31">
        <f t="shared" si="8"/>
        <v>0</v>
      </c>
      <c r="AO31">
        <f t="shared" si="8"/>
        <v>0</v>
      </c>
      <c r="AP31">
        <f t="shared" si="8"/>
        <v>0</v>
      </c>
      <c r="AQ31">
        <f t="shared" si="8"/>
        <v>0</v>
      </c>
      <c r="AR31">
        <f t="shared" si="8"/>
        <v>0</v>
      </c>
      <c r="AS31">
        <f t="shared" si="8"/>
        <v>0</v>
      </c>
      <c r="AT31">
        <f t="shared" si="8"/>
        <v>0</v>
      </c>
      <c r="AU31">
        <f t="shared" si="8"/>
        <v>0</v>
      </c>
      <c r="AV31">
        <f t="shared" si="7"/>
        <v>1</v>
      </c>
      <c r="AW31">
        <f t="shared" si="7"/>
        <v>1</v>
      </c>
      <c r="AX31">
        <f t="shared" si="7"/>
        <v>0</v>
      </c>
      <c r="AY31">
        <f t="shared" si="7"/>
        <v>0</v>
      </c>
      <c r="AZ31">
        <f t="shared" si="7"/>
        <v>0</v>
      </c>
      <c r="BA31">
        <f t="shared" si="7"/>
        <v>0</v>
      </c>
      <c r="BB31">
        <f t="shared" si="7"/>
        <v>0</v>
      </c>
      <c r="BC31">
        <f t="shared" si="7"/>
        <v>0</v>
      </c>
    </row>
    <row r="32" spans="1:55" ht="12.75" customHeight="1" x14ac:dyDescent="0.25">
      <c r="A32" s="1">
        <v>42561</v>
      </c>
      <c r="B32">
        <f>('King hourly counts 2015'!B32)*3</f>
        <v>0</v>
      </c>
      <c r="C32">
        <f>('King hourly counts 2015'!C32)*3</f>
        <v>0</v>
      </c>
      <c r="D32">
        <f>('King hourly counts 2015'!D32)*3</f>
        <v>9</v>
      </c>
      <c r="E32">
        <f>('King hourly counts 2015'!E32)*3</f>
        <v>0</v>
      </c>
      <c r="F32">
        <f>('King hourly counts 2015'!F32)*3</f>
        <v>0</v>
      </c>
      <c r="G32">
        <f>('King hourly counts 2015'!G32)*3</f>
        <v>0</v>
      </c>
      <c r="H32">
        <f>('King hourly counts 2015'!H32)*3</f>
        <v>0</v>
      </c>
      <c r="I32">
        <f>('King hourly counts 2015'!I32)*3</f>
        <v>0</v>
      </c>
      <c r="J32">
        <f>('King hourly counts 2015'!J32)*3</f>
        <v>0</v>
      </c>
      <c r="K32">
        <f>('King hourly counts 2015'!K32)*3</f>
        <v>0</v>
      </c>
      <c r="L32">
        <f>('King hourly counts 2015'!L32)*3</f>
        <v>0</v>
      </c>
      <c r="M32">
        <f>('King hourly counts 2015'!M32)*3</f>
        <v>0</v>
      </c>
      <c r="N32">
        <f>('King hourly counts 2015'!N32)*3</f>
        <v>0</v>
      </c>
      <c r="O32">
        <f>('King hourly counts 2015'!O32)*3</f>
        <v>0</v>
      </c>
      <c r="P32">
        <f>('King hourly counts 2015'!P32)*3</f>
        <v>0</v>
      </c>
      <c r="Q32">
        <f>('King hourly counts 2015'!Q32)*3</f>
        <v>0</v>
      </c>
      <c r="R32">
        <f>('King hourly counts 2015'!R32)*3</f>
        <v>0</v>
      </c>
      <c r="S32">
        <f>('King hourly counts 2015'!S32)*3</f>
        <v>3</v>
      </c>
      <c r="T32">
        <f>('King hourly counts 2015'!T32)*3</f>
        <v>0</v>
      </c>
      <c r="U32">
        <f>('King hourly counts 2015'!U32)*3</f>
        <v>0</v>
      </c>
      <c r="V32">
        <f>('King hourly counts 2015'!V32)*3</f>
        <v>0</v>
      </c>
      <c r="W32">
        <f>('King hourly counts 2015'!W32)*3</f>
        <v>-3</v>
      </c>
      <c r="X32">
        <f>('King hourly counts 2015'!X32)*3</f>
        <v>0</v>
      </c>
      <c r="Y32">
        <f>('King hourly counts 2015'!Y32)*3</f>
        <v>6</v>
      </c>
      <c r="Z32">
        <f>' Chum hourly counts 2015'!Z32</f>
        <v>204</v>
      </c>
      <c r="AB32">
        <f t="shared" si="5"/>
        <v>15</v>
      </c>
      <c r="AC32">
        <f t="shared" si="1"/>
        <v>81.391304347826093</v>
      </c>
      <c r="AD32" s="43"/>
      <c r="AE32">
        <f t="shared" si="6"/>
        <v>24</v>
      </c>
      <c r="AF32">
        <f t="shared" si="2"/>
        <v>0.56521739130434778</v>
      </c>
      <c r="AG32">
        <f t="shared" si="8"/>
        <v>0</v>
      </c>
      <c r="AH32">
        <f t="shared" si="8"/>
        <v>9</v>
      </c>
      <c r="AI32">
        <f t="shared" si="8"/>
        <v>9</v>
      </c>
      <c r="AJ32">
        <f t="shared" si="8"/>
        <v>0</v>
      </c>
      <c r="AK32">
        <f t="shared" si="8"/>
        <v>0</v>
      </c>
      <c r="AL32">
        <f t="shared" si="8"/>
        <v>0</v>
      </c>
      <c r="AM32">
        <f t="shared" si="8"/>
        <v>0</v>
      </c>
      <c r="AN32">
        <f t="shared" si="8"/>
        <v>0</v>
      </c>
      <c r="AO32">
        <f t="shared" si="8"/>
        <v>0</v>
      </c>
      <c r="AP32">
        <f t="shared" si="8"/>
        <v>0</v>
      </c>
      <c r="AQ32">
        <f t="shared" si="8"/>
        <v>0</v>
      </c>
      <c r="AR32">
        <f t="shared" si="8"/>
        <v>0</v>
      </c>
      <c r="AS32">
        <f t="shared" si="8"/>
        <v>0</v>
      </c>
      <c r="AT32">
        <f t="shared" si="8"/>
        <v>0</v>
      </c>
      <c r="AU32">
        <f t="shared" si="8"/>
        <v>0</v>
      </c>
      <c r="AV32">
        <f t="shared" si="7"/>
        <v>0</v>
      </c>
      <c r="AW32">
        <f t="shared" si="7"/>
        <v>1</v>
      </c>
      <c r="AX32">
        <f t="shared" si="7"/>
        <v>1</v>
      </c>
      <c r="AY32">
        <f t="shared" si="7"/>
        <v>0</v>
      </c>
      <c r="AZ32">
        <f t="shared" si="7"/>
        <v>0</v>
      </c>
      <c r="BA32">
        <f t="shared" si="7"/>
        <v>1</v>
      </c>
      <c r="BB32">
        <f t="shared" si="7"/>
        <v>1</v>
      </c>
      <c r="BC32">
        <f t="shared" si="7"/>
        <v>4</v>
      </c>
    </row>
    <row r="33" spans="1:55" ht="12.75" customHeight="1" x14ac:dyDescent="0.25">
      <c r="A33" s="1">
        <v>42562</v>
      </c>
      <c r="B33">
        <f>('King hourly counts 2015'!B33)*3</f>
        <v>6</v>
      </c>
      <c r="C33">
        <f>('King hourly counts 2015'!C33)*3</f>
        <v>3</v>
      </c>
      <c r="D33">
        <f>('King hourly counts 2015'!D33)*3</f>
        <v>0</v>
      </c>
      <c r="E33">
        <f>('King hourly counts 2015'!E33)*3</f>
        <v>9</v>
      </c>
      <c r="F33">
        <f>('King hourly counts 2015'!F33)*3</f>
        <v>0</v>
      </c>
      <c r="G33">
        <f>('King hourly counts 2015'!G33)*3</f>
        <v>0</v>
      </c>
      <c r="H33">
        <f>('King hourly counts 2015'!H33)*3</f>
        <v>0</v>
      </c>
      <c r="I33">
        <f>('King hourly counts 2015'!I33)*3</f>
        <v>0</v>
      </c>
      <c r="J33">
        <f>('King hourly counts 2015'!J33)*3</f>
        <v>3</v>
      </c>
      <c r="K33">
        <f>('King hourly counts 2015'!K33)*3</f>
        <v>3</v>
      </c>
      <c r="L33">
        <f>('King hourly counts 2015'!L33)*3</f>
        <v>0</v>
      </c>
      <c r="M33">
        <f>('King hourly counts 2015'!M33)*3</f>
        <v>3</v>
      </c>
      <c r="N33">
        <f>('King hourly counts 2015'!N33)*3</f>
        <v>0</v>
      </c>
      <c r="O33">
        <f>('King hourly counts 2015'!O33)*3</f>
        <v>0</v>
      </c>
      <c r="P33">
        <f>('King hourly counts 2015'!P33)*3</f>
        <v>0</v>
      </c>
      <c r="Q33">
        <f>('King hourly counts 2015'!Q33)*3</f>
        <v>0</v>
      </c>
      <c r="R33">
        <f>('King hourly counts 2015'!R33)*3</f>
        <v>0</v>
      </c>
      <c r="S33">
        <f>('King hourly counts 2015'!S33)*3</f>
        <v>0</v>
      </c>
      <c r="T33">
        <f>('King hourly counts 2015'!T33)*3</f>
        <v>0</v>
      </c>
      <c r="U33">
        <f>('King hourly counts 2015'!U33)*3</f>
        <v>0</v>
      </c>
      <c r="V33">
        <f>('King hourly counts 2015'!V33)*3</f>
        <v>0</v>
      </c>
      <c r="W33">
        <f>('King hourly counts 2015'!W33)*3</f>
        <v>0</v>
      </c>
      <c r="X33">
        <f>('King hourly counts 2015'!X33)*3</f>
        <v>0</v>
      </c>
      <c r="Y33">
        <f>('King hourly counts 2015'!Y33)*3</f>
        <v>0</v>
      </c>
      <c r="Z33">
        <f>' Chum hourly counts 2015'!Z33</f>
        <v>442</v>
      </c>
      <c r="AB33">
        <f t="shared" si="5"/>
        <v>27</v>
      </c>
      <c r="AC33">
        <f t="shared" si="1"/>
        <v>75.130434782608702</v>
      </c>
      <c r="AD33" s="43"/>
      <c r="AE33">
        <f t="shared" si="6"/>
        <v>24</v>
      </c>
      <c r="AF33">
        <f t="shared" si="2"/>
        <v>0.52173913043478259</v>
      </c>
      <c r="AG33">
        <f t="shared" si="8"/>
        <v>1</v>
      </c>
      <c r="AH33">
        <f t="shared" si="8"/>
        <v>1</v>
      </c>
      <c r="AI33">
        <f t="shared" si="8"/>
        <v>9</v>
      </c>
      <c r="AJ33">
        <f t="shared" si="8"/>
        <v>9</v>
      </c>
      <c r="AK33">
        <f t="shared" si="8"/>
        <v>0</v>
      </c>
      <c r="AL33">
        <f t="shared" si="8"/>
        <v>0</v>
      </c>
      <c r="AM33">
        <f t="shared" si="8"/>
        <v>0</v>
      </c>
      <c r="AN33">
        <f t="shared" si="8"/>
        <v>1</v>
      </c>
      <c r="AO33">
        <f t="shared" si="8"/>
        <v>0</v>
      </c>
      <c r="AP33">
        <f t="shared" si="8"/>
        <v>1</v>
      </c>
      <c r="AQ33">
        <f t="shared" si="8"/>
        <v>1</v>
      </c>
      <c r="AR33">
        <f t="shared" si="8"/>
        <v>1</v>
      </c>
      <c r="AS33">
        <f t="shared" si="8"/>
        <v>0</v>
      </c>
      <c r="AT33">
        <f t="shared" si="8"/>
        <v>0</v>
      </c>
      <c r="AU33">
        <f t="shared" si="8"/>
        <v>0</v>
      </c>
      <c r="AV33">
        <f t="shared" si="7"/>
        <v>0</v>
      </c>
      <c r="AW33">
        <f t="shared" si="7"/>
        <v>0</v>
      </c>
      <c r="AX33">
        <f t="shared" si="7"/>
        <v>0</v>
      </c>
      <c r="AY33">
        <f t="shared" si="7"/>
        <v>0</v>
      </c>
      <c r="AZ33">
        <f t="shared" si="7"/>
        <v>0</v>
      </c>
      <c r="BA33">
        <f t="shared" si="7"/>
        <v>0</v>
      </c>
      <c r="BB33">
        <f t="shared" si="7"/>
        <v>0</v>
      </c>
      <c r="BC33">
        <f t="shared" si="7"/>
        <v>0</v>
      </c>
    </row>
    <row r="34" spans="1:55" ht="12.75" customHeight="1" x14ac:dyDescent="0.25">
      <c r="A34" s="1">
        <v>42563</v>
      </c>
      <c r="B34">
        <f>('King hourly counts 2015'!B34)*3</f>
        <v>0</v>
      </c>
      <c r="C34">
        <f>('King hourly counts 2015'!C34)*3</f>
        <v>0</v>
      </c>
      <c r="D34">
        <f>('King hourly counts 2015'!D34)*3</f>
        <v>0</v>
      </c>
      <c r="E34">
        <f>('King hourly counts 2015'!E34)*3</f>
        <v>3</v>
      </c>
      <c r="F34">
        <f>('King hourly counts 2015'!F34)*3</f>
        <v>0</v>
      </c>
      <c r="G34">
        <f>('King hourly counts 2015'!G34)*3</f>
        <v>0</v>
      </c>
      <c r="H34">
        <f>('King hourly counts 2015'!H34)*3</f>
        <v>0</v>
      </c>
      <c r="I34">
        <f>('King hourly counts 2015'!I34)*3</f>
        <v>0</v>
      </c>
      <c r="J34">
        <f>('King hourly counts 2015'!J34)*3</f>
        <v>0</v>
      </c>
      <c r="K34">
        <f>('King hourly counts 2015'!K34)*3</f>
        <v>0</v>
      </c>
      <c r="L34">
        <f>('King hourly counts 2015'!L34)*3</f>
        <v>0</v>
      </c>
      <c r="M34">
        <f>('King hourly counts 2015'!M34)*3</f>
        <v>0</v>
      </c>
      <c r="N34">
        <f>('King hourly counts 2015'!N34)*3</f>
        <v>0</v>
      </c>
      <c r="O34">
        <f>('King hourly counts 2015'!O34)*3</f>
        <v>0</v>
      </c>
      <c r="P34">
        <f>('King hourly counts 2015'!P34)*3</f>
        <v>0</v>
      </c>
      <c r="Q34">
        <f>('King hourly counts 2015'!Q34)*3</f>
        <v>-3</v>
      </c>
      <c r="R34">
        <f>('King hourly counts 2015'!R34)*3</f>
        <v>0</v>
      </c>
      <c r="S34">
        <f>('King hourly counts 2015'!S34)*3</f>
        <v>0</v>
      </c>
      <c r="T34">
        <f>('King hourly counts 2015'!T34)*3</f>
        <v>0</v>
      </c>
      <c r="U34">
        <f>('King hourly counts 2015'!U34)*3</f>
        <v>0</v>
      </c>
      <c r="V34">
        <f>('King hourly counts 2015'!V34)*3</f>
        <v>0</v>
      </c>
      <c r="W34">
        <f>('King hourly counts 2015'!W34)*3</f>
        <v>0</v>
      </c>
      <c r="X34">
        <f>('King hourly counts 2015'!X34)*3</f>
        <v>0</v>
      </c>
      <c r="Y34">
        <f>('King hourly counts 2015'!Y34)*3</f>
        <v>0</v>
      </c>
      <c r="Z34">
        <f>' Chum hourly counts 2015'!Z34</f>
        <v>371</v>
      </c>
      <c r="AB34">
        <f t="shared" si="5"/>
        <v>0</v>
      </c>
      <c r="AC34">
        <f t="shared" si="1"/>
        <v>12.521739130434785</v>
      </c>
      <c r="AD34" s="43"/>
      <c r="AE34">
        <f t="shared" si="6"/>
        <v>24</v>
      </c>
      <c r="AF34">
        <f t="shared" si="2"/>
        <v>8.6956521739130432E-2</v>
      </c>
      <c r="AG34">
        <f t="shared" si="8"/>
        <v>0</v>
      </c>
      <c r="AH34">
        <f t="shared" si="8"/>
        <v>0</v>
      </c>
      <c r="AI34">
        <f t="shared" si="8"/>
        <v>1</v>
      </c>
      <c r="AJ34">
        <f t="shared" si="8"/>
        <v>1</v>
      </c>
      <c r="AK34">
        <f t="shared" si="8"/>
        <v>0</v>
      </c>
      <c r="AL34">
        <f t="shared" si="8"/>
        <v>0</v>
      </c>
      <c r="AM34">
        <f t="shared" si="8"/>
        <v>0</v>
      </c>
      <c r="AN34">
        <f t="shared" si="8"/>
        <v>0</v>
      </c>
      <c r="AO34">
        <f t="shared" si="8"/>
        <v>0</v>
      </c>
      <c r="AP34">
        <f t="shared" si="8"/>
        <v>0</v>
      </c>
      <c r="AQ34">
        <f t="shared" si="8"/>
        <v>0</v>
      </c>
      <c r="AR34">
        <f t="shared" si="8"/>
        <v>0</v>
      </c>
      <c r="AS34">
        <f t="shared" si="8"/>
        <v>0</v>
      </c>
      <c r="AT34">
        <f t="shared" si="8"/>
        <v>0</v>
      </c>
      <c r="AU34">
        <f t="shared" si="8"/>
        <v>1</v>
      </c>
      <c r="AV34">
        <f t="shared" si="7"/>
        <v>1</v>
      </c>
      <c r="AW34">
        <f t="shared" si="7"/>
        <v>0</v>
      </c>
      <c r="AX34">
        <f t="shared" si="7"/>
        <v>0</v>
      </c>
      <c r="AY34">
        <f t="shared" si="7"/>
        <v>0</v>
      </c>
      <c r="AZ34">
        <f t="shared" si="7"/>
        <v>0</v>
      </c>
      <c r="BA34">
        <f t="shared" si="7"/>
        <v>0</v>
      </c>
      <c r="BB34">
        <f t="shared" si="7"/>
        <v>0</v>
      </c>
      <c r="BC34">
        <f t="shared" si="7"/>
        <v>0</v>
      </c>
    </row>
    <row r="35" spans="1:55" ht="12.75" customHeight="1" x14ac:dyDescent="0.25">
      <c r="A35" s="1">
        <v>42564</v>
      </c>
      <c r="B35">
        <f>('King hourly counts 2015'!B35)*3</f>
        <v>0</v>
      </c>
      <c r="C35">
        <f>('King hourly counts 2015'!C35)*3</f>
        <v>3</v>
      </c>
      <c r="D35">
        <f>('King hourly counts 2015'!D35)*3</f>
        <v>0</v>
      </c>
      <c r="E35">
        <f>('King hourly counts 2015'!E35)*3</f>
        <v>0</v>
      </c>
      <c r="F35">
        <f>('King hourly counts 2015'!F35)*3</f>
        <v>0</v>
      </c>
      <c r="G35">
        <f>('King hourly counts 2015'!G35)*3</f>
        <v>0</v>
      </c>
      <c r="H35">
        <f>('King hourly counts 2015'!H35)*3</f>
        <v>0</v>
      </c>
      <c r="I35">
        <f>('King hourly counts 2015'!I35)*3</f>
        <v>0</v>
      </c>
      <c r="J35">
        <f>('King hourly counts 2015'!J35)*3</f>
        <v>0</v>
      </c>
      <c r="K35">
        <f>('King hourly counts 2015'!K35)*3</f>
        <v>0</v>
      </c>
      <c r="L35">
        <f>('King hourly counts 2015'!L35)*3</f>
        <v>0</v>
      </c>
      <c r="M35">
        <f>('King hourly counts 2015'!M35)*3</f>
        <v>0</v>
      </c>
      <c r="N35">
        <f>('King hourly counts 2015'!N35)*3</f>
        <v>9</v>
      </c>
      <c r="O35">
        <f>('King hourly counts 2015'!O35)*3</f>
        <v>3</v>
      </c>
      <c r="P35">
        <f>('King hourly counts 2015'!P35)*3</f>
        <v>3</v>
      </c>
      <c r="Q35">
        <f>('King hourly counts 2015'!Q35)*3</f>
        <v>3</v>
      </c>
      <c r="R35">
        <f>('King hourly counts 2015'!R35)*3</f>
        <v>0</v>
      </c>
      <c r="S35">
        <f>('King hourly counts 2015'!S35)*3</f>
        <v>0</v>
      </c>
      <c r="T35">
        <f>('King hourly counts 2015'!T35)*3</f>
        <v>0</v>
      </c>
      <c r="U35">
        <f>('King hourly counts 2015'!U35)*3</f>
        <v>3</v>
      </c>
      <c r="V35">
        <f>('King hourly counts 2015'!V35)*3</f>
        <v>0</v>
      </c>
      <c r="W35">
        <f>('King hourly counts 2015'!W35)*3</f>
        <v>0</v>
      </c>
      <c r="X35">
        <f>('King hourly counts 2015'!X35)*3</f>
        <v>0</v>
      </c>
      <c r="Y35">
        <f>('King hourly counts 2015'!Y35)*3</f>
        <v>0</v>
      </c>
      <c r="Z35">
        <f>' Chum hourly counts 2015'!Z35</f>
        <v>780</v>
      </c>
      <c r="AB35">
        <f t="shared" si="5"/>
        <v>24</v>
      </c>
      <c r="AC35">
        <f t="shared" si="1"/>
        <v>56.34782608695653</v>
      </c>
      <c r="AD35" s="43"/>
      <c r="AE35">
        <f t="shared" si="6"/>
        <v>24</v>
      </c>
      <c r="AF35">
        <f t="shared" si="2"/>
        <v>0.39130434782608697</v>
      </c>
      <c r="AG35">
        <f t="shared" si="8"/>
        <v>1</v>
      </c>
      <c r="AH35">
        <f t="shared" si="8"/>
        <v>1</v>
      </c>
      <c r="AI35">
        <f t="shared" si="8"/>
        <v>0</v>
      </c>
      <c r="AJ35">
        <f t="shared" si="8"/>
        <v>0</v>
      </c>
      <c r="AK35">
        <f t="shared" si="8"/>
        <v>0</v>
      </c>
      <c r="AL35">
        <f t="shared" si="8"/>
        <v>0</v>
      </c>
      <c r="AM35">
        <f t="shared" si="8"/>
        <v>0</v>
      </c>
      <c r="AN35">
        <f t="shared" si="8"/>
        <v>0</v>
      </c>
      <c r="AO35">
        <f t="shared" si="8"/>
        <v>0</v>
      </c>
      <c r="AP35">
        <f t="shared" si="8"/>
        <v>0</v>
      </c>
      <c r="AQ35">
        <f t="shared" si="8"/>
        <v>0</v>
      </c>
      <c r="AR35">
        <f t="shared" si="8"/>
        <v>9</v>
      </c>
      <c r="AS35">
        <f t="shared" si="8"/>
        <v>4</v>
      </c>
      <c r="AT35">
        <f t="shared" si="8"/>
        <v>0</v>
      </c>
      <c r="AU35">
        <f t="shared" si="8"/>
        <v>0</v>
      </c>
      <c r="AV35">
        <f t="shared" si="7"/>
        <v>1</v>
      </c>
      <c r="AW35">
        <f t="shared" si="7"/>
        <v>0</v>
      </c>
      <c r="AX35">
        <f t="shared" si="7"/>
        <v>0</v>
      </c>
      <c r="AY35">
        <f t="shared" si="7"/>
        <v>1</v>
      </c>
      <c r="AZ35">
        <f t="shared" si="7"/>
        <v>1</v>
      </c>
      <c r="BA35">
        <f t="shared" si="7"/>
        <v>0</v>
      </c>
      <c r="BB35">
        <f t="shared" si="7"/>
        <v>0</v>
      </c>
      <c r="BC35">
        <f t="shared" si="7"/>
        <v>0</v>
      </c>
    </row>
    <row r="36" spans="1:55" ht="12.75" customHeight="1" x14ac:dyDescent="0.25">
      <c r="A36" s="1">
        <v>42565</v>
      </c>
      <c r="B36">
        <f>('King hourly counts 2015'!B36)*3</f>
        <v>0</v>
      </c>
      <c r="C36">
        <f>('King hourly counts 2015'!C36)*3</f>
        <v>0</v>
      </c>
      <c r="D36">
        <f>('King hourly counts 2015'!D36)*3</f>
        <v>0</v>
      </c>
      <c r="E36">
        <f>('King hourly counts 2015'!E36)*3</f>
        <v>0</v>
      </c>
      <c r="F36">
        <f>('King hourly counts 2015'!F36)*3</f>
        <v>0</v>
      </c>
      <c r="G36">
        <f>('King hourly counts 2015'!G36)*3</f>
        <v>0</v>
      </c>
      <c r="H36">
        <f>('King hourly counts 2015'!H36)*3</f>
        <v>0</v>
      </c>
      <c r="I36">
        <f>('King hourly counts 2015'!I36)*3</f>
        <v>0</v>
      </c>
      <c r="J36">
        <f>('King hourly counts 2015'!J36)*3</f>
        <v>0</v>
      </c>
      <c r="K36">
        <f>('King hourly counts 2015'!K36)*3</f>
        <v>0</v>
      </c>
      <c r="L36">
        <f>('King hourly counts 2015'!L36)*3</f>
        <v>0</v>
      </c>
      <c r="M36">
        <f>('King hourly counts 2015'!M36)*3</f>
        <v>0</v>
      </c>
      <c r="N36">
        <f>('King hourly counts 2015'!N36)*3</f>
        <v>0</v>
      </c>
      <c r="O36">
        <f>('King hourly counts 2015'!O36)*3</f>
        <v>0</v>
      </c>
      <c r="P36">
        <f>('King hourly counts 2015'!P36)*3</f>
        <v>0</v>
      </c>
      <c r="Q36">
        <f>('King hourly counts 2015'!Q36)*3</f>
        <v>0</v>
      </c>
      <c r="R36">
        <f>('King hourly counts 2015'!R36)*3</f>
        <v>0</v>
      </c>
      <c r="S36">
        <f>('King hourly counts 2015'!S36)*3</f>
        <v>0</v>
      </c>
      <c r="T36">
        <f>('King hourly counts 2015'!T36)*3</f>
        <v>0</v>
      </c>
      <c r="U36">
        <f>('King hourly counts 2015'!U36)*3</f>
        <v>0</v>
      </c>
      <c r="V36">
        <f>('King hourly counts 2015'!V36)*3</f>
        <v>0</v>
      </c>
      <c r="W36">
        <f>('King hourly counts 2015'!W36)*3</f>
        <v>0</v>
      </c>
      <c r="X36">
        <f>('King hourly counts 2015'!X36)*3</f>
        <v>0</v>
      </c>
      <c r="Y36">
        <f>('King hourly counts 2015'!Y36)*3</f>
        <v>0</v>
      </c>
      <c r="Z36">
        <f>' Chum hourly counts 2015'!Z36</f>
        <v>132</v>
      </c>
      <c r="AB36">
        <f t="shared" si="5"/>
        <v>0</v>
      </c>
      <c r="AC36">
        <f t="shared" si="1"/>
        <v>0</v>
      </c>
      <c r="AD36" s="43"/>
      <c r="AE36">
        <f t="shared" si="6"/>
        <v>24</v>
      </c>
      <c r="AF36">
        <f t="shared" si="2"/>
        <v>0</v>
      </c>
      <c r="AG36">
        <f t="shared" si="8"/>
        <v>0</v>
      </c>
      <c r="AH36">
        <f t="shared" si="8"/>
        <v>0</v>
      </c>
      <c r="AI36">
        <f t="shared" si="8"/>
        <v>0</v>
      </c>
      <c r="AJ36">
        <f t="shared" si="8"/>
        <v>0</v>
      </c>
      <c r="AK36">
        <f t="shared" si="8"/>
        <v>0</v>
      </c>
      <c r="AL36">
        <f t="shared" si="8"/>
        <v>0</v>
      </c>
      <c r="AM36">
        <f t="shared" si="8"/>
        <v>0</v>
      </c>
      <c r="AN36">
        <f t="shared" si="8"/>
        <v>0</v>
      </c>
      <c r="AO36">
        <f t="shared" si="8"/>
        <v>0</v>
      </c>
      <c r="AP36">
        <f t="shared" si="8"/>
        <v>0</v>
      </c>
      <c r="AQ36">
        <f t="shared" si="8"/>
        <v>0</v>
      </c>
      <c r="AR36">
        <f t="shared" si="8"/>
        <v>0</v>
      </c>
      <c r="AS36">
        <f t="shared" si="8"/>
        <v>0</v>
      </c>
      <c r="AT36">
        <f t="shared" si="8"/>
        <v>0</v>
      </c>
      <c r="AU36">
        <f t="shared" si="8"/>
        <v>0</v>
      </c>
      <c r="AV36">
        <f t="shared" si="7"/>
        <v>0</v>
      </c>
      <c r="AW36">
        <f t="shared" si="7"/>
        <v>0</v>
      </c>
      <c r="AX36">
        <f t="shared" si="7"/>
        <v>0</v>
      </c>
      <c r="AY36">
        <f t="shared" si="7"/>
        <v>0</v>
      </c>
      <c r="AZ36">
        <f t="shared" si="7"/>
        <v>0</v>
      </c>
      <c r="BA36">
        <f t="shared" si="7"/>
        <v>0</v>
      </c>
      <c r="BB36">
        <f t="shared" si="7"/>
        <v>0</v>
      </c>
      <c r="BC36">
        <f t="shared" si="7"/>
        <v>0</v>
      </c>
    </row>
    <row r="37" spans="1:55" ht="12.75" customHeight="1" x14ac:dyDescent="0.25">
      <c r="A37" s="1">
        <v>42566</v>
      </c>
      <c r="B37">
        <f>('King hourly counts 2015'!B37)*3</f>
        <v>0</v>
      </c>
      <c r="C37">
        <f>('King hourly counts 2015'!C37)*3</f>
        <v>0</v>
      </c>
      <c r="D37">
        <f>('King hourly counts 2015'!D37)*3</f>
        <v>0</v>
      </c>
      <c r="E37">
        <f>('King hourly counts 2015'!E37)*3</f>
        <v>0</v>
      </c>
      <c r="F37">
        <f>('King hourly counts 2015'!F37)*3</f>
        <v>0</v>
      </c>
      <c r="G37">
        <f>('King hourly counts 2015'!G37)*3</f>
        <v>0</v>
      </c>
      <c r="H37">
        <f>('King hourly counts 2015'!H37)*3</f>
        <v>0</v>
      </c>
      <c r="I37">
        <f>('King hourly counts 2015'!I37)*3</f>
        <v>0</v>
      </c>
      <c r="J37">
        <f>('King hourly counts 2015'!J37)*3</f>
        <v>0</v>
      </c>
      <c r="K37">
        <f>('King hourly counts 2015'!K37)*3</f>
        <v>12</v>
      </c>
      <c r="L37">
        <f>('King hourly counts 2015'!L37)*3</f>
        <v>0</v>
      </c>
      <c r="M37">
        <f>('King hourly counts 2015'!M37)*3</f>
        <v>0</v>
      </c>
      <c r="N37">
        <f>('King hourly counts 2015'!N37)*3</f>
        <v>0</v>
      </c>
      <c r="O37">
        <f>('King hourly counts 2015'!O37)*3</f>
        <v>0</v>
      </c>
      <c r="P37">
        <f>('King hourly counts 2015'!P37)*3</f>
        <v>0</v>
      </c>
      <c r="Q37">
        <f>('King hourly counts 2015'!Q37)*3</f>
        <v>0</v>
      </c>
      <c r="R37">
        <f>('King hourly counts 2015'!R37)*3</f>
        <v>0</v>
      </c>
      <c r="S37">
        <f>('King hourly counts 2015'!S37)*3</f>
        <v>0</v>
      </c>
      <c r="T37">
        <f>('King hourly counts 2015'!T37)*3</f>
        <v>0</v>
      </c>
      <c r="U37">
        <f>('King hourly counts 2015'!U37)*3</f>
        <v>0</v>
      </c>
      <c r="V37">
        <f>('King hourly counts 2015'!V37)*3</f>
        <v>0</v>
      </c>
      <c r="W37">
        <f>('King hourly counts 2015'!W37)*3</f>
        <v>0</v>
      </c>
      <c r="X37">
        <f>('King hourly counts 2015'!X37)*3</f>
        <v>0</v>
      </c>
      <c r="Y37">
        <f>('King hourly counts 2015'!Y37)*3</f>
        <v>0</v>
      </c>
      <c r="Z37">
        <f>' Chum hourly counts 2015'!Z37</f>
        <v>84</v>
      </c>
      <c r="AB37">
        <f t="shared" si="5"/>
        <v>12</v>
      </c>
      <c r="AC37">
        <f t="shared" si="1"/>
        <v>100.17391304347828</v>
      </c>
      <c r="AD37" s="43"/>
      <c r="AE37">
        <f t="shared" si="6"/>
        <v>24</v>
      </c>
      <c r="AF37">
        <f t="shared" si="2"/>
        <v>0.69565217391304346</v>
      </c>
      <c r="AG37">
        <f t="shared" si="8"/>
        <v>0</v>
      </c>
      <c r="AH37">
        <f t="shared" si="8"/>
        <v>0</v>
      </c>
      <c r="AI37">
        <f t="shared" si="8"/>
        <v>0</v>
      </c>
      <c r="AJ37">
        <f t="shared" si="8"/>
        <v>0</v>
      </c>
      <c r="AK37">
        <f t="shared" si="8"/>
        <v>0</v>
      </c>
      <c r="AL37">
        <f t="shared" si="8"/>
        <v>0</v>
      </c>
      <c r="AM37">
        <f t="shared" si="8"/>
        <v>0</v>
      </c>
      <c r="AN37">
        <f t="shared" si="8"/>
        <v>0</v>
      </c>
      <c r="AO37">
        <f t="shared" si="8"/>
        <v>16</v>
      </c>
      <c r="AP37">
        <f t="shared" si="8"/>
        <v>16</v>
      </c>
      <c r="AQ37">
        <f t="shared" si="8"/>
        <v>0</v>
      </c>
      <c r="AR37">
        <f t="shared" si="8"/>
        <v>0</v>
      </c>
      <c r="AS37">
        <f t="shared" si="8"/>
        <v>0</v>
      </c>
      <c r="AT37">
        <f t="shared" si="8"/>
        <v>0</v>
      </c>
      <c r="AU37">
        <f t="shared" si="8"/>
        <v>0</v>
      </c>
      <c r="AV37">
        <f t="shared" si="7"/>
        <v>0</v>
      </c>
      <c r="AW37">
        <f t="shared" si="7"/>
        <v>0</v>
      </c>
      <c r="AX37">
        <f t="shared" si="7"/>
        <v>0</v>
      </c>
      <c r="AY37">
        <f t="shared" si="7"/>
        <v>0</v>
      </c>
      <c r="AZ37">
        <f t="shared" si="7"/>
        <v>0</v>
      </c>
      <c r="BA37">
        <f t="shared" si="7"/>
        <v>0</v>
      </c>
      <c r="BB37">
        <f t="shared" si="7"/>
        <v>0</v>
      </c>
      <c r="BC37">
        <f t="shared" si="7"/>
        <v>0</v>
      </c>
    </row>
    <row r="38" spans="1:55" ht="12.75" customHeight="1" x14ac:dyDescent="0.25">
      <c r="A38" s="1">
        <v>42567</v>
      </c>
      <c r="B38">
        <f>('King hourly counts 2015'!B38)*3</f>
        <v>0</v>
      </c>
      <c r="C38">
        <f>('King hourly counts 2015'!C38)*3</f>
        <v>0</v>
      </c>
      <c r="D38">
        <f>('King hourly counts 2015'!D38)*3</f>
        <v>0</v>
      </c>
      <c r="E38">
        <f>('King hourly counts 2015'!E38)*3</f>
        <v>0</v>
      </c>
      <c r="F38">
        <f>('King hourly counts 2015'!F38)*3</f>
        <v>3</v>
      </c>
      <c r="G38">
        <f>('King hourly counts 2015'!G38)*3</f>
        <v>0</v>
      </c>
      <c r="H38">
        <f>('King hourly counts 2015'!H38)*3</f>
        <v>0</v>
      </c>
      <c r="I38">
        <f>('King hourly counts 2015'!I38)*3</f>
        <v>0</v>
      </c>
      <c r="J38">
        <f>('King hourly counts 2015'!J38)*3</f>
        <v>0</v>
      </c>
      <c r="K38">
        <f>('King hourly counts 2015'!K38)*3</f>
        <v>0</v>
      </c>
      <c r="L38">
        <f>('King hourly counts 2015'!L38)*3</f>
        <v>0</v>
      </c>
      <c r="M38">
        <f>('King hourly counts 2015'!M38)*3</f>
        <v>0</v>
      </c>
      <c r="N38">
        <f>('King hourly counts 2015'!N38)*3</f>
        <v>0</v>
      </c>
      <c r="O38">
        <f>('King hourly counts 2015'!O38)*3</f>
        <v>0</v>
      </c>
      <c r="P38">
        <f>('King hourly counts 2015'!P38)*3</f>
        <v>0</v>
      </c>
      <c r="Q38">
        <f>('King hourly counts 2015'!Q38)*3</f>
        <v>0</v>
      </c>
      <c r="R38">
        <f>('King hourly counts 2015'!R38)*3</f>
        <v>0</v>
      </c>
      <c r="S38">
        <f>('King hourly counts 2015'!S38)*3</f>
        <v>0</v>
      </c>
      <c r="T38">
        <f>('King hourly counts 2015'!T38)*3</f>
        <v>9</v>
      </c>
      <c r="U38">
        <f>('King hourly counts 2015'!U38)*3</f>
        <v>3</v>
      </c>
      <c r="V38">
        <f>('King hourly counts 2015'!V38)*3</f>
        <v>0</v>
      </c>
      <c r="W38">
        <f>('King hourly counts 2015'!W38)*3</f>
        <v>0</v>
      </c>
      <c r="X38">
        <f>('King hourly counts 2015'!X38)*3</f>
        <v>0</v>
      </c>
      <c r="Y38">
        <f>('King hourly counts 2015'!Y38)*3</f>
        <v>0</v>
      </c>
      <c r="Z38">
        <f>' Chum hourly counts 2015'!Z38</f>
        <v>502</v>
      </c>
      <c r="AB38">
        <f t="shared" si="5"/>
        <v>15</v>
      </c>
      <c r="AC38">
        <f t="shared" si="1"/>
        <v>50.08695652173914</v>
      </c>
      <c r="AD38" s="43"/>
      <c r="AE38">
        <f t="shared" si="6"/>
        <v>24</v>
      </c>
      <c r="AF38">
        <f t="shared" si="2"/>
        <v>0.34782608695652173</v>
      </c>
      <c r="AG38">
        <f t="shared" si="8"/>
        <v>0</v>
      </c>
      <c r="AH38">
        <f t="shared" si="8"/>
        <v>0</v>
      </c>
      <c r="AI38">
        <f t="shared" si="8"/>
        <v>0</v>
      </c>
      <c r="AJ38">
        <f t="shared" si="8"/>
        <v>1</v>
      </c>
      <c r="AK38">
        <f t="shared" si="8"/>
        <v>1</v>
      </c>
      <c r="AL38">
        <f t="shared" si="8"/>
        <v>0</v>
      </c>
      <c r="AM38">
        <f t="shared" si="8"/>
        <v>0</v>
      </c>
      <c r="AN38">
        <f t="shared" si="8"/>
        <v>0</v>
      </c>
      <c r="AO38">
        <f t="shared" si="8"/>
        <v>0</v>
      </c>
      <c r="AP38">
        <f t="shared" si="8"/>
        <v>0</v>
      </c>
      <c r="AQ38">
        <f t="shared" si="8"/>
        <v>0</v>
      </c>
      <c r="AR38">
        <f t="shared" si="8"/>
        <v>0</v>
      </c>
      <c r="AS38">
        <f t="shared" si="8"/>
        <v>0</v>
      </c>
      <c r="AT38">
        <f t="shared" si="8"/>
        <v>0</v>
      </c>
      <c r="AU38">
        <f t="shared" si="8"/>
        <v>0</v>
      </c>
      <c r="AV38">
        <f t="shared" si="7"/>
        <v>0</v>
      </c>
      <c r="AW38">
        <f t="shared" si="7"/>
        <v>0</v>
      </c>
      <c r="AX38">
        <f t="shared" si="7"/>
        <v>9</v>
      </c>
      <c r="AY38">
        <f t="shared" si="7"/>
        <v>4</v>
      </c>
      <c r="AZ38">
        <f t="shared" si="7"/>
        <v>1</v>
      </c>
      <c r="BA38">
        <f t="shared" si="7"/>
        <v>0</v>
      </c>
      <c r="BB38">
        <f t="shared" si="7"/>
        <v>0</v>
      </c>
      <c r="BC38">
        <f t="shared" si="7"/>
        <v>0</v>
      </c>
    </row>
    <row r="39" spans="1:55" ht="12.75" customHeight="1" x14ac:dyDescent="0.25">
      <c r="A39" s="1">
        <v>42568</v>
      </c>
      <c r="B39">
        <f>('King hourly counts 2015'!B39)*3</f>
        <v>6</v>
      </c>
      <c r="C39">
        <f>('King hourly counts 2015'!C39)*3</f>
        <v>0</v>
      </c>
      <c r="D39">
        <f>('King hourly counts 2015'!D39)*3</f>
        <v>0</v>
      </c>
      <c r="E39">
        <f>('King hourly counts 2015'!E39)*3</f>
        <v>0</v>
      </c>
      <c r="F39">
        <f>('King hourly counts 2015'!F39)*3</f>
        <v>0</v>
      </c>
      <c r="G39">
        <f>('King hourly counts 2015'!G39)*3</f>
        <v>0</v>
      </c>
      <c r="H39">
        <f>('King hourly counts 2015'!H39)*3</f>
        <v>-3</v>
      </c>
      <c r="I39">
        <f>('King hourly counts 2015'!I39)*3</f>
        <v>0</v>
      </c>
      <c r="J39">
        <f>('King hourly counts 2015'!J39)*3</f>
        <v>3</v>
      </c>
      <c r="K39">
        <f>('King hourly counts 2015'!K39)*3</f>
        <v>6</v>
      </c>
      <c r="L39">
        <f>('King hourly counts 2015'!L39)*3</f>
        <v>0</v>
      </c>
      <c r="M39">
        <f>('King hourly counts 2015'!M39)*3</f>
        <v>6</v>
      </c>
      <c r="N39">
        <f>('King hourly counts 2015'!N39)*3</f>
        <v>-3</v>
      </c>
      <c r="O39">
        <f>('King hourly counts 2015'!O39)*3</f>
        <v>0</v>
      </c>
      <c r="P39">
        <f>('King hourly counts 2015'!P39)*3</f>
        <v>0</v>
      </c>
      <c r="Q39">
        <f>('King hourly counts 2015'!Q39)*3</f>
        <v>3</v>
      </c>
      <c r="R39">
        <f>('King hourly counts 2015'!R39)*3</f>
        <v>0</v>
      </c>
      <c r="S39">
        <f>('King hourly counts 2015'!S39)*3</f>
        <v>3</v>
      </c>
      <c r="T39">
        <f>('King hourly counts 2015'!T39)*3</f>
        <v>0</v>
      </c>
      <c r="U39">
        <f>('King hourly counts 2015'!U39)*3</f>
        <v>0</v>
      </c>
      <c r="V39">
        <f>('King hourly counts 2015'!V39)*3</f>
        <v>0</v>
      </c>
      <c r="W39">
        <f>('King hourly counts 2015'!W39)*3</f>
        <v>0</v>
      </c>
      <c r="X39">
        <f>('King hourly counts 2015'!X39)*3</f>
        <v>0</v>
      </c>
      <c r="Y39">
        <f>('King hourly counts 2015'!Y39)*3</f>
        <v>0</v>
      </c>
      <c r="Z39">
        <f>' Chum hourly counts 2015'!Z39</f>
        <v>385</v>
      </c>
      <c r="AB39">
        <f t="shared" si="5"/>
        <v>21</v>
      </c>
      <c r="AC39">
        <f t="shared" si="1"/>
        <v>93.913043478260875</v>
      </c>
      <c r="AD39" s="43"/>
      <c r="AE39">
        <f t="shared" si="6"/>
        <v>24</v>
      </c>
      <c r="AF39">
        <f t="shared" si="2"/>
        <v>0.65217391304347827</v>
      </c>
      <c r="AG39">
        <f t="shared" si="8"/>
        <v>4</v>
      </c>
      <c r="AH39">
        <f t="shared" si="8"/>
        <v>0</v>
      </c>
      <c r="AI39">
        <f t="shared" si="8"/>
        <v>0</v>
      </c>
      <c r="AJ39">
        <f t="shared" si="8"/>
        <v>0</v>
      </c>
      <c r="AK39">
        <f t="shared" si="8"/>
        <v>0</v>
      </c>
      <c r="AL39">
        <f t="shared" si="8"/>
        <v>1</v>
      </c>
      <c r="AM39">
        <f t="shared" si="8"/>
        <v>1</v>
      </c>
      <c r="AN39">
        <f t="shared" si="8"/>
        <v>1</v>
      </c>
      <c r="AO39">
        <f t="shared" si="8"/>
        <v>1</v>
      </c>
      <c r="AP39">
        <f t="shared" si="8"/>
        <v>4</v>
      </c>
      <c r="AQ39">
        <f t="shared" si="8"/>
        <v>4</v>
      </c>
      <c r="AR39">
        <f t="shared" si="8"/>
        <v>9</v>
      </c>
      <c r="AS39">
        <f t="shared" si="8"/>
        <v>1</v>
      </c>
      <c r="AT39">
        <f t="shared" si="8"/>
        <v>0</v>
      </c>
      <c r="AU39">
        <f t="shared" si="8"/>
        <v>1</v>
      </c>
      <c r="AV39">
        <f t="shared" si="7"/>
        <v>1</v>
      </c>
      <c r="AW39">
        <f t="shared" si="7"/>
        <v>1</v>
      </c>
      <c r="AX39">
        <f t="shared" si="7"/>
        <v>1</v>
      </c>
      <c r="AY39">
        <f t="shared" si="7"/>
        <v>0</v>
      </c>
      <c r="AZ39">
        <f t="shared" si="7"/>
        <v>0</v>
      </c>
      <c r="BA39">
        <f t="shared" si="7"/>
        <v>0</v>
      </c>
      <c r="BB39">
        <f t="shared" si="7"/>
        <v>0</v>
      </c>
      <c r="BC39">
        <f t="shared" si="7"/>
        <v>0</v>
      </c>
    </row>
    <row r="40" spans="1:55" ht="12.75" customHeight="1" x14ac:dyDescent="0.25">
      <c r="A40" s="1">
        <v>42569</v>
      </c>
      <c r="B40">
        <f>('King hourly counts 2015'!B40)*3</f>
        <v>0</v>
      </c>
      <c r="C40">
        <f>('King hourly counts 2015'!C40)*3</f>
        <v>0</v>
      </c>
      <c r="D40">
        <f>('King hourly counts 2015'!D40)*3</f>
        <v>0</v>
      </c>
      <c r="E40">
        <f>('King hourly counts 2015'!E40)*3</f>
        <v>12</v>
      </c>
      <c r="F40">
        <f>('King hourly counts 2015'!F40)*3</f>
        <v>0</v>
      </c>
      <c r="G40">
        <f>('King hourly counts 2015'!G40)*3</f>
        <v>0</v>
      </c>
      <c r="H40">
        <f>('King hourly counts 2015'!H40)*3</f>
        <v>0</v>
      </c>
      <c r="I40">
        <f>('King hourly counts 2015'!I40)*3</f>
        <v>0</v>
      </c>
      <c r="J40">
        <f>('King hourly counts 2015'!J40)*3</f>
        <v>0</v>
      </c>
      <c r="K40">
        <f>('King hourly counts 2015'!K40)*3</f>
        <v>0</v>
      </c>
      <c r="L40">
        <f>('King hourly counts 2015'!L40)*3</f>
        <v>0</v>
      </c>
      <c r="M40">
        <f>('King hourly counts 2015'!M40)*3</f>
        <v>0</v>
      </c>
      <c r="N40">
        <f>('King hourly counts 2015'!N40)*3</f>
        <v>3</v>
      </c>
      <c r="O40">
        <f>('King hourly counts 2015'!O40)*3</f>
        <v>0</v>
      </c>
      <c r="P40">
        <f>('King hourly counts 2015'!P40)*3</f>
        <v>0</v>
      </c>
      <c r="Q40">
        <f>('King hourly counts 2015'!Q40)*3</f>
        <v>0</v>
      </c>
      <c r="R40">
        <f>('King hourly counts 2015'!R40)*3</f>
        <v>0</v>
      </c>
      <c r="S40">
        <f>('King hourly counts 2015'!S40)*3</f>
        <v>0</v>
      </c>
      <c r="T40">
        <f>('King hourly counts 2015'!T40)*3</f>
        <v>0</v>
      </c>
      <c r="U40">
        <f>('King hourly counts 2015'!U40)*3</f>
        <v>0</v>
      </c>
      <c r="V40">
        <f>('King hourly counts 2015'!V40)*3</f>
        <v>0</v>
      </c>
      <c r="W40">
        <f>('King hourly counts 2015'!W40)*3</f>
        <v>0</v>
      </c>
      <c r="X40">
        <f>('King hourly counts 2015'!X40)*3</f>
        <v>0</v>
      </c>
      <c r="Y40">
        <f>('King hourly counts 2015'!Y40)*3</f>
        <v>0</v>
      </c>
      <c r="Z40">
        <f>' Chum hourly counts 2015'!Z40</f>
        <v>91</v>
      </c>
      <c r="AB40">
        <f t="shared" si="5"/>
        <v>15</v>
      </c>
      <c r="AC40">
        <f t="shared" si="1"/>
        <v>106.43478260869566</v>
      </c>
      <c r="AD40" s="43"/>
      <c r="AE40">
        <f t="shared" si="6"/>
        <v>24</v>
      </c>
      <c r="AF40">
        <f t="shared" si="2"/>
        <v>0.73913043478260865</v>
      </c>
      <c r="AG40">
        <f t="shared" ref="AG40:AV56" si="9">(B40/3-C40/3)^2</f>
        <v>0</v>
      </c>
      <c r="AH40">
        <f t="shared" si="9"/>
        <v>0</v>
      </c>
      <c r="AI40">
        <f t="shared" si="9"/>
        <v>16</v>
      </c>
      <c r="AJ40">
        <f t="shared" si="9"/>
        <v>16</v>
      </c>
      <c r="AK40">
        <f t="shared" si="9"/>
        <v>0</v>
      </c>
      <c r="AL40">
        <f t="shared" si="9"/>
        <v>0</v>
      </c>
      <c r="AM40">
        <f t="shared" si="9"/>
        <v>0</v>
      </c>
      <c r="AN40">
        <f t="shared" si="9"/>
        <v>0</v>
      </c>
      <c r="AO40">
        <f t="shared" si="9"/>
        <v>0</v>
      </c>
      <c r="AP40">
        <f t="shared" si="9"/>
        <v>0</v>
      </c>
      <c r="AQ40">
        <f t="shared" si="9"/>
        <v>0</v>
      </c>
      <c r="AR40">
        <f t="shared" si="9"/>
        <v>1</v>
      </c>
      <c r="AS40">
        <f t="shared" si="9"/>
        <v>1</v>
      </c>
      <c r="AT40">
        <f t="shared" si="9"/>
        <v>0</v>
      </c>
      <c r="AU40">
        <f t="shared" si="9"/>
        <v>0</v>
      </c>
      <c r="AV40">
        <f t="shared" si="7"/>
        <v>0</v>
      </c>
      <c r="AW40">
        <f t="shared" si="7"/>
        <v>0</v>
      </c>
      <c r="AX40">
        <f t="shared" si="7"/>
        <v>0</v>
      </c>
      <c r="AY40">
        <f t="shared" si="7"/>
        <v>0</v>
      </c>
      <c r="AZ40">
        <f t="shared" si="7"/>
        <v>0</v>
      </c>
      <c r="BA40">
        <f t="shared" si="7"/>
        <v>0</v>
      </c>
      <c r="BB40">
        <f t="shared" si="7"/>
        <v>0</v>
      </c>
      <c r="BC40">
        <f t="shared" si="7"/>
        <v>0</v>
      </c>
    </row>
    <row r="41" spans="1:55" ht="12.75" customHeight="1" x14ac:dyDescent="0.25">
      <c r="A41" s="1">
        <v>42570</v>
      </c>
      <c r="B41">
        <f>('King hourly counts 2015'!B41)*3</f>
        <v>0</v>
      </c>
      <c r="C41">
        <f>('King hourly counts 2015'!C41)*3</f>
        <v>0</v>
      </c>
      <c r="D41">
        <f>('King hourly counts 2015'!D41)*3</f>
        <v>0</v>
      </c>
      <c r="E41">
        <f>('King hourly counts 2015'!E41)*3</f>
        <v>0</v>
      </c>
      <c r="F41">
        <f>('King hourly counts 2015'!F41)*3</f>
        <v>0</v>
      </c>
      <c r="G41">
        <f>('King hourly counts 2015'!G41)*3</f>
        <v>0</v>
      </c>
      <c r="H41">
        <f>('King hourly counts 2015'!H41)*3</f>
        <v>0</v>
      </c>
      <c r="I41">
        <f>('King hourly counts 2015'!I41)*3</f>
        <v>0</v>
      </c>
      <c r="J41">
        <f>('King hourly counts 2015'!J41)*3</f>
        <v>0</v>
      </c>
      <c r="K41">
        <f>('King hourly counts 2015'!K41)*3</f>
        <v>0</v>
      </c>
      <c r="L41">
        <f>('King hourly counts 2015'!L41)*3</f>
        <v>0</v>
      </c>
      <c r="M41">
        <f>('King hourly counts 2015'!M41)*3</f>
        <v>0</v>
      </c>
      <c r="N41">
        <f>('King hourly counts 2015'!N41)*3</f>
        <v>0</v>
      </c>
      <c r="O41">
        <f>('King hourly counts 2015'!O41)*3</f>
        <v>0</v>
      </c>
      <c r="P41">
        <f>('King hourly counts 2015'!P41)*3</f>
        <v>0</v>
      </c>
      <c r="Q41">
        <f>('King hourly counts 2015'!Q41)*3</f>
        <v>0</v>
      </c>
      <c r="R41">
        <f>('King hourly counts 2015'!R41)*3</f>
        <v>0</v>
      </c>
      <c r="S41">
        <f>('King hourly counts 2015'!S41)*3</f>
        <v>0</v>
      </c>
      <c r="T41">
        <f>('King hourly counts 2015'!T41)*3</f>
        <v>0</v>
      </c>
      <c r="U41">
        <f>('King hourly counts 2015'!U41)*3</f>
        <v>0</v>
      </c>
      <c r="V41">
        <f>('King hourly counts 2015'!V41)*3</f>
        <v>0</v>
      </c>
      <c r="W41">
        <f>('King hourly counts 2015'!W41)*3</f>
        <v>0</v>
      </c>
      <c r="X41">
        <f>('King hourly counts 2015'!X41)*3</f>
        <v>0</v>
      </c>
      <c r="Y41">
        <f>('King hourly counts 2015'!Y41)*3</f>
        <v>0</v>
      </c>
      <c r="Z41">
        <f>' Chum hourly counts 2015'!Z41</f>
        <v>31</v>
      </c>
      <c r="AB41">
        <f t="shared" si="5"/>
        <v>0</v>
      </c>
      <c r="AC41">
        <f t="shared" si="1"/>
        <v>0</v>
      </c>
      <c r="AD41" s="43"/>
      <c r="AE41">
        <f t="shared" si="6"/>
        <v>24</v>
      </c>
      <c r="AF41">
        <f t="shared" si="2"/>
        <v>0</v>
      </c>
      <c r="AG41">
        <f t="shared" si="9"/>
        <v>0</v>
      </c>
      <c r="AH41">
        <f t="shared" si="9"/>
        <v>0</v>
      </c>
      <c r="AI41">
        <f t="shared" si="9"/>
        <v>0</v>
      </c>
      <c r="AJ41">
        <f t="shared" si="9"/>
        <v>0</v>
      </c>
      <c r="AK41">
        <f t="shared" si="9"/>
        <v>0</v>
      </c>
      <c r="AL41">
        <f t="shared" si="9"/>
        <v>0</v>
      </c>
      <c r="AM41">
        <f t="shared" si="9"/>
        <v>0</v>
      </c>
      <c r="AN41">
        <f t="shared" si="9"/>
        <v>0</v>
      </c>
      <c r="AO41">
        <f t="shared" si="9"/>
        <v>0</v>
      </c>
      <c r="AP41">
        <f t="shared" si="9"/>
        <v>0</v>
      </c>
      <c r="AQ41">
        <f t="shared" si="9"/>
        <v>0</v>
      </c>
      <c r="AR41">
        <f t="shared" si="9"/>
        <v>0</v>
      </c>
      <c r="AS41">
        <f t="shared" si="9"/>
        <v>0</v>
      </c>
      <c r="AT41">
        <f t="shared" si="9"/>
        <v>0</v>
      </c>
      <c r="AU41">
        <f t="shared" si="9"/>
        <v>0</v>
      </c>
      <c r="AV41">
        <f t="shared" si="7"/>
        <v>0</v>
      </c>
      <c r="AW41">
        <f t="shared" si="7"/>
        <v>0</v>
      </c>
      <c r="AX41">
        <f t="shared" si="7"/>
        <v>0</v>
      </c>
      <c r="AY41">
        <f t="shared" si="7"/>
        <v>0</v>
      </c>
      <c r="AZ41">
        <f t="shared" si="7"/>
        <v>0</v>
      </c>
      <c r="BA41">
        <f t="shared" si="7"/>
        <v>0</v>
      </c>
      <c r="BB41">
        <f t="shared" si="7"/>
        <v>0</v>
      </c>
      <c r="BC41">
        <f t="shared" si="7"/>
        <v>0</v>
      </c>
    </row>
    <row r="42" spans="1:55" ht="12.75" customHeight="1" x14ac:dyDescent="0.25">
      <c r="A42" s="1">
        <v>42571</v>
      </c>
      <c r="B42">
        <f>('King hourly counts 2015'!B42)*3</f>
        <v>0</v>
      </c>
      <c r="C42">
        <f>('King hourly counts 2015'!C42)*3</f>
        <v>0</v>
      </c>
      <c r="D42">
        <f>('King hourly counts 2015'!D42)*3</f>
        <v>0</v>
      </c>
      <c r="E42">
        <f>('King hourly counts 2015'!E42)*3</f>
        <v>0</v>
      </c>
      <c r="F42">
        <f>('King hourly counts 2015'!F42)*3</f>
        <v>0</v>
      </c>
      <c r="G42">
        <f>('King hourly counts 2015'!G42)*3</f>
        <v>0</v>
      </c>
      <c r="H42">
        <f>('King hourly counts 2015'!H42)*3</f>
        <v>0</v>
      </c>
      <c r="I42">
        <f>('King hourly counts 2015'!I42)*3</f>
        <v>0</v>
      </c>
      <c r="J42">
        <f>('King hourly counts 2015'!J42)*3</f>
        <v>0</v>
      </c>
      <c r="K42">
        <f>('King hourly counts 2015'!K42)*3</f>
        <v>0</v>
      </c>
      <c r="L42">
        <f>('King hourly counts 2015'!L42)*3</f>
        <v>0</v>
      </c>
      <c r="M42">
        <f>('King hourly counts 2015'!M42)*3</f>
        <v>0</v>
      </c>
      <c r="N42">
        <f>('King hourly counts 2015'!N42)*3</f>
        <v>0</v>
      </c>
      <c r="O42">
        <f>('King hourly counts 2015'!O42)*3</f>
        <v>0</v>
      </c>
      <c r="P42">
        <f>('King hourly counts 2015'!P42)*3</f>
        <v>0</v>
      </c>
      <c r="Q42">
        <f>('King hourly counts 2015'!Q42)*3</f>
        <v>0</v>
      </c>
      <c r="R42">
        <f>('King hourly counts 2015'!R42)*3</f>
        <v>0</v>
      </c>
      <c r="S42">
        <f>('King hourly counts 2015'!S42)*3</f>
        <v>0</v>
      </c>
      <c r="T42">
        <f>('King hourly counts 2015'!T42)*3</f>
        <v>0</v>
      </c>
      <c r="U42">
        <f>('King hourly counts 2015'!U42)*3</f>
        <v>0</v>
      </c>
      <c r="V42">
        <f>('King hourly counts 2015'!V42)*3</f>
        <v>0</v>
      </c>
      <c r="W42">
        <f>('King hourly counts 2015'!W42)*3</f>
        <v>0</v>
      </c>
      <c r="X42">
        <f>('King hourly counts 2015'!X42)*3</f>
        <v>0</v>
      </c>
      <c r="Y42">
        <f>('King hourly counts 2015'!Y42)*3</f>
        <v>0</v>
      </c>
      <c r="Z42">
        <f>' Chum hourly counts 2015'!Z42</f>
        <v>319</v>
      </c>
      <c r="AB42">
        <f t="shared" si="5"/>
        <v>0</v>
      </c>
      <c r="AC42">
        <f t="shared" si="1"/>
        <v>0</v>
      </c>
      <c r="AD42" s="43"/>
      <c r="AE42">
        <f t="shared" si="6"/>
        <v>24</v>
      </c>
      <c r="AF42">
        <f t="shared" si="2"/>
        <v>0</v>
      </c>
      <c r="AG42">
        <f t="shared" si="9"/>
        <v>0</v>
      </c>
      <c r="AH42">
        <f t="shared" si="9"/>
        <v>0</v>
      </c>
      <c r="AI42">
        <f t="shared" si="9"/>
        <v>0</v>
      </c>
      <c r="AJ42">
        <f t="shared" si="9"/>
        <v>0</v>
      </c>
      <c r="AK42">
        <f t="shared" si="9"/>
        <v>0</v>
      </c>
      <c r="AL42">
        <f t="shared" si="9"/>
        <v>0</v>
      </c>
      <c r="AM42">
        <f t="shared" si="9"/>
        <v>0</v>
      </c>
      <c r="AN42">
        <f t="shared" si="9"/>
        <v>0</v>
      </c>
      <c r="AO42">
        <f t="shared" si="9"/>
        <v>0</v>
      </c>
      <c r="AP42">
        <f t="shared" si="9"/>
        <v>0</v>
      </c>
      <c r="AQ42">
        <f t="shared" si="9"/>
        <v>0</v>
      </c>
      <c r="AR42">
        <f t="shared" si="9"/>
        <v>0</v>
      </c>
      <c r="AS42">
        <f t="shared" si="9"/>
        <v>0</v>
      </c>
      <c r="AT42">
        <f t="shared" si="9"/>
        <v>0</v>
      </c>
      <c r="AU42">
        <f t="shared" si="9"/>
        <v>0</v>
      </c>
      <c r="AV42">
        <f t="shared" si="7"/>
        <v>0</v>
      </c>
      <c r="AW42">
        <f t="shared" si="7"/>
        <v>0</v>
      </c>
      <c r="AX42">
        <f t="shared" si="7"/>
        <v>0</v>
      </c>
      <c r="AY42">
        <f t="shared" si="7"/>
        <v>0</v>
      </c>
      <c r="AZ42">
        <f t="shared" si="7"/>
        <v>0</v>
      </c>
      <c r="BA42">
        <f t="shared" si="7"/>
        <v>0</v>
      </c>
      <c r="BB42">
        <f t="shared" si="7"/>
        <v>0</v>
      </c>
      <c r="BC42">
        <f t="shared" si="7"/>
        <v>0</v>
      </c>
    </row>
    <row r="43" spans="1:55" ht="12.75" customHeight="1" x14ac:dyDescent="0.25">
      <c r="A43" s="1">
        <v>42572</v>
      </c>
      <c r="B43">
        <f>('King hourly counts 2015'!B43)*3</f>
        <v>0</v>
      </c>
      <c r="C43">
        <f>('King hourly counts 2015'!C43)*3</f>
        <v>0</v>
      </c>
      <c r="D43">
        <f>('King hourly counts 2015'!D43)*3</f>
        <v>0</v>
      </c>
      <c r="E43">
        <f>('King hourly counts 2015'!E43)*3</f>
        <v>0</v>
      </c>
      <c r="F43">
        <f>('King hourly counts 2015'!F43)*3</f>
        <v>0</v>
      </c>
      <c r="G43">
        <f>('King hourly counts 2015'!G43)*3</f>
        <v>0</v>
      </c>
      <c r="H43">
        <f>('King hourly counts 2015'!H43)*3</f>
        <v>0</v>
      </c>
      <c r="I43">
        <f>('King hourly counts 2015'!I43)*3</f>
        <v>0</v>
      </c>
      <c r="J43">
        <f>('King hourly counts 2015'!J43)*3</f>
        <v>0</v>
      </c>
      <c r="K43">
        <f>('King hourly counts 2015'!K43)*3</f>
        <v>0</v>
      </c>
      <c r="L43">
        <f>('King hourly counts 2015'!L43)*3</f>
        <v>0</v>
      </c>
      <c r="M43">
        <f>('King hourly counts 2015'!M43)*3</f>
        <v>0</v>
      </c>
      <c r="N43">
        <f>('King hourly counts 2015'!N43)*3</f>
        <v>0</v>
      </c>
      <c r="O43">
        <f>('King hourly counts 2015'!O43)*3</f>
        <v>0</v>
      </c>
      <c r="P43">
        <f>('King hourly counts 2015'!P43)*3</f>
        <v>0</v>
      </c>
      <c r="Q43">
        <f>('King hourly counts 2015'!Q43)*3</f>
        <v>0</v>
      </c>
      <c r="R43">
        <f>('King hourly counts 2015'!R43)*3</f>
        <v>0</v>
      </c>
      <c r="S43">
        <f>('King hourly counts 2015'!S43)*3</f>
        <v>0</v>
      </c>
      <c r="T43">
        <f>('King hourly counts 2015'!T43)*3</f>
        <v>0</v>
      </c>
      <c r="U43">
        <f>('King hourly counts 2015'!U43)*3</f>
        <v>0</v>
      </c>
      <c r="V43">
        <f>('King hourly counts 2015'!V43)*3</f>
        <v>0</v>
      </c>
      <c r="W43">
        <f>('King hourly counts 2015'!W43)*3</f>
        <v>0</v>
      </c>
      <c r="X43">
        <f>('King hourly counts 2015'!X43)*3</f>
        <v>0</v>
      </c>
      <c r="Y43">
        <f>('King hourly counts 2015'!Y43)*3</f>
        <v>0</v>
      </c>
      <c r="Z43">
        <f>' Chum hourly counts 2015'!Z43</f>
        <v>213</v>
      </c>
      <c r="AB43">
        <f t="shared" si="5"/>
        <v>0</v>
      </c>
      <c r="AC43">
        <f t="shared" si="1"/>
        <v>0</v>
      </c>
      <c r="AD43" s="43"/>
      <c r="AE43">
        <f t="shared" si="6"/>
        <v>24</v>
      </c>
      <c r="AF43">
        <f t="shared" si="2"/>
        <v>0</v>
      </c>
      <c r="AG43">
        <f t="shared" si="9"/>
        <v>0</v>
      </c>
      <c r="AH43">
        <f t="shared" si="9"/>
        <v>0</v>
      </c>
      <c r="AI43">
        <f t="shared" si="9"/>
        <v>0</v>
      </c>
      <c r="AJ43">
        <f t="shared" si="9"/>
        <v>0</v>
      </c>
      <c r="AK43">
        <f t="shared" si="9"/>
        <v>0</v>
      </c>
      <c r="AL43">
        <f t="shared" si="9"/>
        <v>0</v>
      </c>
      <c r="AM43">
        <f t="shared" si="9"/>
        <v>0</v>
      </c>
      <c r="AN43">
        <f t="shared" si="9"/>
        <v>0</v>
      </c>
      <c r="AO43">
        <f t="shared" si="9"/>
        <v>0</v>
      </c>
      <c r="AP43">
        <f t="shared" si="9"/>
        <v>0</v>
      </c>
      <c r="AQ43">
        <f t="shared" si="9"/>
        <v>0</v>
      </c>
      <c r="AR43">
        <f t="shared" si="9"/>
        <v>0</v>
      </c>
      <c r="AS43">
        <f t="shared" si="9"/>
        <v>0</v>
      </c>
      <c r="AT43">
        <f t="shared" si="9"/>
        <v>0</v>
      </c>
      <c r="AU43">
        <f t="shared" si="9"/>
        <v>0</v>
      </c>
      <c r="AV43">
        <f t="shared" si="7"/>
        <v>0</v>
      </c>
      <c r="AW43">
        <f t="shared" si="7"/>
        <v>0</v>
      </c>
      <c r="AX43">
        <f t="shared" si="7"/>
        <v>0</v>
      </c>
      <c r="AY43">
        <f t="shared" si="7"/>
        <v>0</v>
      </c>
      <c r="AZ43">
        <f t="shared" si="7"/>
        <v>0</v>
      </c>
      <c r="BA43">
        <f t="shared" si="7"/>
        <v>0</v>
      </c>
      <c r="BB43">
        <f t="shared" si="7"/>
        <v>0</v>
      </c>
      <c r="BC43">
        <f t="shared" si="7"/>
        <v>0</v>
      </c>
    </row>
    <row r="44" spans="1:55" ht="12.75" customHeight="1" x14ac:dyDescent="0.25">
      <c r="A44" s="1">
        <v>42573</v>
      </c>
      <c r="B44">
        <f>('King hourly counts 2015'!B44)*3</f>
        <v>0</v>
      </c>
      <c r="C44">
        <f>('King hourly counts 2015'!C44)*3</f>
        <v>0</v>
      </c>
      <c r="D44">
        <f>('King hourly counts 2015'!D44)*3</f>
        <v>3</v>
      </c>
      <c r="E44">
        <f>('King hourly counts 2015'!E44)*3</f>
        <v>0</v>
      </c>
      <c r="F44">
        <f>('King hourly counts 2015'!F44)*3</f>
        <v>0</v>
      </c>
      <c r="G44">
        <f>('King hourly counts 2015'!G44)*3</f>
        <v>0</v>
      </c>
      <c r="H44">
        <f>('King hourly counts 2015'!H44)*3</f>
        <v>0</v>
      </c>
      <c r="I44">
        <f>('King hourly counts 2015'!I44)*3</f>
        <v>0</v>
      </c>
      <c r="J44">
        <f>('King hourly counts 2015'!J44)*3</f>
        <v>0</v>
      </c>
      <c r="K44">
        <f>('King hourly counts 2015'!K44)*3</f>
        <v>0</v>
      </c>
      <c r="L44">
        <f>('King hourly counts 2015'!L44)*3</f>
        <v>0</v>
      </c>
      <c r="M44">
        <f>('King hourly counts 2015'!M44)*3</f>
        <v>0</v>
      </c>
      <c r="N44">
        <f>('King hourly counts 2015'!N44)*3</f>
        <v>0</v>
      </c>
      <c r="O44">
        <f>('King hourly counts 2015'!O44)*3</f>
        <v>0</v>
      </c>
      <c r="P44">
        <f>('King hourly counts 2015'!P44)*3</f>
        <v>0</v>
      </c>
      <c r="Q44">
        <f>('King hourly counts 2015'!Q44)*3</f>
        <v>0</v>
      </c>
      <c r="R44">
        <f>('King hourly counts 2015'!R44)*3</f>
        <v>0</v>
      </c>
      <c r="S44">
        <f>('King hourly counts 2015'!S44)*3</f>
        <v>0</v>
      </c>
      <c r="T44">
        <f>('King hourly counts 2015'!T44)*3</f>
        <v>0</v>
      </c>
      <c r="U44">
        <f>('King hourly counts 2015'!U44)*3</f>
        <v>0</v>
      </c>
      <c r="V44">
        <f>('King hourly counts 2015'!V44)*3</f>
        <v>0</v>
      </c>
      <c r="W44">
        <f>('King hourly counts 2015'!W44)*3</f>
        <v>0</v>
      </c>
      <c r="X44">
        <f>('King hourly counts 2015'!X44)*3</f>
        <v>0</v>
      </c>
      <c r="Y44">
        <f>('King hourly counts 2015'!Y44)*3</f>
        <v>0</v>
      </c>
      <c r="Z44">
        <f>' Chum hourly counts 2015'!Z44</f>
        <v>45</v>
      </c>
      <c r="AB44">
        <f t="shared" si="5"/>
        <v>3</v>
      </c>
      <c r="AC44">
        <f t="shared" si="1"/>
        <v>6.2608695652173925</v>
      </c>
      <c r="AD44" s="43"/>
      <c r="AE44">
        <f t="shared" si="6"/>
        <v>24</v>
      </c>
      <c r="AF44">
        <f t="shared" si="2"/>
        <v>4.3478260869565216E-2</v>
      </c>
      <c r="AG44">
        <f t="shared" si="9"/>
        <v>0</v>
      </c>
      <c r="AH44">
        <f t="shared" si="9"/>
        <v>1</v>
      </c>
      <c r="AI44">
        <f t="shared" si="9"/>
        <v>1</v>
      </c>
      <c r="AJ44">
        <f t="shared" si="9"/>
        <v>0</v>
      </c>
      <c r="AK44">
        <f t="shared" si="9"/>
        <v>0</v>
      </c>
      <c r="AL44">
        <f t="shared" si="9"/>
        <v>0</v>
      </c>
      <c r="AM44">
        <f t="shared" si="9"/>
        <v>0</v>
      </c>
      <c r="AN44">
        <f t="shared" si="9"/>
        <v>0</v>
      </c>
      <c r="AO44">
        <f t="shared" si="9"/>
        <v>0</v>
      </c>
      <c r="AP44">
        <f t="shared" si="9"/>
        <v>0</v>
      </c>
      <c r="AQ44">
        <f t="shared" si="9"/>
        <v>0</v>
      </c>
      <c r="AR44">
        <f t="shared" si="9"/>
        <v>0</v>
      </c>
      <c r="AS44">
        <f t="shared" si="9"/>
        <v>0</v>
      </c>
      <c r="AT44">
        <f t="shared" si="9"/>
        <v>0</v>
      </c>
      <c r="AU44">
        <f t="shared" si="9"/>
        <v>0</v>
      </c>
      <c r="AV44">
        <f t="shared" si="7"/>
        <v>0</v>
      </c>
      <c r="AW44">
        <f t="shared" si="7"/>
        <v>0</v>
      </c>
      <c r="AX44">
        <f t="shared" si="7"/>
        <v>0</v>
      </c>
      <c r="AY44">
        <f t="shared" si="7"/>
        <v>0</v>
      </c>
      <c r="AZ44">
        <f t="shared" si="7"/>
        <v>0</v>
      </c>
      <c r="BA44">
        <f t="shared" si="7"/>
        <v>0</v>
      </c>
      <c r="BB44">
        <f t="shared" si="7"/>
        <v>0</v>
      </c>
      <c r="BC44">
        <f t="shared" si="7"/>
        <v>0</v>
      </c>
    </row>
    <row r="45" spans="1:55" ht="12.75" customHeight="1" x14ac:dyDescent="0.25">
      <c r="A45" s="1">
        <v>42574</v>
      </c>
      <c r="B45">
        <f>('King hourly counts 2015'!B45)*3</f>
        <v>0</v>
      </c>
      <c r="C45">
        <f>('King hourly counts 2015'!C45)*3</f>
        <v>0</v>
      </c>
      <c r="D45">
        <f>('King hourly counts 2015'!D45)*3</f>
        <v>0</v>
      </c>
      <c r="E45">
        <f>('King hourly counts 2015'!E45)*3</f>
        <v>0</v>
      </c>
      <c r="F45">
        <f>('King hourly counts 2015'!F45)*3</f>
        <v>0</v>
      </c>
      <c r="G45">
        <f>('King hourly counts 2015'!G45)*3</f>
        <v>0</v>
      </c>
      <c r="H45">
        <f>('King hourly counts 2015'!H45)*3</f>
        <v>0</v>
      </c>
      <c r="I45">
        <f>('King hourly counts 2015'!I45)*3</f>
        <v>0</v>
      </c>
      <c r="J45">
        <f>('King hourly counts 2015'!J45)*3</f>
        <v>0</v>
      </c>
      <c r="K45">
        <f>('King hourly counts 2015'!K45)*3</f>
        <v>0</v>
      </c>
      <c r="L45">
        <f>('King hourly counts 2015'!L45)*3</f>
        <v>0</v>
      </c>
      <c r="M45">
        <f>('King hourly counts 2015'!M45)*3</f>
        <v>0</v>
      </c>
      <c r="N45">
        <f>('King hourly counts 2015'!N45)*3</f>
        <v>0</v>
      </c>
      <c r="O45">
        <f>('King hourly counts 2015'!O45)*3</f>
        <v>0</v>
      </c>
      <c r="P45">
        <f>('King hourly counts 2015'!P45)*3</f>
        <v>0</v>
      </c>
      <c r="Q45">
        <f>('King hourly counts 2015'!Q45)*3</f>
        <v>0</v>
      </c>
      <c r="R45">
        <f>('King hourly counts 2015'!R45)*3</f>
        <v>0</v>
      </c>
      <c r="S45">
        <f>('King hourly counts 2015'!S45)*3</f>
        <v>0</v>
      </c>
      <c r="T45">
        <f>('King hourly counts 2015'!T45)*3</f>
        <v>0</v>
      </c>
      <c r="U45">
        <f>('King hourly counts 2015'!U45)*3</f>
        <v>0</v>
      </c>
      <c r="V45">
        <f>('King hourly counts 2015'!V45)*3</f>
        <v>0</v>
      </c>
      <c r="W45">
        <f>('King hourly counts 2015'!W45)*3</f>
        <v>0</v>
      </c>
      <c r="X45">
        <f>('King hourly counts 2015'!X45)*3</f>
        <v>0</v>
      </c>
      <c r="Y45">
        <f>('King hourly counts 2015'!Y45)*3</f>
        <v>0</v>
      </c>
      <c r="Z45">
        <f>' Chum hourly counts 2015'!Z45</f>
        <v>19</v>
      </c>
      <c r="AB45">
        <f t="shared" si="5"/>
        <v>0</v>
      </c>
      <c r="AC45">
        <f t="shared" si="1"/>
        <v>0</v>
      </c>
      <c r="AD45" s="43"/>
      <c r="AE45">
        <f t="shared" si="6"/>
        <v>24</v>
      </c>
      <c r="AF45">
        <f t="shared" si="2"/>
        <v>0</v>
      </c>
      <c r="AG45">
        <f t="shared" si="9"/>
        <v>0</v>
      </c>
      <c r="AH45">
        <f t="shared" si="9"/>
        <v>0</v>
      </c>
      <c r="AI45">
        <f t="shared" si="9"/>
        <v>0</v>
      </c>
      <c r="AJ45">
        <f t="shared" si="9"/>
        <v>0</v>
      </c>
      <c r="AK45">
        <f t="shared" si="9"/>
        <v>0</v>
      </c>
      <c r="AL45">
        <f t="shared" si="9"/>
        <v>0</v>
      </c>
      <c r="AM45">
        <f t="shared" si="9"/>
        <v>0</v>
      </c>
      <c r="AN45">
        <f t="shared" si="9"/>
        <v>0</v>
      </c>
      <c r="AO45">
        <f t="shared" si="9"/>
        <v>0</v>
      </c>
      <c r="AP45">
        <f t="shared" si="9"/>
        <v>0</v>
      </c>
      <c r="AQ45">
        <f t="shared" si="9"/>
        <v>0</v>
      </c>
      <c r="AR45">
        <f t="shared" si="9"/>
        <v>0</v>
      </c>
      <c r="AS45">
        <f t="shared" si="9"/>
        <v>0</v>
      </c>
      <c r="AT45">
        <f t="shared" si="9"/>
        <v>0</v>
      </c>
      <c r="AU45">
        <f t="shared" si="9"/>
        <v>0</v>
      </c>
      <c r="AV45">
        <f t="shared" si="7"/>
        <v>0</v>
      </c>
      <c r="AW45">
        <f t="shared" si="7"/>
        <v>0</v>
      </c>
      <c r="AX45">
        <f t="shared" si="7"/>
        <v>0</v>
      </c>
      <c r="AY45">
        <f t="shared" si="7"/>
        <v>0</v>
      </c>
      <c r="AZ45">
        <f t="shared" si="7"/>
        <v>0</v>
      </c>
      <c r="BA45">
        <f t="shared" si="7"/>
        <v>0</v>
      </c>
      <c r="BB45">
        <f t="shared" si="7"/>
        <v>0</v>
      </c>
      <c r="BC45">
        <f t="shared" si="7"/>
        <v>0</v>
      </c>
    </row>
    <row r="46" spans="1:55" ht="12.75" customHeight="1" x14ac:dyDescent="0.25">
      <c r="A46" s="1">
        <v>42575</v>
      </c>
      <c r="B46">
        <f>('King hourly counts 2015'!B46)*3</f>
        <v>0</v>
      </c>
      <c r="C46">
        <f>('King hourly counts 2015'!C46)*3</f>
        <v>0</v>
      </c>
      <c r="D46">
        <f>('King hourly counts 2015'!D46)*3</f>
        <v>3</v>
      </c>
      <c r="E46">
        <f>('King hourly counts 2015'!E46)*3</f>
        <v>0</v>
      </c>
      <c r="F46">
        <f>('King hourly counts 2015'!F46)*3</f>
        <v>0</v>
      </c>
      <c r="G46">
        <f>('King hourly counts 2015'!G46)*3</f>
        <v>0</v>
      </c>
      <c r="H46">
        <f>('King hourly counts 2015'!H46)*3</f>
        <v>0</v>
      </c>
      <c r="I46">
        <f>('King hourly counts 2015'!I46)*3</f>
        <v>0</v>
      </c>
      <c r="J46">
        <f>('King hourly counts 2015'!J46)*3</f>
        <v>0</v>
      </c>
      <c r="K46">
        <f>('King hourly counts 2015'!K46)*3</f>
        <v>-3</v>
      </c>
      <c r="L46">
        <f>('King hourly counts 2015'!L46)*3</f>
        <v>0</v>
      </c>
      <c r="M46">
        <f>('King hourly counts 2015'!M46)*3</f>
        <v>0</v>
      </c>
      <c r="N46">
        <f>('King hourly counts 2015'!N46)*3</f>
        <v>0</v>
      </c>
      <c r="O46">
        <f>('King hourly counts 2015'!O46)*3</f>
        <v>0</v>
      </c>
      <c r="P46">
        <f>('King hourly counts 2015'!P46)*3</f>
        <v>0</v>
      </c>
      <c r="Q46">
        <f>('King hourly counts 2015'!Q46)*3</f>
        <v>0</v>
      </c>
      <c r="R46">
        <f>('King hourly counts 2015'!R46)*3</f>
        <v>0</v>
      </c>
      <c r="S46">
        <f>('King hourly counts 2015'!S46)*3</f>
        <v>0</v>
      </c>
      <c r="T46">
        <f>('King hourly counts 2015'!T46)*3</f>
        <v>0</v>
      </c>
      <c r="U46">
        <f>('King hourly counts 2015'!U46)*3</f>
        <v>0</v>
      </c>
      <c r="V46">
        <f>('King hourly counts 2015'!V46)*3</f>
        <v>0</v>
      </c>
      <c r="W46">
        <f>('King hourly counts 2015'!W46)*3</f>
        <v>0</v>
      </c>
      <c r="X46">
        <f>('King hourly counts 2015'!X46)*3</f>
        <v>0</v>
      </c>
      <c r="Y46">
        <f>('King hourly counts 2015'!Y46)*3</f>
        <v>0</v>
      </c>
      <c r="Z46">
        <f>' Chum hourly counts 2015'!Z46</f>
        <v>37</v>
      </c>
      <c r="AB46">
        <f t="shared" si="5"/>
        <v>0</v>
      </c>
      <c r="AC46">
        <f t="shared" si="1"/>
        <v>12.521739130434785</v>
      </c>
      <c r="AD46" s="43"/>
      <c r="AE46">
        <f t="shared" si="6"/>
        <v>24</v>
      </c>
      <c r="AF46">
        <f t="shared" si="2"/>
        <v>8.6956521739130432E-2</v>
      </c>
      <c r="AG46">
        <f t="shared" si="9"/>
        <v>0</v>
      </c>
      <c r="AH46">
        <f t="shared" si="9"/>
        <v>1</v>
      </c>
      <c r="AI46">
        <f t="shared" si="9"/>
        <v>1</v>
      </c>
      <c r="AJ46">
        <f t="shared" si="9"/>
        <v>0</v>
      </c>
      <c r="AK46">
        <f t="shared" si="9"/>
        <v>0</v>
      </c>
      <c r="AL46">
        <f t="shared" si="9"/>
        <v>0</v>
      </c>
      <c r="AM46">
        <f t="shared" si="9"/>
        <v>0</v>
      </c>
      <c r="AN46">
        <f t="shared" si="9"/>
        <v>0</v>
      </c>
      <c r="AO46">
        <f t="shared" si="9"/>
        <v>1</v>
      </c>
      <c r="AP46">
        <f t="shared" si="9"/>
        <v>1</v>
      </c>
      <c r="AQ46">
        <f t="shared" si="9"/>
        <v>0</v>
      </c>
      <c r="AR46">
        <f t="shared" si="9"/>
        <v>0</v>
      </c>
      <c r="AS46">
        <f t="shared" si="9"/>
        <v>0</v>
      </c>
      <c r="AT46">
        <f t="shared" si="9"/>
        <v>0</v>
      </c>
      <c r="AU46">
        <f t="shared" si="9"/>
        <v>0</v>
      </c>
      <c r="AV46">
        <f t="shared" si="7"/>
        <v>0</v>
      </c>
      <c r="AW46">
        <f t="shared" si="7"/>
        <v>0</v>
      </c>
      <c r="AX46">
        <f t="shared" si="7"/>
        <v>0</v>
      </c>
      <c r="AY46">
        <f t="shared" si="7"/>
        <v>0</v>
      </c>
      <c r="AZ46">
        <f t="shared" si="7"/>
        <v>0</v>
      </c>
      <c r="BA46">
        <f t="shared" si="7"/>
        <v>0</v>
      </c>
      <c r="BB46">
        <f t="shared" si="7"/>
        <v>0</v>
      </c>
      <c r="BC46">
        <f t="shared" si="7"/>
        <v>0</v>
      </c>
    </row>
    <row r="47" spans="1:55" ht="12.75" customHeight="1" x14ac:dyDescent="0.25">
      <c r="A47" s="1">
        <v>42576</v>
      </c>
      <c r="B47">
        <f>('King hourly counts 2015'!B47)*3</f>
        <v>0</v>
      </c>
      <c r="C47">
        <f>('King hourly counts 2015'!C47)*3</f>
        <v>0</v>
      </c>
      <c r="D47">
        <f>('King hourly counts 2015'!D47)*3</f>
        <v>0</v>
      </c>
      <c r="E47">
        <f>('King hourly counts 2015'!E47)*3</f>
        <v>0</v>
      </c>
      <c r="F47">
        <f>('King hourly counts 2015'!F47)*3</f>
        <v>0</v>
      </c>
      <c r="G47">
        <f>('King hourly counts 2015'!G47)*3</f>
        <v>0</v>
      </c>
      <c r="H47">
        <f>('King hourly counts 2015'!H47)*3</f>
        <v>0</v>
      </c>
      <c r="I47">
        <f>('King hourly counts 2015'!I47)*3</f>
        <v>0</v>
      </c>
      <c r="J47">
        <f>('King hourly counts 2015'!J47)*3</f>
        <v>0</v>
      </c>
      <c r="K47">
        <f>('King hourly counts 2015'!K47)*3</f>
        <v>0</v>
      </c>
      <c r="L47">
        <f>('King hourly counts 2015'!L47)*3</f>
        <v>0</v>
      </c>
      <c r="M47">
        <f>('King hourly counts 2015'!M47)*3</f>
        <v>0</v>
      </c>
      <c r="N47">
        <f>('King hourly counts 2015'!N47)*3</f>
        <v>0</v>
      </c>
      <c r="O47">
        <f>('King hourly counts 2015'!O47)*3</f>
        <v>0</v>
      </c>
      <c r="P47">
        <f>('King hourly counts 2015'!P47)*3</f>
        <v>0</v>
      </c>
      <c r="Q47">
        <f>('King hourly counts 2015'!Q47)*3</f>
        <v>0</v>
      </c>
      <c r="R47">
        <f>('King hourly counts 2015'!R47)*3</f>
        <v>0</v>
      </c>
      <c r="S47">
        <f>('King hourly counts 2015'!S47)*3</f>
        <v>0</v>
      </c>
      <c r="T47">
        <f>('King hourly counts 2015'!T47)*3</f>
        <v>0</v>
      </c>
      <c r="U47">
        <f>('King hourly counts 2015'!U47)*3</f>
        <v>0</v>
      </c>
      <c r="V47">
        <f>('King hourly counts 2015'!V47)*3</f>
        <v>0</v>
      </c>
      <c r="W47">
        <f>('King hourly counts 2015'!W47)*3</f>
        <v>0</v>
      </c>
      <c r="X47">
        <f>('King hourly counts 2015'!X47)*3</f>
        <v>0</v>
      </c>
      <c r="Y47">
        <f>('King hourly counts 2015'!Y47)*3</f>
        <v>0</v>
      </c>
      <c r="Z47">
        <f>' Chum hourly counts 2015'!Z47</f>
        <v>25</v>
      </c>
      <c r="AB47">
        <f t="shared" si="5"/>
        <v>0</v>
      </c>
      <c r="AC47">
        <f t="shared" si="1"/>
        <v>0</v>
      </c>
      <c r="AD47" s="43"/>
      <c r="AE47">
        <f t="shared" si="6"/>
        <v>24</v>
      </c>
      <c r="AF47">
        <f t="shared" si="2"/>
        <v>0</v>
      </c>
      <c r="AG47">
        <f t="shared" si="9"/>
        <v>0</v>
      </c>
      <c r="AH47">
        <f t="shared" si="9"/>
        <v>0</v>
      </c>
      <c r="AI47">
        <f t="shared" si="9"/>
        <v>0</v>
      </c>
      <c r="AJ47">
        <f t="shared" si="9"/>
        <v>0</v>
      </c>
      <c r="AK47">
        <f t="shared" si="9"/>
        <v>0</v>
      </c>
      <c r="AL47">
        <f t="shared" si="9"/>
        <v>0</v>
      </c>
      <c r="AM47">
        <f t="shared" si="9"/>
        <v>0</v>
      </c>
      <c r="AN47">
        <f t="shared" si="9"/>
        <v>0</v>
      </c>
      <c r="AO47">
        <f t="shared" si="9"/>
        <v>0</v>
      </c>
      <c r="AP47">
        <f t="shared" si="9"/>
        <v>0</v>
      </c>
      <c r="AQ47">
        <f t="shared" si="9"/>
        <v>0</v>
      </c>
      <c r="AR47">
        <f t="shared" si="9"/>
        <v>0</v>
      </c>
      <c r="AS47">
        <f t="shared" si="9"/>
        <v>0</v>
      </c>
      <c r="AT47">
        <f t="shared" si="9"/>
        <v>0</v>
      </c>
      <c r="AU47">
        <f t="shared" si="9"/>
        <v>0</v>
      </c>
      <c r="AV47">
        <f t="shared" si="7"/>
        <v>0</v>
      </c>
      <c r="AW47">
        <f t="shared" si="7"/>
        <v>0</v>
      </c>
      <c r="AX47">
        <f t="shared" si="7"/>
        <v>0</v>
      </c>
      <c r="AY47">
        <f t="shared" si="7"/>
        <v>0</v>
      </c>
      <c r="AZ47">
        <f t="shared" si="7"/>
        <v>0</v>
      </c>
      <c r="BA47">
        <f t="shared" si="7"/>
        <v>0</v>
      </c>
      <c r="BB47">
        <f t="shared" si="7"/>
        <v>0</v>
      </c>
      <c r="BC47">
        <f t="shared" si="7"/>
        <v>0</v>
      </c>
    </row>
    <row r="48" spans="1:55" ht="12.75" customHeight="1" x14ac:dyDescent="0.25">
      <c r="A48" s="1">
        <v>42577</v>
      </c>
      <c r="B48">
        <f>('King hourly counts 2015'!B48)*3</f>
        <v>0</v>
      </c>
      <c r="C48">
        <f>('King hourly counts 2015'!C48)*3</f>
        <v>0</v>
      </c>
      <c r="D48">
        <f>('King hourly counts 2015'!D48)*3</f>
        <v>0</v>
      </c>
      <c r="E48">
        <f>('King hourly counts 2015'!E48)*3</f>
        <v>0</v>
      </c>
      <c r="F48">
        <f>('King hourly counts 2015'!F48)*3</f>
        <v>0</v>
      </c>
      <c r="G48">
        <f>('King hourly counts 2015'!G48)*3</f>
        <v>0</v>
      </c>
      <c r="H48">
        <f>('King hourly counts 2015'!H48)*3</f>
        <v>0</v>
      </c>
      <c r="I48">
        <f>('King hourly counts 2015'!I48)*3</f>
        <v>0</v>
      </c>
      <c r="J48">
        <f>('King hourly counts 2015'!J48)*3</f>
        <v>0</v>
      </c>
      <c r="K48">
        <f>('King hourly counts 2015'!K48)*3</f>
        <v>0</v>
      </c>
      <c r="L48">
        <f>('King hourly counts 2015'!L48)*3</f>
        <v>0</v>
      </c>
      <c r="M48">
        <f>('King hourly counts 2015'!M48)*3</f>
        <v>0</v>
      </c>
      <c r="N48">
        <f>('King hourly counts 2015'!N48)*3</f>
        <v>0</v>
      </c>
      <c r="O48">
        <f>('King hourly counts 2015'!O48)*3</f>
        <v>0</v>
      </c>
      <c r="P48">
        <f>('King hourly counts 2015'!P48)*3</f>
        <v>0</v>
      </c>
      <c r="Q48">
        <f>('King hourly counts 2015'!Q48)*3</f>
        <v>0</v>
      </c>
      <c r="R48">
        <f>('King hourly counts 2015'!R48)*3</f>
        <v>0</v>
      </c>
      <c r="S48">
        <f>('King hourly counts 2015'!S48)*3</f>
        <v>0</v>
      </c>
      <c r="T48">
        <f>('King hourly counts 2015'!T48)*3</f>
        <v>0</v>
      </c>
      <c r="U48">
        <f>('King hourly counts 2015'!U48)*3</f>
        <v>0</v>
      </c>
      <c r="V48">
        <f>('King hourly counts 2015'!V48)*3</f>
        <v>0</v>
      </c>
      <c r="W48">
        <f>('King hourly counts 2015'!W48)*3</f>
        <v>0</v>
      </c>
      <c r="X48">
        <f>('King hourly counts 2015'!X48)*3</f>
        <v>0</v>
      </c>
      <c r="Y48">
        <f>('King hourly counts 2015'!Y48)*3</f>
        <v>0</v>
      </c>
      <c r="Z48">
        <f>' Chum hourly counts 2015'!Z48</f>
        <v>26</v>
      </c>
      <c r="AB48">
        <f t="shared" si="5"/>
        <v>0</v>
      </c>
      <c r="AC48">
        <f t="shared" si="1"/>
        <v>0</v>
      </c>
      <c r="AD48" s="43"/>
      <c r="AE48">
        <f t="shared" si="6"/>
        <v>24</v>
      </c>
      <c r="AF48">
        <f t="shared" si="2"/>
        <v>0</v>
      </c>
      <c r="AG48">
        <f t="shared" si="9"/>
        <v>0</v>
      </c>
      <c r="AH48">
        <f t="shared" si="9"/>
        <v>0</v>
      </c>
      <c r="AI48">
        <f t="shared" si="9"/>
        <v>0</v>
      </c>
      <c r="AJ48">
        <f t="shared" si="9"/>
        <v>0</v>
      </c>
      <c r="AK48">
        <f t="shared" si="9"/>
        <v>0</v>
      </c>
      <c r="AL48">
        <f t="shared" si="9"/>
        <v>0</v>
      </c>
      <c r="AM48">
        <f t="shared" si="9"/>
        <v>0</v>
      </c>
      <c r="AN48">
        <f t="shared" si="9"/>
        <v>0</v>
      </c>
      <c r="AO48">
        <f t="shared" si="9"/>
        <v>0</v>
      </c>
      <c r="AP48">
        <f t="shared" si="9"/>
        <v>0</v>
      </c>
      <c r="AQ48">
        <f t="shared" si="9"/>
        <v>0</v>
      </c>
      <c r="AR48">
        <f t="shared" si="9"/>
        <v>0</v>
      </c>
      <c r="AS48">
        <f t="shared" si="9"/>
        <v>0</v>
      </c>
      <c r="AT48">
        <f t="shared" si="9"/>
        <v>0</v>
      </c>
      <c r="AU48">
        <f t="shared" si="9"/>
        <v>0</v>
      </c>
      <c r="AV48">
        <f t="shared" si="7"/>
        <v>0</v>
      </c>
      <c r="AW48">
        <f t="shared" si="7"/>
        <v>0</v>
      </c>
      <c r="AX48">
        <f t="shared" si="7"/>
        <v>0</v>
      </c>
      <c r="AY48">
        <f t="shared" si="7"/>
        <v>0</v>
      </c>
      <c r="AZ48">
        <f t="shared" si="7"/>
        <v>0</v>
      </c>
      <c r="BA48">
        <f t="shared" si="7"/>
        <v>0</v>
      </c>
      <c r="BB48">
        <f t="shared" si="7"/>
        <v>0</v>
      </c>
      <c r="BC48">
        <f t="shared" si="7"/>
        <v>0</v>
      </c>
    </row>
    <row r="49" spans="1:55" ht="12.75" customHeight="1" x14ac:dyDescent="0.25">
      <c r="A49" s="1">
        <v>42578</v>
      </c>
      <c r="B49">
        <f>('King hourly counts 2015'!B49)*3</f>
        <v>0</v>
      </c>
      <c r="C49">
        <f>('King hourly counts 2015'!C49)*3</f>
        <v>0</v>
      </c>
      <c r="D49">
        <f>('King hourly counts 2015'!D49)*3</f>
        <v>0</v>
      </c>
      <c r="E49">
        <f>('King hourly counts 2015'!E49)*3</f>
        <v>0</v>
      </c>
      <c r="F49">
        <f>('King hourly counts 2015'!F49)*3</f>
        <v>0</v>
      </c>
      <c r="G49">
        <f>('King hourly counts 2015'!G49)*3</f>
        <v>3</v>
      </c>
      <c r="H49">
        <f>('King hourly counts 2015'!H49)*3</f>
        <v>0</v>
      </c>
      <c r="I49">
        <f>('King hourly counts 2015'!I49)*3</f>
        <v>0</v>
      </c>
      <c r="J49">
        <f>('King hourly counts 2015'!J49)*3</f>
        <v>0</v>
      </c>
      <c r="K49">
        <f>('King hourly counts 2015'!K49)*3</f>
        <v>0</v>
      </c>
      <c r="L49">
        <f>('King hourly counts 2015'!L49)*3</f>
        <v>0</v>
      </c>
      <c r="M49">
        <f>('King hourly counts 2015'!M49)*3</f>
        <v>0</v>
      </c>
      <c r="N49">
        <f>('King hourly counts 2015'!N49)*3</f>
        <v>0</v>
      </c>
      <c r="O49">
        <f>('King hourly counts 2015'!O49)*3</f>
        <v>0</v>
      </c>
      <c r="P49">
        <f>('King hourly counts 2015'!P49)*3</f>
        <v>0</v>
      </c>
      <c r="Q49">
        <f>('King hourly counts 2015'!Q49)*3</f>
        <v>0</v>
      </c>
      <c r="R49">
        <f>('King hourly counts 2015'!R49)*3</f>
        <v>0</v>
      </c>
      <c r="S49">
        <f>('King hourly counts 2015'!S49)*3</f>
        <v>0</v>
      </c>
      <c r="T49">
        <f>('King hourly counts 2015'!T49)*3</f>
        <v>0</v>
      </c>
      <c r="U49">
        <f>('King hourly counts 2015'!U49)*3</f>
        <v>0</v>
      </c>
      <c r="V49">
        <f>('King hourly counts 2015'!V49)*3</f>
        <v>0</v>
      </c>
      <c r="W49">
        <f>('King hourly counts 2015'!W49)*3</f>
        <v>0</v>
      </c>
      <c r="X49">
        <f>('King hourly counts 2015'!X49)*3</f>
        <v>0</v>
      </c>
      <c r="Y49">
        <f>('King hourly counts 2015'!Y49)*3</f>
        <v>0</v>
      </c>
      <c r="Z49">
        <f>' Chum hourly counts 2015'!Z49</f>
        <v>65</v>
      </c>
      <c r="AB49">
        <f t="shared" si="5"/>
        <v>3</v>
      </c>
      <c r="AC49">
        <f t="shared" si="1"/>
        <v>6.2608695652173925</v>
      </c>
      <c r="AD49" s="43"/>
      <c r="AE49">
        <f t="shared" si="6"/>
        <v>24</v>
      </c>
      <c r="AF49">
        <f t="shared" si="2"/>
        <v>4.3478260869565216E-2</v>
      </c>
      <c r="AG49">
        <f t="shared" si="9"/>
        <v>0</v>
      </c>
      <c r="AH49">
        <f t="shared" si="9"/>
        <v>0</v>
      </c>
      <c r="AI49">
        <f t="shared" si="9"/>
        <v>0</v>
      </c>
      <c r="AJ49">
        <f t="shared" si="9"/>
        <v>0</v>
      </c>
      <c r="AK49">
        <f t="shared" si="9"/>
        <v>1</v>
      </c>
      <c r="AL49">
        <f t="shared" si="9"/>
        <v>1</v>
      </c>
      <c r="AM49">
        <f t="shared" si="9"/>
        <v>0</v>
      </c>
      <c r="AN49">
        <f t="shared" si="9"/>
        <v>0</v>
      </c>
      <c r="AO49">
        <f t="shared" si="9"/>
        <v>0</v>
      </c>
      <c r="AP49">
        <f t="shared" si="9"/>
        <v>0</v>
      </c>
      <c r="AQ49">
        <f t="shared" si="9"/>
        <v>0</v>
      </c>
      <c r="AR49">
        <f t="shared" si="9"/>
        <v>0</v>
      </c>
      <c r="AS49">
        <f t="shared" si="9"/>
        <v>0</v>
      </c>
      <c r="AT49">
        <f t="shared" si="9"/>
        <v>0</v>
      </c>
      <c r="AU49">
        <f t="shared" si="9"/>
        <v>0</v>
      </c>
      <c r="AV49">
        <f t="shared" si="7"/>
        <v>0</v>
      </c>
      <c r="AW49">
        <f t="shared" si="7"/>
        <v>0</v>
      </c>
      <c r="AX49">
        <f t="shared" si="7"/>
        <v>0</v>
      </c>
      <c r="AY49">
        <f t="shared" si="7"/>
        <v>0</v>
      </c>
      <c r="AZ49">
        <f t="shared" si="7"/>
        <v>0</v>
      </c>
      <c r="BA49">
        <f t="shared" si="7"/>
        <v>0</v>
      </c>
      <c r="BB49">
        <f t="shared" si="7"/>
        <v>0</v>
      </c>
      <c r="BC49">
        <f t="shared" si="7"/>
        <v>0</v>
      </c>
    </row>
    <row r="50" spans="1:55" ht="12.75" customHeight="1" x14ac:dyDescent="0.25">
      <c r="A50" s="1">
        <v>42579</v>
      </c>
      <c r="B50">
        <f>('King hourly counts 2015'!B50)*3</f>
        <v>0</v>
      </c>
      <c r="C50">
        <f>('King hourly counts 2015'!C50)*3</f>
        <v>0</v>
      </c>
      <c r="D50">
        <f>('King hourly counts 2015'!D50)*3</f>
        <v>3</v>
      </c>
      <c r="E50">
        <f>('King hourly counts 2015'!E50)*3</f>
        <v>0</v>
      </c>
      <c r="F50">
        <f>('King hourly counts 2015'!F50)*3</f>
        <v>0</v>
      </c>
      <c r="G50">
        <f>('King hourly counts 2015'!G50)*3</f>
        <v>0</v>
      </c>
      <c r="H50">
        <f>('King hourly counts 2015'!H50)*3</f>
        <v>0</v>
      </c>
      <c r="I50">
        <f>('King hourly counts 2015'!I50)*3</f>
        <v>0</v>
      </c>
      <c r="J50">
        <f>('King hourly counts 2015'!J50)*3</f>
        <v>0</v>
      </c>
      <c r="K50">
        <f>('King hourly counts 2015'!K50)*3</f>
        <v>0</v>
      </c>
      <c r="L50">
        <f>('King hourly counts 2015'!L50)*3</f>
        <v>0</v>
      </c>
      <c r="M50">
        <f>('King hourly counts 2015'!M50)*3</f>
        <v>0</v>
      </c>
      <c r="N50">
        <f>('King hourly counts 2015'!N50)*3</f>
        <v>0</v>
      </c>
      <c r="O50">
        <f>('King hourly counts 2015'!O50)*3</f>
        <v>0</v>
      </c>
      <c r="P50">
        <f>('King hourly counts 2015'!P50)*3</f>
        <v>0</v>
      </c>
      <c r="Q50">
        <f>('King hourly counts 2015'!Q50)*3</f>
        <v>3</v>
      </c>
      <c r="R50">
        <f>('King hourly counts 2015'!R50)*3</f>
        <v>0</v>
      </c>
      <c r="S50">
        <f>('King hourly counts 2015'!S50)*3</f>
        <v>0</v>
      </c>
      <c r="T50">
        <f>('King hourly counts 2015'!T50)*3</f>
        <v>0</v>
      </c>
      <c r="U50">
        <f>('King hourly counts 2015'!U50)*3</f>
        <v>0</v>
      </c>
      <c r="V50">
        <f>('King hourly counts 2015'!V50)*3</f>
        <v>0</v>
      </c>
      <c r="W50">
        <f>('King hourly counts 2015'!W50)*3</f>
        <v>0</v>
      </c>
      <c r="X50">
        <f>('King hourly counts 2015'!X50)*3</f>
        <v>0</v>
      </c>
      <c r="Y50">
        <f>('King hourly counts 2015'!Y50)*3</f>
        <v>0</v>
      </c>
      <c r="Z50">
        <f>' Chum hourly counts 2015'!Z50</f>
        <v>116</v>
      </c>
      <c r="AB50">
        <f t="shared" si="5"/>
        <v>6</v>
      </c>
      <c r="AC50">
        <f t="shared" si="1"/>
        <v>12.521739130434785</v>
      </c>
      <c r="AD50" s="43"/>
      <c r="AE50">
        <f t="shared" si="6"/>
        <v>24</v>
      </c>
      <c r="AF50">
        <f t="shared" si="2"/>
        <v>8.6956521739130432E-2</v>
      </c>
      <c r="AG50">
        <f t="shared" si="9"/>
        <v>0</v>
      </c>
      <c r="AH50">
        <f t="shared" si="9"/>
        <v>1</v>
      </c>
      <c r="AI50">
        <f t="shared" si="9"/>
        <v>1</v>
      </c>
      <c r="AJ50">
        <f t="shared" si="9"/>
        <v>0</v>
      </c>
      <c r="AK50">
        <f t="shared" si="9"/>
        <v>0</v>
      </c>
      <c r="AL50">
        <f t="shared" si="9"/>
        <v>0</v>
      </c>
      <c r="AM50">
        <f t="shared" si="9"/>
        <v>0</v>
      </c>
      <c r="AN50">
        <f t="shared" si="9"/>
        <v>0</v>
      </c>
      <c r="AO50">
        <f t="shared" si="9"/>
        <v>0</v>
      </c>
      <c r="AP50">
        <f t="shared" si="9"/>
        <v>0</v>
      </c>
      <c r="AQ50">
        <f t="shared" si="9"/>
        <v>0</v>
      </c>
      <c r="AR50">
        <f t="shared" si="9"/>
        <v>0</v>
      </c>
      <c r="AS50">
        <f t="shared" si="9"/>
        <v>0</v>
      </c>
      <c r="AT50">
        <f t="shared" si="9"/>
        <v>0</v>
      </c>
      <c r="AU50">
        <f t="shared" si="9"/>
        <v>1</v>
      </c>
      <c r="AV50">
        <f t="shared" si="7"/>
        <v>1</v>
      </c>
      <c r="AW50">
        <f t="shared" si="7"/>
        <v>0</v>
      </c>
      <c r="AX50">
        <f t="shared" si="7"/>
        <v>0</v>
      </c>
      <c r="AY50">
        <f t="shared" si="7"/>
        <v>0</v>
      </c>
      <c r="AZ50">
        <f t="shared" si="7"/>
        <v>0</v>
      </c>
      <c r="BA50">
        <f t="shared" si="7"/>
        <v>0</v>
      </c>
      <c r="BB50">
        <f t="shared" si="7"/>
        <v>0</v>
      </c>
      <c r="BC50">
        <f t="shared" si="7"/>
        <v>0</v>
      </c>
    </row>
    <row r="51" spans="1:55" ht="12.75" customHeight="1" x14ac:dyDescent="0.25">
      <c r="A51" s="1">
        <v>42580</v>
      </c>
      <c r="B51">
        <f>('King hourly counts 2015'!B51)*3</f>
        <v>0</v>
      </c>
      <c r="C51">
        <f>('King hourly counts 2015'!C51)*3</f>
        <v>0</v>
      </c>
      <c r="D51">
        <f>('King hourly counts 2015'!D51)*3</f>
        <v>0</v>
      </c>
      <c r="E51">
        <f>('King hourly counts 2015'!E51)*3</f>
        <v>0</v>
      </c>
      <c r="F51">
        <f>('King hourly counts 2015'!F51)*3</f>
        <v>0</v>
      </c>
      <c r="G51">
        <f>('King hourly counts 2015'!G51)*3</f>
        <v>0</v>
      </c>
      <c r="H51">
        <f>('King hourly counts 2015'!H51)*3</f>
        <v>0</v>
      </c>
      <c r="I51">
        <f>('King hourly counts 2015'!I51)*3</f>
        <v>0</v>
      </c>
      <c r="J51">
        <f>('King hourly counts 2015'!J51)*3</f>
        <v>0</v>
      </c>
      <c r="K51">
        <f>('King hourly counts 2015'!K51)*3</f>
        <v>0</v>
      </c>
      <c r="L51">
        <f>('King hourly counts 2015'!L51)*3</f>
        <v>0</v>
      </c>
      <c r="M51">
        <f>('King hourly counts 2015'!M51)*3</f>
        <v>0</v>
      </c>
      <c r="N51">
        <f>('King hourly counts 2015'!N51)*3</f>
        <v>0</v>
      </c>
      <c r="O51">
        <f>('King hourly counts 2015'!O51)*3</f>
        <v>0</v>
      </c>
      <c r="P51">
        <f>('King hourly counts 2015'!P51)*3</f>
        <v>0</v>
      </c>
      <c r="Q51">
        <f>('King hourly counts 2015'!Q51)*3</f>
        <v>0</v>
      </c>
      <c r="R51">
        <f>('King hourly counts 2015'!R51)*3</f>
        <v>0</v>
      </c>
      <c r="S51">
        <f>('King hourly counts 2015'!S51)*3</f>
        <v>0</v>
      </c>
      <c r="T51">
        <f>('King hourly counts 2015'!T51)*3</f>
        <v>0</v>
      </c>
      <c r="U51">
        <f>('King hourly counts 2015'!U51)*3</f>
        <v>0</v>
      </c>
      <c r="V51">
        <f>('King hourly counts 2015'!V51)*3</f>
        <v>0</v>
      </c>
      <c r="W51">
        <f>('King hourly counts 2015'!W51)*3</f>
        <v>0</v>
      </c>
      <c r="X51">
        <f>('King hourly counts 2015'!X51)*3</f>
        <v>0</v>
      </c>
      <c r="Y51">
        <f>('King hourly counts 2015'!Y51)*3</f>
        <v>0</v>
      </c>
      <c r="Z51">
        <f>' Chum hourly counts 2015'!Z51</f>
        <v>14</v>
      </c>
      <c r="AB51">
        <f t="shared" si="5"/>
        <v>0</v>
      </c>
      <c r="AC51">
        <f t="shared" si="1"/>
        <v>0</v>
      </c>
      <c r="AD51" s="43"/>
      <c r="AE51">
        <f t="shared" si="6"/>
        <v>24</v>
      </c>
      <c r="AF51">
        <f t="shared" si="2"/>
        <v>0</v>
      </c>
      <c r="AG51">
        <f t="shared" si="9"/>
        <v>0</v>
      </c>
      <c r="AH51">
        <f t="shared" si="9"/>
        <v>0</v>
      </c>
      <c r="AI51">
        <f t="shared" si="9"/>
        <v>0</v>
      </c>
      <c r="AJ51">
        <f t="shared" si="9"/>
        <v>0</v>
      </c>
      <c r="AK51">
        <f t="shared" si="9"/>
        <v>0</v>
      </c>
      <c r="AL51">
        <f t="shared" si="9"/>
        <v>0</v>
      </c>
      <c r="AM51">
        <f t="shared" si="9"/>
        <v>0</v>
      </c>
      <c r="AN51">
        <f t="shared" si="9"/>
        <v>0</v>
      </c>
      <c r="AO51">
        <f t="shared" si="9"/>
        <v>0</v>
      </c>
      <c r="AP51">
        <f t="shared" si="9"/>
        <v>0</v>
      </c>
      <c r="AQ51">
        <f t="shared" si="9"/>
        <v>0</v>
      </c>
      <c r="AR51">
        <f t="shared" si="9"/>
        <v>0</v>
      </c>
      <c r="AS51">
        <f t="shared" si="9"/>
        <v>0</v>
      </c>
      <c r="AT51">
        <f t="shared" si="9"/>
        <v>0</v>
      </c>
      <c r="AU51">
        <f t="shared" si="9"/>
        <v>0</v>
      </c>
      <c r="AV51">
        <f t="shared" si="7"/>
        <v>0</v>
      </c>
      <c r="AW51">
        <f t="shared" si="7"/>
        <v>0</v>
      </c>
      <c r="AX51">
        <f t="shared" si="7"/>
        <v>0</v>
      </c>
      <c r="AY51">
        <f t="shared" si="7"/>
        <v>0</v>
      </c>
      <c r="AZ51">
        <f t="shared" si="7"/>
        <v>0</v>
      </c>
      <c r="BA51">
        <f t="shared" si="7"/>
        <v>0</v>
      </c>
      <c r="BB51">
        <f t="shared" si="7"/>
        <v>0</v>
      </c>
      <c r="BC51">
        <f t="shared" si="7"/>
        <v>0</v>
      </c>
    </row>
    <row r="52" spans="1:55" ht="13.2" x14ac:dyDescent="0.25">
      <c r="A52" s="1">
        <v>42581</v>
      </c>
      <c r="B52">
        <f>('King hourly counts 2015'!B52)*3</f>
        <v>0</v>
      </c>
      <c r="C52">
        <f>('King hourly counts 2015'!C52)*3</f>
        <v>0</v>
      </c>
      <c r="D52">
        <f>('King hourly counts 2015'!D52)*3</f>
        <v>0</v>
      </c>
      <c r="E52">
        <f>('King hourly counts 2015'!E52)*3</f>
        <v>0</v>
      </c>
      <c r="F52">
        <f>('King hourly counts 2015'!F52)*3</f>
        <v>0</v>
      </c>
      <c r="G52">
        <f>('King hourly counts 2015'!G52)*3</f>
        <v>0</v>
      </c>
      <c r="H52">
        <f>('King hourly counts 2015'!H52)*3</f>
        <v>0</v>
      </c>
      <c r="I52">
        <f>('King hourly counts 2015'!I52)*3</f>
        <v>0</v>
      </c>
      <c r="J52">
        <f>('King hourly counts 2015'!J52)*3</f>
        <v>0</v>
      </c>
      <c r="K52">
        <f>('King hourly counts 2015'!K52)*3</f>
        <v>0</v>
      </c>
      <c r="L52">
        <f>('King hourly counts 2015'!L52)*3</f>
        <v>0</v>
      </c>
      <c r="M52">
        <f>('King hourly counts 2015'!M52)*3</f>
        <v>0</v>
      </c>
      <c r="N52">
        <f>('King hourly counts 2015'!N52)*3</f>
        <v>0</v>
      </c>
      <c r="O52">
        <f>('King hourly counts 2015'!O52)*3</f>
        <v>0</v>
      </c>
      <c r="P52">
        <f>('King hourly counts 2015'!P52)*3</f>
        <v>0</v>
      </c>
      <c r="Q52">
        <f>('King hourly counts 2015'!Q52)*3</f>
        <v>0</v>
      </c>
      <c r="R52">
        <f>('King hourly counts 2015'!R52)*3</f>
        <v>0</v>
      </c>
      <c r="S52">
        <f>('King hourly counts 2015'!S52)*3</f>
        <v>0</v>
      </c>
      <c r="T52">
        <f>('King hourly counts 2015'!T52)*3</f>
        <v>0</v>
      </c>
      <c r="U52">
        <f>('King hourly counts 2015'!U52)*3</f>
        <v>0</v>
      </c>
      <c r="V52">
        <f>('King hourly counts 2015'!V52)*3</f>
        <v>0</v>
      </c>
      <c r="W52">
        <f>('King hourly counts 2015'!W52)*3</f>
        <v>0</v>
      </c>
      <c r="X52">
        <f>('King hourly counts 2015'!X52)*3</f>
        <v>0</v>
      </c>
      <c r="Y52">
        <f>('King hourly counts 2015'!Y52)*3</f>
        <v>0</v>
      </c>
      <c r="Z52">
        <f>' Chum hourly counts 2015'!Z52</f>
        <v>11</v>
      </c>
      <c r="AB52">
        <f t="shared" si="5"/>
        <v>0</v>
      </c>
      <c r="AC52">
        <f t="shared" si="1"/>
        <v>0</v>
      </c>
      <c r="AD52" s="43"/>
      <c r="AE52">
        <f t="shared" si="6"/>
        <v>24</v>
      </c>
      <c r="AF52">
        <f t="shared" si="2"/>
        <v>0</v>
      </c>
      <c r="AG52">
        <f t="shared" si="9"/>
        <v>0</v>
      </c>
      <c r="AH52">
        <f t="shared" si="9"/>
        <v>0</v>
      </c>
      <c r="AI52">
        <f t="shared" si="9"/>
        <v>0</v>
      </c>
      <c r="AJ52">
        <f t="shared" si="9"/>
        <v>0</v>
      </c>
      <c r="AK52">
        <f t="shared" si="9"/>
        <v>0</v>
      </c>
      <c r="AL52">
        <f t="shared" si="9"/>
        <v>0</v>
      </c>
      <c r="AM52">
        <f t="shared" si="9"/>
        <v>0</v>
      </c>
      <c r="AN52">
        <f t="shared" si="9"/>
        <v>0</v>
      </c>
      <c r="AO52">
        <f t="shared" si="9"/>
        <v>0</v>
      </c>
      <c r="AP52">
        <f t="shared" si="9"/>
        <v>0</v>
      </c>
      <c r="AQ52">
        <f t="shared" si="9"/>
        <v>0</v>
      </c>
      <c r="AR52">
        <f t="shared" si="9"/>
        <v>0</v>
      </c>
      <c r="AS52">
        <f t="shared" si="9"/>
        <v>0</v>
      </c>
      <c r="AT52">
        <f t="shared" si="9"/>
        <v>0</v>
      </c>
      <c r="AU52">
        <f t="shared" si="9"/>
        <v>0</v>
      </c>
      <c r="AV52">
        <f t="shared" si="7"/>
        <v>0</v>
      </c>
      <c r="AW52">
        <f t="shared" si="7"/>
        <v>0</v>
      </c>
      <c r="AX52">
        <f t="shared" si="7"/>
        <v>0</v>
      </c>
      <c r="AY52">
        <f t="shared" si="7"/>
        <v>0</v>
      </c>
      <c r="AZ52">
        <f t="shared" si="7"/>
        <v>0</v>
      </c>
      <c r="BA52">
        <f t="shared" si="7"/>
        <v>0</v>
      </c>
      <c r="BB52">
        <f t="shared" si="7"/>
        <v>0</v>
      </c>
      <c r="BC52">
        <f t="shared" si="7"/>
        <v>0</v>
      </c>
    </row>
    <row r="53" spans="1:55" ht="13.2" x14ac:dyDescent="0.25">
      <c r="A53" s="1">
        <v>42582</v>
      </c>
      <c r="B53">
        <f>('King hourly counts 2015'!B53)*3</f>
        <v>0</v>
      </c>
      <c r="C53">
        <f>('King hourly counts 2015'!C53)*3</f>
        <v>0</v>
      </c>
      <c r="D53">
        <f>('King hourly counts 2015'!D53)*3</f>
        <v>0</v>
      </c>
      <c r="E53">
        <f>('King hourly counts 2015'!E53)*3</f>
        <v>0</v>
      </c>
      <c r="F53">
        <f>('King hourly counts 2015'!F53)*3</f>
        <v>3</v>
      </c>
      <c r="G53">
        <f>('King hourly counts 2015'!G53)*3</f>
        <v>0</v>
      </c>
      <c r="H53">
        <f>('King hourly counts 2015'!H53)*3</f>
        <v>0</v>
      </c>
      <c r="I53">
        <f>('King hourly counts 2015'!I53)*3</f>
        <v>0</v>
      </c>
      <c r="J53">
        <f>('King hourly counts 2015'!J53)*3</f>
        <v>0</v>
      </c>
      <c r="K53">
        <f>('King hourly counts 2015'!K53)*3</f>
        <v>0</v>
      </c>
      <c r="L53">
        <f>('King hourly counts 2015'!L53)*3</f>
        <v>0</v>
      </c>
      <c r="M53">
        <f>('King hourly counts 2015'!M53)*3</f>
        <v>0</v>
      </c>
      <c r="N53">
        <f>('King hourly counts 2015'!N53)*3</f>
        <v>0</v>
      </c>
      <c r="O53">
        <f>('King hourly counts 2015'!O53)*3</f>
        <v>0</v>
      </c>
      <c r="P53">
        <f>('King hourly counts 2015'!P53)*3</f>
        <v>0</v>
      </c>
      <c r="Q53">
        <f>('King hourly counts 2015'!Q53)*3</f>
        <v>0</v>
      </c>
      <c r="R53">
        <f>('King hourly counts 2015'!R53)*3</f>
        <v>0</v>
      </c>
      <c r="S53">
        <f>('King hourly counts 2015'!S53)*3</f>
        <v>0</v>
      </c>
      <c r="T53">
        <f>('King hourly counts 2015'!T53)*3</f>
        <v>0</v>
      </c>
      <c r="U53">
        <f>('King hourly counts 2015'!U53)*3</f>
        <v>0</v>
      </c>
      <c r="V53">
        <f>('King hourly counts 2015'!V53)*3</f>
        <v>0</v>
      </c>
      <c r="W53">
        <f>('King hourly counts 2015'!W53)*3</f>
        <v>0</v>
      </c>
      <c r="X53">
        <f>('King hourly counts 2015'!X53)*3</f>
        <v>0</v>
      </c>
      <c r="Y53">
        <f>('King hourly counts 2015'!Y53)*3</f>
        <v>0</v>
      </c>
      <c r="Z53">
        <f>' Chum hourly counts 2015'!Z53</f>
        <v>11</v>
      </c>
      <c r="AB53">
        <f t="shared" si="5"/>
        <v>3</v>
      </c>
      <c r="AC53">
        <f t="shared" si="1"/>
        <v>6.2608695652173925</v>
      </c>
      <c r="AD53" s="43"/>
      <c r="AE53">
        <f t="shared" si="6"/>
        <v>24</v>
      </c>
      <c r="AF53">
        <f t="shared" si="2"/>
        <v>4.3478260869565216E-2</v>
      </c>
      <c r="AG53">
        <f t="shared" si="9"/>
        <v>0</v>
      </c>
      <c r="AH53">
        <f t="shared" si="9"/>
        <v>0</v>
      </c>
      <c r="AI53">
        <f t="shared" si="9"/>
        <v>0</v>
      </c>
      <c r="AJ53">
        <f t="shared" si="9"/>
        <v>1</v>
      </c>
      <c r="AK53">
        <f t="shared" si="9"/>
        <v>1</v>
      </c>
      <c r="AL53">
        <f t="shared" si="9"/>
        <v>0</v>
      </c>
      <c r="AM53">
        <f t="shared" si="9"/>
        <v>0</v>
      </c>
      <c r="AN53">
        <f t="shared" si="9"/>
        <v>0</v>
      </c>
      <c r="AO53">
        <f t="shared" si="9"/>
        <v>0</v>
      </c>
      <c r="AP53">
        <f t="shared" si="9"/>
        <v>0</v>
      </c>
      <c r="AQ53">
        <f t="shared" si="9"/>
        <v>0</v>
      </c>
      <c r="AR53">
        <f t="shared" si="9"/>
        <v>0</v>
      </c>
      <c r="AS53">
        <f t="shared" si="9"/>
        <v>0</v>
      </c>
      <c r="AT53">
        <f t="shared" si="9"/>
        <v>0</v>
      </c>
      <c r="AU53">
        <f t="shared" si="9"/>
        <v>0</v>
      </c>
      <c r="AV53">
        <f t="shared" si="7"/>
        <v>0</v>
      </c>
      <c r="AW53">
        <f t="shared" si="7"/>
        <v>0</v>
      </c>
      <c r="AX53">
        <f t="shared" si="7"/>
        <v>0</v>
      </c>
      <c r="AY53">
        <f t="shared" si="7"/>
        <v>0</v>
      </c>
      <c r="AZ53">
        <f t="shared" si="7"/>
        <v>0</v>
      </c>
      <c r="BA53">
        <f t="shared" si="7"/>
        <v>0</v>
      </c>
      <c r="BB53">
        <f t="shared" si="7"/>
        <v>0</v>
      </c>
      <c r="BC53">
        <f t="shared" si="7"/>
        <v>0</v>
      </c>
    </row>
    <row r="54" spans="1:55" ht="13.2" x14ac:dyDescent="0.25">
      <c r="A54" s="1">
        <v>42583</v>
      </c>
      <c r="B54">
        <f>('King hourly counts 2015'!B54)*3</f>
        <v>0</v>
      </c>
      <c r="C54">
        <f>('King hourly counts 2015'!C54)*3</f>
        <v>0</v>
      </c>
      <c r="D54">
        <f>('King hourly counts 2015'!D54)*3</f>
        <v>0</v>
      </c>
      <c r="E54">
        <f>('King hourly counts 2015'!E54)*3</f>
        <v>0</v>
      </c>
      <c r="F54">
        <f>('King hourly counts 2015'!F54)*3</f>
        <v>0</v>
      </c>
      <c r="G54">
        <f>('King hourly counts 2015'!G54)*3</f>
        <v>0</v>
      </c>
      <c r="H54">
        <f>('King hourly counts 2015'!H54)*3</f>
        <v>0</v>
      </c>
      <c r="I54">
        <f>('King hourly counts 2015'!I54)*3</f>
        <v>0</v>
      </c>
      <c r="J54">
        <f>('King hourly counts 2015'!J54)*3</f>
        <v>0</v>
      </c>
      <c r="K54">
        <f>('King hourly counts 2015'!K54)*3</f>
        <v>0</v>
      </c>
      <c r="L54">
        <f>('King hourly counts 2015'!L54)*3</f>
        <v>0</v>
      </c>
      <c r="M54">
        <f>('King hourly counts 2015'!M54)*3</f>
        <v>0</v>
      </c>
      <c r="N54">
        <f>('King hourly counts 2015'!N54)*3</f>
        <v>0</v>
      </c>
      <c r="O54">
        <f>('King hourly counts 2015'!O54)*3</f>
        <v>0</v>
      </c>
      <c r="P54">
        <f>('King hourly counts 2015'!P54)*3</f>
        <v>0</v>
      </c>
      <c r="Q54">
        <f>('King hourly counts 2015'!Q54)*3</f>
        <v>0</v>
      </c>
      <c r="R54">
        <f>('King hourly counts 2015'!R54)*3</f>
        <v>0</v>
      </c>
      <c r="S54">
        <f>('King hourly counts 2015'!S54)*3</f>
        <v>0</v>
      </c>
      <c r="T54">
        <f>('King hourly counts 2015'!T54)*3</f>
        <v>0</v>
      </c>
      <c r="U54">
        <f>('King hourly counts 2015'!U54)*3</f>
        <v>0</v>
      </c>
      <c r="V54">
        <f>('King hourly counts 2015'!V54)*3</f>
        <v>0</v>
      </c>
      <c r="W54">
        <f>('King hourly counts 2015'!W54)*3</f>
        <v>0</v>
      </c>
      <c r="X54">
        <f>('King hourly counts 2015'!X54)*3</f>
        <v>0</v>
      </c>
      <c r="Y54">
        <f>('King hourly counts 2015'!Y54)*3</f>
        <v>0</v>
      </c>
      <c r="Z54">
        <f>' Chum hourly counts 2015'!Z54</f>
        <v>6</v>
      </c>
      <c r="AB54">
        <f t="shared" si="5"/>
        <v>0</v>
      </c>
      <c r="AC54">
        <f t="shared" si="1"/>
        <v>0</v>
      </c>
      <c r="AD54" s="43"/>
      <c r="AE54">
        <f t="shared" si="6"/>
        <v>24</v>
      </c>
      <c r="AF54">
        <f t="shared" si="2"/>
        <v>0</v>
      </c>
      <c r="AG54">
        <f t="shared" si="9"/>
        <v>0</v>
      </c>
      <c r="AH54">
        <f t="shared" si="9"/>
        <v>0</v>
      </c>
      <c r="AI54">
        <f t="shared" si="9"/>
        <v>0</v>
      </c>
      <c r="AJ54">
        <f t="shared" si="9"/>
        <v>0</v>
      </c>
      <c r="AK54">
        <f t="shared" si="9"/>
        <v>0</v>
      </c>
      <c r="AL54">
        <f t="shared" si="9"/>
        <v>0</v>
      </c>
      <c r="AM54">
        <f t="shared" si="9"/>
        <v>0</v>
      </c>
      <c r="AN54">
        <f t="shared" si="9"/>
        <v>0</v>
      </c>
      <c r="AO54">
        <f t="shared" si="9"/>
        <v>0</v>
      </c>
      <c r="AP54">
        <f t="shared" si="9"/>
        <v>0</v>
      </c>
      <c r="AQ54">
        <f t="shared" si="9"/>
        <v>0</v>
      </c>
      <c r="AR54">
        <f t="shared" si="9"/>
        <v>0</v>
      </c>
      <c r="AS54">
        <f t="shared" si="9"/>
        <v>0</v>
      </c>
      <c r="AT54">
        <f t="shared" si="9"/>
        <v>0</v>
      </c>
      <c r="AU54">
        <f t="shared" si="9"/>
        <v>0</v>
      </c>
      <c r="AV54">
        <f t="shared" si="7"/>
        <v>0</v>
      </c>
      <c r="AW54">
        <f t="shared" si="7"/>
        <v>0</v>
      </c>
      <c r="AX54">
        <f t="shared" si="7"/>
        <v>0</v>
      </c>
      <c r="AY54">
        <f t="shared" si="7"/>
        <v>0</v>
      </c>
      <c r="AZ54">
        <f t="shared" si="7"/>
        <v>0</v>
      </c>
      <c r="BA54">
        <f t="shared" si="7"/>
        <v>0</v>
      </c>
      <c r="BB54">
        <f t="shared" ref="BB54:BC87" si="10">(W54/3-X54/3)^2</f>
        <v>0</v>
      </c>
      <c r="BC54">
        <f t="shared" si="10"/>
        <v>0</v>
      </c>
    </row>
    <row r="55" spans="1:55" ht="13.2" x14ac:dyDescent="0.25">
      <c r="A55" s="1">
        <v>42584</v>
      </c>
      <c r="B55">
        <f>('King hourly counts 2015'!B55)*3</f>
        <v>0</v>
      </c>
      <c r="C55">
        <f>('King hourly counts 2015'!C55)*3</f>
        <v>0</v>
      </c>
      <c r="D55">
        <f>('King hourly counts 2015'!D55)*3</f>
        <v>-3</v>
      </c>
      <c r="E55">
        <f>('King hourly counts 2015'!E55)*3</f>
        <v>0</v>
      </c>
      <c r="F55">
        <f>('King hourly counts 2015'!F55)*3</f>
        <v>0</v>
      </c>
      <c r="G55">
        <f>('King hourly counts 2015'!G55)*3</f>
        <v>0</v>
      </c>
      <c r="H55">
        <f>('King hourly counts 2015'!H55)*3</f>
        <v>0</v>
      </c>
      <c r="I55">
        <f>('King hourly counts 2015'!I55)*3</f>
        <v>0</v>
      </c>
      <c r="J55">
        <f>('King hourly counts 2015'!J55)*3</f>
        <v>0</v>
      </c>
      <c r="K55">
        <f>('King hourly counts 2015'!K55)*3</f>
        <v>0</v>
      </c>
      <c r="L55">
        <f>('King hourly counts 2015'!L55)*3</f>
        <v>0</v>
      </c>
      <c r="M55">
        <f>('King hourly counts 2015'!M55)*3</f>
        <v>0</v>
      </c>
      <c r="N55">
        <f>('King hourly counts 2015'!N55)*3</f>
        <v>0</v>
      </c>
      <c r="O55">
        <f>('King hourly counts 2015'!O55)*3</f>
        <v>0</v>
      </c>
      <c r="P55">
        <f>('King hourly counts 2015'!P55)*3</f>
        <v>0</v>
      </c>
      <c r="Q55">
        <f>('King hourly counts 2015'!Q55)*3</f>
        <v>-3</v>
      </c>
      <c r="R55">
        <f>('King hourly counts 2015'!R55)*3</f>
        <v>0</v>
      </c>
      <c r="S55">
        <f>('King hourly counts 2015'!S55)*3</f>
        <v>0</v>
      </c>
      <c r="T55">
        <f>('King hourly counts 2015'!T55)*3</f>
        <v>0</v>
      </c>
      <c r="U55">
        <f>('King hourly counts 2015'!U55)*3</f>
        <v>0</v>
      </c>
      <c r="V55">
        <f>('King hourly counts 2015'!V55)*3</f>
        <v>0</v>
      </c>
      <c r="W55">
        <f>('King hourly counts 2015'!W55)*3</f>
        <v>0</v>
      </c>
      <c r="X55">
        <f>('King hourly counts 2015'!X55)*3</f>
        <v>0</v>
      </c>
      <c r="Y55">
        <f>('King hourly counts 2015'!Y55)*3</f>
        <v>0</v>
      </c>
      <c r="Z55">
        <f>' Chum hourly counts 2015'!Z55</f>
        <v>9</v>
      </c>
      <c r="AB55">
        <f t="shared" si="5"/>
        <v>-6</v>
      </c>
      <c r="AC55">
        <f t="shared" si="1"/>
        <v>12.521739130434785</v>
      </c>
      <c r="AD55" s="43"/>
      <c r="AE55">
        <f t="shared" si="6"/>
        <v>24</v>
      </c>
      <c r="AF55">
        <f t="shared" si="2"/>
        <v>8.6956521739130432E-2</v>
      </c>
      <c r="AG55">
        <f t="shared" si="9"/>
        <v>0</v>
      </c>
      <c r="AH55">
        <f t="shared" si="9"/>
        <v>1</v>
      </c>
      <c r="AI55">
        <f t="shared" si="9"/>
        <v>1</v>
      </c>
      <c r="AJ55">
        <f t="shared" si="9"/>
        <v>0</v>
      </c>
      <c r="AK55">
        <f t="shared" si="9"/>
        <v>0</v>
      </c>
      <c r="AL55">
        <f t="shared" si="9"/>
        <v>0</v>
      </c>
      <c r="AM55">
        <f t="shared" si="9"/>
        <v>0</v>
      </c>
      <c r="AN55">
        <f t="shared" si="9"/>
        <v>0</v>
      </c>
      <c r="AO55">
        <f t="shared" si="9"/>
        <v>0</v>
      </c>
      <c r="AP55">
        <f t="shared" si="9"/>
        <v>0</v>
      </c>
      <c r="AQ55">
        <f t="shared" si="9"/>
        <v>0</v>
      </c>
      <c r="AR55">
        <f t="shared" si="9"/>
        <v>0</v>
      </c>
      <c r="AS55">
        <f t="shared" si="9"/>
        <v>0</v>
      </c>
      <c r="AT55">
        <f t="shared" si="9"/>
        <v>0</v>
      </c>
      <c r="AU55">
        <f t="shared" si="9"/>
        <v>1</v>
      </c>
      <c r="AV55">
        <f t="shared" si="9"/>
        <v>1</v>
      </c>
      <c r="AW55">
        <f t="shared" ref="AW55:BA87" si="11">(R55/3-S55/3)^2</f>
        <v>0</v>
      </c>
      <c r="AX55">
        <f t="shared" si="11"/>
        <v>0</v>
      </c>
      <c r="AY55">
        <f t="shared" si="11"/>
        <v>0</v>
      </c>
      <c r="AZ55">
        <f t="shared" si="11"/>
        <v>0</v>
      </c>
      <c r="BA55">
        <f t="shared" si="11"/>
        <v>0</v>
      </c>
      <c r="BB55">
        <f t="shared" si="10"/>
        <v>0</v>
      </c>
      <c r="BC55">
        <f t="shared" si="10"/>
        <v>0</v>
      </c>
    </row>
    <row r="56" spans="1:55" ht="13.2" x14ac:dyDescent="0.25">
      <c r="A56" s="1">
        <v>42585</v>
      </c>
      <c r="B56">
        <f>('King hourly counts 2015'!B56)*3</f>
        <v>0</v>
      </c>
      <c r="C56">
        <f>('King hourly counts 2015'!C56)*3</f>
        <v>0</v>
      </c>
      <c r="D56">
        <f>('King hourly counts 2015'!D56)*3</f>
        <v>0</v>
      </c>
      <c r="E56">
        <f>('King hourly counts 2015'!E56)*3</f>
        <v>0</v>
      </c>
      <c r="F56">
        <f>('King hourly counts 2015'!F56)*3</f>
        <v>0</v>
      </c>
      <c r="G56">
        <f>('King hourly counts 2015'!G56)*3</f>
        <v>0</v>
      </c>
      <c r="H56">
        <f>('King hourly counts 2015'!H56)*3</f>
        <v>0</v>
      </c>
      <c r="I56">
        <f>('King hourly counts 2015'!I56)*3</f>
        <v>0</v>
      </c>
      <c r="J56">
        <f>('King hourly counts 2015'!J56)*3</f>
        <v>0</v>
      </c>
      <c r="K56">
        <f>('King hourly counts 2015'!K56)*3</f>
        <v>0</v>
      </c>
      <c r="L56">
        <f>('King hourly counts 2015'!L56)*3</f>
        <v>0</v>
      </c>
      <c r="M56">
        <f>('King hourly counts 2015'!M56)*3</f>
        <v>0</v>
      </c>
      <c r="N56">
        <f>('King hourly counts 2015'!N56)*3</f>
        <v>0</v>
      </c>
      <c r="O56">
        <f>('King hourly counts 2015'!O56)*3</f>
        <v>0</v>
      </c>
      <c r="P56">
        <f>('King hourly counts 2015'!P56)*3</f>
        <v>0</v>
      </c>
      <c r="Q56">
        <f>('King hourly counts 2015'!Q56)*3</f>
        <v>0</v>
      </c>
      <c r="R56">
        <f>('King hourly counts 2015'!R56)*3</f>
        <v>0</v>
      </c>
      <c r="S56">
        <f>('King hourly counts 2015'!S56)*3</f>
        <v>0</v>
      </c>
      <c r="T56">
        <f>('King hourly counts 2015'!T56)*3</f>
        <v>0</v>
      </c>
      <c r="U56">
        <f>('King hourly counts 2015'!U56)*3</f>
        <v>0</v>
      </c>
      <c r="V56">
        <f>('King hourly counts 2015'!V56)*3</f>
        <v>0</v>
      </c>
      <c r="W56">
        <f>('King hourly counts 2015'!W56)*3</f>
        <v>0</v>
      </c>
      <c r="X56">
        <f>('King hourly counts 2015'!X56)*3</f>
        <v>0</v>
      </c>
      <c r="Y56">
        <f>('King hourly counts 2015'!Y56)*3</f>
        <v>0</v>
      </c>
      <c r="Z56">
        <f>' Chum hourly counts 2015'!Z56</f>
        <v>13</v>
      </c>
      <c r="AB56">
        <f t="shared" si="5"/>
        <v>0</v>
      </c>
      <c r="AC56">
        <f t="shared" si="1"/>
        <v>0</v>
      </c>
      <c r="AD56" s="43"/>
      <c r="AE56">
        <f t="shared" si="6"/>
        <v>24</v>
      </c>
      <c r="AF56">
        <f t="shared" si="2"/>
        <v>0</v>
      </c>
      <c r="AG56">
        <f t="shared" si="9"/>
        <v>0</v>
      </c>
      <c r="AH56">
        <f t="shared" si="9"/>
        <v>0</v>
      </c>
      <c r="AI56">
        <f t="shared" si="9"/>
        <v>0</v>
      </c>
      <c r="AJ56">
        <f t="shared" si="9"/>
        <v>0</v>
      </c>
      <c r="AK56">
        <f t="shared" si="9"/>
        <v>0</v>
      </c>
      <c r="AL56">
        <f t="shared" si="9"/>
        <v>0</v>
      </c>
      <c r="AM56">
        <f t="shared" si="9"/>
        <v>0</v>
      </c>
      <c r="AN56">
        <f t="shared" si="9"/>
        <v>0</v>
      </c>
      <c r="AO56">
        <f t="shared" si="9"/>
        <v>0</v>
      </c>
      <c r="AP56">
        <f t="shared" si="9"/>
        <v>0</v>
      </c>
      <c r="AQ56">
        <f t="shared" si="9"/>
        <v>0</v>
      </c>
      <c r="AR56">
        <f t="shared" si="9"/>
        <v>0</v>
      </c>
      <c r="AS56">
        <f t="shared" si="9"/>
        <v>0</v>
      </c>
      <c r="AT56">
        <f t="shared" si="9"/>
        <v>0</v>
      </c>
      <c r="AU56">
        <f t="shared" ref="AU56:AV87" si="12">(P56/3-Q56/3)^2</f>
        <v>0</v>
      </c>
      <c r="AV56">
        <f t="shared" si="12"/>
        <v>0</v>
      </c>
      <c r="AW56">
        <f t="shared" si="11"/>
        <v>0</v>
      </c>
      <c r="AX56">
        <f t="shared" si="11"/>
        <v>0</v>
      </c>
      <c r="AY56">
        <f t="shared" si="11"/>
        <v>0</v>
      </c>
      <c r="AZ56">
        <f t="shared" si="11"/>
        <v>0</v>
      </c>
      <c r="BA56">
        <f t="shared" si="11"/>
        <v>0</v>
      </c>
      <c r="BB56">
        <f t="shared" si="10"/>
        <v>0</v>
      </c>
      <c r="BC56">
        <f t="shared" si="10"/>
        <v>0</v>
      </c>
    </row>
    <row r="57" spans="1:55" ht="13.2" x14ac:dyDescent="0.25">
      <c r="A57" s="1">
        <v>42586</v>
      </c>
      <c r="B57">
        <f>('King hourly counts 2015'!B57)*3</f>
        <v>0</v>
      </c>
      <c r="C57">
        <f>('King hourly counts 2015'!C57)*3</f>
        <v>0</v>
      </c>
      <c r="D57">
        <f>('King hourly counts 2015'!D57)*3</f>
        <v>0</v>
      </c>
      <c r="E57">
        <f>('King hourly counts 2015'!E57)*3</f>
        <v>0</v>
      </c>
      <c r="F57">
        <f>('King hourly counts 2015'!F57)*3</f>
        <v>0</v>
      </c>
      <c r="G57">
        <f>('King hourly counts 2015'!G57)*3</f>
        <v>0</v>
      </c>
      <c r="H57">
        <f>('King hourly counts 2015'!H57)*3</f>
        <v>0</v>
      </c>
      <c r="I57">
        <f>('King hourly counts 2015'!I57)*3</f>
        <v>0</v>
      </c>
      <c r="J57">
        <f>('King hourly counts 2015'!J57)*3</f>
        <v>0</v>
      </c>
      <c r="K57">
        <f>('King hourly counts 2015'!K57)*3</f>
        <v>0</v>
      </c>
      <c r="L57">
        <f>('King hourly counts 2015'!L57)*3</f>
        <v>0</v>
      </c>
      <c r="M57">
        <f>('King hourly counts 2015'!M57)*3</f>
        <v>0</v>
      </c>
      <c r="N57">
        <f>('King hourly counts 2015'!N57)*3</f>
        <v>3</v>
      </c>
      <c r="O57">
        <f>('King hourly counts 2015'!O57)*3</f>
        <v>0</v>
      </c>
      <c r="P57">
        <f>('King hourly counts 2015'!P57)*3</f>
        <v>0</v>
      </c>
      <c r="Q57">
        <f>('King hourly counts 2015'!Q57)*3</f>
        <v>0</v>
      </c>
      <c r="R57">
        <f>('King hourly counts 2015'!R57)*3</f>
        <v>0</v>
      </c>
      <c r="S57">
        <f>('King hourly counts 2015'!S57)*3</f>
        <v>0</v>
      </c>
      <c r="T57">
        <f>('King hourly counts 2015'!T57)*3</f>
        <v>0</v>
      </c>
      <c r="U57">
        <f>('King hourly counts 2015'!U57)*3</f>
        <v>0</v>
      </c>
      <c r="V57">
        <f>('King hourly counts 2015'!V57)*3</f>
        <v>0</v>
      </c>
      <c r="W57">
        <f>('King hourly counts 2015'!W57)*3</f>
        <v>0</v>
      </c>
      <c r="X57">
        <f>('King hourly counts 2015'!X57)*3</f>
        <v>0</v>
      </c>
      <c r="Y57">
        <f>('King hourly counts 2015'!Y57)*3</f>
        <v>0</v>
      </c>
      <c r="Z57">
        <f>' Chum hourly counts 2015'!Z57</f>
        <v>12</v>
      </c>
      <c r="AB57">
        <f t="shared" si="5"/>
        <v>3</v>
      </c>
      <c r="AC57">
        <f t="shared" si="1"/>
        <v>6.2608695652173925</v>
      </c>
      <c r="AD57" s="43"/>
      <c r="AE57">
        <f t="shared" si="6"/>
        <v>24</v>
      </c>
      <c r="AF57">
        <f t="shared" si="2"/>
        <v>4.3478260869565216E-2</v>
      </c>
      <c r="AG57">
        <f t="shared" ref="AG57:AT75" si="13">(B57/3-C57/3)^2</f>
        <v>0</v>
      </c>
      <c r="AH57">
        <f t="shared" si="13"/>
        <v>0</v>
      </c>
      <c r="AI57">
        <f t="shared" si="13"/>
        <v>0</v>
      </c>
      <c r="AJ57">
        <f t="shared" si="13"/>
        <v>0</v>
      </c>
      <c r="AK57">
        <f t="shared" si="13"/>
        <v>0</v>
      </c>
      <c r="AL57">
        <f t="shared" si="13"/>
        <v>0</v>
      </c>
      <c r="AM57">
        <f t="shared" si="13"/>
        <v>0</v>
      </c>
      <c r="AN57">
        <f t="shared" si="13"/>
        <v>0</v>
      </c>
      <c r="AO57">
        <f t="shared" si="13"/>
        <v>0</v>
      </c>
      <c r="AP57">
        <f t="shared" si="13"/>
        <v>0</v>
      </c>
      <c r="AQ57">
        <f t="shared" si="13"/>
        <v>0</v>
      </c>
      <c r="AR57">
        <f t="shared" si="13"/>
        <v>1</v>
      </c>
      <c r="AS57">
        <f t="shared" si="13"/>
        <v>1</v>
      </c>
      <c r="AT57">
        <f t="shared" si="13"/>
        <v>0</v>
      </c>
      <c r="AU57">
        <f t="shared" si="12"/>
        <v>0</v>
      </c>
      <c r="AV57">
        <f t="shared" si="12"/>
        <v>0</v>
      </c>
      <c r="AW57">
        <f t="shared" si="11"/>
        <v>0</v>
      </c>
      <c r="AX57">
        <f t="shared" si="11"/>
        <v>0</v>
      </c>
      <c r="AY57">
        <f t="shared" si="11"/>
        <v>0</v>
      </c>
      <c r="AZ57">
        <f t="shared" si="11"/>
        <v>0</v>
      </c>
      <c r="BA57">
        <f t="shared" si="11"/>
        <v>0</v>
      </c>
      <c r="BB57">
        <f t="shared" si="10"/>
        <v>0</v>
      </c>
      <c r="BC57">
        <f t="shared" si="10"/>
        <v>0</v>
      </c>
    </row>
    <row r="58" spans="1:55" ht="13.2" x14ac:dyDescent="0.25">
      <c r="A58" s="1">
        <v>42587</v>
      </c>
      <c r="B58">
        <f>('King hourly counts 2015'!B58)*3</f>
        <v>0</v>
      </c>
      <c r="C58">
        <f>('King hourly counts 2015'!C58)*3</f>
        <v>0</v>
      </c>
      <c r="D58">
        <f>('King hourly counts 2015'!D58)*3</f>
        <v>0</v>
      </c>
      <c r="E58">
        <f>('King hourly counts 2015'!E58)*3</f>
        <v>0</v>
      </c>
      <c r="F58">
        <f>('King hourly counts 2015'!F58)*3</f>
        <v>0</v>
      </c>
      <c r="G58">
        <f>('King hourly counts 2015'!G58)*3</f>
        <v>0</v>
      </c>
      <c r="H58">
        <f>('King hourly counts 2015'!H58)*3</f>
        <v>0</v>
      </c>
      <c r="I58">
        <f>('King hourly counts 2015'!I58)*3</f>
        <v>0</v>
      </c>
      <c r="J58">
        <f>('King hourly counts 2015'!J58)*3</f>
        <v>0</v>
      </c>
      <c r="K58">
        <f>('King hourly counts 2015'!K58)*3</f>
        <v>0</v>
      </c>
      <c r="L58">
        <f>('King hourly counts 2015'!L58)*3</f>
        <v>0</v>
      </c>
      <c r="M58">
        <f>('King hourly counts 2015'!M58)*3</f>
        <v>0</v>
      </c>
      <c r="N58">
        <f>('King hourly counts 2015'!N58)*3</f>
        <v>0</v>
      </c>
      <c r="O58">
        <f>('King hourly counts 2015'!O58)*3</f>
        <v>0</v>
      </c>
      <c r="P58">
        <f>('King hourly counts 2015'!P58)*3</f>
        <v>0</v>
      </c>
      <c r="Q58">
        <f>('King hourly counts 2015'!Q58)*3</f>
        <v>0</v>
      </c>
      <c r="R58">
        <f>('King hourly counts 2015'!R58)*3</f>
        <v>0</v>
      </c>
      <c r="S58">
        <f>('King hourly counts 2015'!S58)*3</f>
        <v>0</v>
      </c>
      <c r="T58">
        <f>('King hourly counts 2015'!T58)*3</f>
        <v>0</v>
      </c>
      <c r="U58">
        <f>('King hourly counts 2015'!U58)*3</f>
        <v>0</v>
      </c>
      <c r="V58">
        <f>('King hourly counts 2015'!V58)*3</f>
        <v>0</v>
      </c>
      <c r="W58">
        <f>('King hourly counts 2015'!W58)*3</f>
        <v>0</v>
      </c>
      <c r="X58">
        <f>('King hourly counts 2015'!X58)*3</f>
        <v>0</v>
      </c>
      <c r="Y58">
        <f>('King hourly counts 2015'!Y58)*3</f>
        <v>0</v>
      </c>
      <c r="Z58">
        <f>' Chum hourly counts 2015'!Z58</f>
        <v>3</v>
      </c>
      <c r="AB58">
        <f t="shared" si="5"/>
        <v>0</v>
      </c>
      <c r="AC58">
        <f t="shared" si="1"/>
        <v>0</v>
      </c>
      <c r="AD58" s="43"/>
      <c r="AE58">
        <f t="shared" si="6"/>
        <v>24</v>
      </c>
      <c r="AF58">
        <f t="shared" si="2"/>
        <v>0</v>
      </c>
      <c r="AG58">
        <f t="shared" si="13"/>
        <v>0</v>
      </c>
      <c r="AH58">
        <f t="shared" si="13"/>
        <v>0</v>
      </c>
      <c r="AI58">
        <f t="shared" si="13"/>
        <v>0</v>
      </c>
      <c r="AJ58">
        <f t="shared" si="13"/>
        <v>0</v>
      </c>
      <c r="AK58">
        <f t="shared" si="13"/>
        <v>0</v>
      </c>
      <c r="AL58">
        <f t="shared" si="13"/>
        <v>0</v>
      </c>
      <c r="AM58">
        <f t="shared" si="13"/>
        <v>0</v>
      </c>
      <c r="AN58">
        <f t="shared" si="13"/>
        <v>0</v>
      </c>
      <c r="AO58">
        <f t="shared" si="13"/>
        <v>0</v>
      </c>
      <c r="AP58">
        <f t="shared" si="13"/>
        <v>0</v>
      </c>
      <c r="AQ58">
        <f t="shared" si="13"/>
        <v>0</v>
      </c>
      <c r="AR58">
        <f t="shared" si="13"/>
        <v>0</v>
      </c>
      <c r="AS58">
        <f t="shared" si="13"/>
        <v>0</v>
      </c>
      <c r="AT58">
        <f t="shared" si="13"/>
        <v>0</v>
      </c>
      <c r="AU58">
        <f t="shared" si="12"/>
        <v>0</v>
      </c>
      <c r="AV58">
        <f t="shared" si="12"/>
        <v>0</v>
      </c>
      <c r="AW58">
        <f t="shared" si="11"/>
        <v>0</v>
      </c>
      <c r="AX58">
        <f t="shared" si="11"/>
        <v>0</v>
      </c>
      <c r="AY58">
        <f t="shared" si="11"/>
        <v>0</v>
      </c>
      <c r="AZ58">
        <f t="shared" si="11"/>
        <v>0</v>
      </c>
      <c r="BA58">
        <f t="shared" si="11"/>
        <v>0</v>
      </c>
      <c r="BB58">
        <f t="shared" si="10"/>
        <v>0</v>
      </c>
      <c r="BC58">
        <f t="shared" si="10"/>
        <v>0</v>
      </c>
    </row>
    <row r="59" spans="1:55" ht="13.2" x14ac:dyDescent="0.25">
      <c r="A59" s="1">
        <v>42588</v>
      </c>
      <c r="B59">
        <f>('King hourly counts 2015'!B59)*3</f>
        <v>0</v>
      </c>
      <c r="C59">
        <f>('King hourly counts 2015'!C59)*3</f>
        <v>0</v>
      </c>
      <c r="D59">
        <f>('King hourly counts 2015'!D59)*3</f>
        <v>0</v>
      </c>
      <c r="E59">
        <f>('King hourly counts 2015'!E59)*3</f>
        <v>0</v>
      </c>
      <c r="F59">
        <f>('King hourly counts 2015'!F59)*3</f>
        <v>0</v>
      </c>
      <c r="G59">
        <f>('King hourly counts 2015'!G59)*3</f>
        <v>0</v>
      </c>
      <c r="H59">
        <f>('King hourly counts 2015'!H59)*3</f>
        <v>0</v>
      </c>
      <c r="I59">
        <f>('King hourly counts 2015'!I59)*3</f>
        <v>0</v>
      </c>
      <c r="J59">
        <f>('King hourly counts 2015'!J59)*3</f>
        <v>0</v>
      </c>
      <c r="K59">
        <f>('King hourly counts 2015'!K59)*3</f>
        <v>0</v>
      </c>
      <c r="L59">
        <f>('King hourly counts 2015'!L59)*3</f>
        <v>0</v>
      </c>
      <c r="M59">
        <f>('King hourly counts 2015'!M59)*3</f>
        <v>0</v>
      </c>
      <c r="N59">
        <f>('King hourly counts 2015'!N59)*3</f>
        <v>0</v>
      </c>
      <c r="O59">
        <f>('King hourly counts 2015'!O59)*3</f>
        <v>0</v>
      </c>
      <c r="P59">
        <f>('King hourly counts 2015'!P59)*3</f>
        <v>0</v>
      </c>
      <c r="Q59">
        <f>('King hourly counts 2015'!Q59)*3</f>
        <v>0</v>
      </c>
      <c r="R59">
        <f>('King hourly counts 2015'!R59)*3</f>
        <v>0</v>
      </c>
      <c r="S59">
        <f>('King hourly counts 2015'!S59)*3</f>
        <v>0</v>
      </c>
      <c r="T59">
        <f>('King hourly counts 2015'!T59)*3</f>
        <v>0</v>
      </c>
      <c r="U59">
        <f>('King hourly counts 2015'!U59)*3</f>
        <v>0</v>
      </c>
      <c r="V59">
        <f>('King hourly counts 2015'!V59)*3</f>
        <v>0</v>
      </c>
      <c r="W59">
        <f>('King hourly counts 2015'!W59)*3</f>
        <v>0</v>
      </c>
      <c r="X59">
        <f>('King hourly counts 2015'!X59)*3</f>
        <v>0</v>
      </c>
      <c r="Y59">
        <f>('King hourly counts 2015'!Y59)*3</f>
        <v>0</v>
      </c>
      <c r="Z59">
        <f>' Chum hourly counts 2015'!Z59</f>
        <v>0</v>
      </c>
      <c r="AB59">
        <f t="shared" si="5"/>
        <v>0</v>
      </c>
      <c r="AC59">
        <f t="shared" si="1"/>
        <v>0</v>
      </c>
      <c r="AD59" s="43"/>
      <c r="AE59">
        <f t="shared" si="6"/>
        <v>24</v>
      </c>
      <c r="AF59">
        <f t="shared" si="2"/>
        <v>0</v>
      </c>
      <c r="AG59">
        <f t="shared" si="13"/>
        <v>0</v>
      </c>
      <c r="AH59">
        <f t="shared" si="13"/>
        <v>0</v>
      </c>
      <c r="AI59">
        <f t="shared" si="13"/>
        <v>0</v>
      </c>
      <c r="AJ59">
        <f t="shared" si="13"/>
        <v>0</v>
      </c>
      <c r="AK59">
        <f t="shared" si="13"/>
        <v>0</v>
      </c>
      <c r="AL59">
        <f t="shared" si="13"/>
        <v>0</v>
      </c>
      <c r="AM59">
        <f t="shared" si="13"/>
        <v>0</v>
      </c>
      <c r="AN59">
        <f t="shared" si="13"/>
        <v>0</v>
      </c>
      <c r="AO59">
        <f t="shared" si="13"/>
        <v>0</v>
      </c>
      <c r="AP59">
        <f t="shared" si="13"/>
        <v>0</v>
      </c>
      <c r="AQ59">
        <f t="shared" si="13"/>
        <v>0</v>
      </c>
      <c r="AR59">
        <f t="shared" si="13"/>
        <v>0</v>
      </c>
      <c r="AS59">
        <f t="shared" si="13"/>
        <v>0</v>
      </c>
      <c r="AT59">
        <f t="shared" si="13"/>
        <v>0</v>
      </c>
      <c r="AU59">
        <f t="shared" si="12"/>
        <v>0</v>
      </c>
      <c r="AV59">
        <f t="shared" si="12"/>
        <v>0</v>
      </c>
      <c r="AW59">
        <f t="shared" si="11"/>
        <v>0</v>
      </c>
      <c r="AX59">
        <f t="shared" si="11"/>
        <v>0</v>
      </c>
      <c r="AY59">
        <f t="shared" si="11"/>
        <v>0</v>
      </c>
      <c r="AZ59">
        <f t="shared" si="11"/>
        <v>0</v>
      </c>
      <c r="BA59">
        <f t="shared" si="11"/>
        <v>0</v>
      </c>
      <c r="BB59">
        <f t="shared" si="10"/>
        <v>0</v>
      </c>
      <c r="BC59">
        <f t="shared" si="10"/>
        <v>0</v>
      </c>
    </row>
    <row r="60" spans="1:55" ht="13.2" x14ac:dyDescent="0.25">
      <c r="A60" s="1">
        <v>42589</v>
      </c>
      <c r="B60">
        <f>('King hourly counts 2015'!B60)*3</f>
        <v>0</v>
      </c>
      <c r="C60">
        <f>('King hourly counts 2015'!C60)*3</f>
        <v>0</v>
      </c>
      <c r="D60">
        <f>('King hourly counts 2015'!D60)*3</f>
        <v>0</v>
      </c>
      <c r="E60">
        <f>('King hourly counts 2015'!E60)*3</f>
        <v>0</v>
      </c>
      <c r="F60">
        <f>('King hourly counts 2015'!F60)*3</f>
        <v>0</v>
      </c>
      <c r="G60">
        <f>('King hourly counts 2015'!G60)*3</f>
        <v>0</v>
      </c>
      <c r="H60">
        <f>('King hourly counts 2015'!H60)*3</f>
        <v>0</v>
      </c>
      <c r="I60">
        <f>('King hourly counts 2015'!I60)*3</f>
        <v>0</v>
      </c>
      <c r="J60">
        <f>('King hourly counts 2015'!J60)*3</f>
        <v>0</v>
      </c>
      <c r="K60">
        <f>('King hourly counts 2015'!K60)*3</f>
        <v>0</v>
      </c>
      <c r="L60">
        <f>('King hourly counts 2015'!L60)*3</f>
        <v>0</v>
      </c>
      <c r="M60">
        <f>('King hourly counts 2015'!M60)*3</f>
        <v>0</v>
      </c>
      <c r="N60">
        <f>('King hourly counts 2015'!N60)*3</f>
        <v>0</v>
      </c>
      <c r="O60">
        <f>('King hourly counts 2015'!O60)*3</f>
        <v>0</v>
      </c>
      <c r="P60">
        <f>('King hourly counts 2015'!P60)*3</f>
        <v>0</v>
      </c>
      <c r="Q60">
        <f>('King hourly counts 2015'!Q60)*3</f>
        <v>0</v>
      </c>
      <c r="R60">
        <f>('King hourly counts 2015'!R60)*3</f>
        <v>0</v>
      </c>
      <c r="S60">
        <f>('King hourly counts 2015'!S60)*3</f>
        <v>0</v>
      </c>
      <c r="T60">
        <f>('King hourly counts 2015'!T60)*3</f>
        <v>0</v>
      </c>
      <c r="U60">
        <f>('King hourly counts 2015'!U60)*3</f>
        <v>0</v>
      </c>
      <c r="V60">
        <f>('King hourly counts 2015'!V60)*3</f>
        <v>0</v>
      </c>
      <c r="W60">
        <f>('King hourly counts 2015'!W60)*3</f>
        <v>0</v>
      </c>
      <c r="X60">
        <f>('King hourly counts 2015'!X60)*3</f>
        <v>0</v>
      </c>
      <c r="Y60">
        <f>('King hourly counts 2015'!Y60)*3</f>
        <v>0</v>
      </c>
      <c r="Z60">
        <f>' Chum hourly counts 2015'!Z60</f>
        <v>0</v>
      </c>
      <c r="AB60">
        <f t="shared" si="5"/>
        <v>0</v>
      </c>
      <c r="AC60">
        <f t="shared" si="1"/>
        <v>0</v>
      </c>
      <c r="AD60" s="43"/>
      <c r="AE60">
        <f t="shared" si="6"/>
        <v>24</v>
      </c>
      <c r="AF60">
        <f t="shared" si="2"/>
        <v>0</v>
      </c>
      <c r="AG60">
        <f t="shared" si="13"/>
        <v>0</v>
      </c>
      <c r="AH60">
        <f t="shared" si="13"/>
        <v>0</v>
      </c>
      <c r="AI60">
        <f t="shared" si="13"/>
        <v>0</v>
      </c>
      <c r="AJ60">
        <f t="shared" si="13"/>
        <v>0</v>
      </c>
      <c r="AK60">
        <f t="shared" si="13"/>
        <v>0</v>
      </c>
      <c r="AL60">
        <f t="shared" si="13"/>
        <v>0</v>
      </c>
      <c r="AM60">
        <f t="shared" si="13"/>
        <v>0</v>
      </c>
      <c r="AN60">
        <f t="shared" si="13"/>
        <v>0</v>
      </c>
      <c r="AO60">
        <f t="shared" si="13"/>
        <v>0</v>
      </c>
      <c r="AP60">
        <f t="shared" si="13"/>
        <v>0</v>
      </c>
      <c r="AQ60">
        <f t="shared" si="13"/>
        <v>0</v>
      </c>
      <c r="AR60">
        <f t="shared" si="13"/>
        <v>0</v>
      </c>
      <c r="AS60">
        <f t="shared" si="13"/>
        <v>0</v>
      </c>
      <c r="AT60">
        <f t="shared" si="13"/>
        <v>0</v>
      </c>
      <c r="AU60">
        <f t="shared" si="12"/>
        <v>0</v>
      </c>
      <c r="AV60">
        <f t="shared" si="12"/>
        <v>0</v>
      </c>
      <c r="AW60">
        <f t="shared" si="11"/>
        <v>0</v>
      </c>
      <c r="AX60">
        <f t="shared" si="11"/>
        <v>0</v>
      </c>
      <c r="AY60">
        <f t="shared" si="11"/>
        <v>0</v>
      </c>
      <c r="AZ60">
        <f t="shared" si="11"/>
        <v>0</v>
      </c>
      <c r="BA60">
        <f t="shared" si="11"/>
        <v>0</v>
      </c>
      <c r="BB60">
        <f t="shared" si="10"/>
        <v>0</v>
      </c>
      <c r="BC60">
        <f t="shared" si="10"/>
        <v>0</v>
      </c>
    </row>
    <row r="61" spans="1:55" ht="13.2" x14ac:dyDescent="0.25">
      <c r="A61" s="1">
        <v>42590</v>
      </c>
      <c r="B61">
        <f>('King hourly counts 2015'!B61)*3</f>
        <v>0</v>
      </c>
      <c r="C61">
        <f>('King hourly counts 2015'!C61)*3</f>
        <v>0</v>
      </c>
      <c r="D61">
        <f>('King hourly counts 2015'!D61)*3</f>
        <v>0</v>
      </c>
      <c r="E61">
        <f>('King hourly counts 2015'!E61)*3</f>
        <v>0</v>
      </c>
      <c r="F61">
        <f>('King hourly counts 2015'!F61)*3</f>
        <v>0</v>
      </c>
      <c r="G61">
        <f>('King hourly counts 2015'!G61)*3</f>
        <v>0</v>
      </c>
      <c r="H61">
        <f>('King hourly counts 2015'!H61)*3</f>
        <v>0</v>
      </c>
      <c r="I61">
        <f>('King hourly counts 2015'!I61)*3</f>
        <v>0</v>
      </c>
      <c r="J61">
        <f>('King hourly counts 2015'!J61)*3</f>
        <v>0</v>
      </c>
      <c r="K61">
        <f>('King hourly counts 2015'!K61)*3</f>
        <v>0</v>
      </c>
      <c r="L61">
        <f>('King hourly counts 2015'!L61)*3</f>
        <v>0</v>
      </c>
      <c r="M61">
        <f>('King hourly counts 2015'!M61)*3</f>
        <v>0</v>
      </c>
      <c r="N61">
        <f>('King hourly counts 2015'!N61)*3</f>
        <v>0</v>
      </c>
      <c r="O61">
        <f>('King hourly counts 2015'!O61)*3</f>
        <v>0</v>
      </c>
      <c r="P61">
        <f>('King hourly counts 2015'!P61)*3</f>
        <v>0</v>
      </c>
      <c r="Q61">
        <f>('King hourly counts 2015'!Q61)*3</f>
        <v>0</v>
      </c>
      <c r="R61">
        <f>('King hourly counts 2015'!R61)*3</f>
        <v>0</v>
      </c>
      <c r="S61">
        <f>('King hourly counts 2015'!S61)*3</f>
        <v>0</v>
      </c>
      <c r="T61">
        <f>('King hourly counts 2015'!T61)*3</f>
        <v>0</v>
      </c>
      <c r="U61">
        <f>('King hourly counts 2015'!U61)*3</f>
        <v>0</v>
      </c>
      <c r="V61">
        <f>('King hourly counts 2015'!V61)*3</f>
        <v>0</v>
      </c>
      <c r="W61">
        <f>('King hourly counts 2015'!W61)*3</f>
        <v>0</v>
      </c>
      <c r="X61">
        <f>('King hourly counts 2015'!X61)*3</f>
        <v>0</v>
      </c>
      <c r="Y61">
        <f>('King hourly counts 2015'!Y61)*3</f>
        <v>0</v>
      </c>
      <c r="Z61">
        <f>' Chum hourly counts 2015'!Z61</f>
        <v>3</v>
      </c>
      <c r="AB61">
        <f t="shared" si="5"/>
        <v>0</v>
      </c>
      <c r="AC61">
        <f t="shared" si="1"/>
        <v>0</v>
      </c>
      <c r="AD61" s="43"/>
      <c r="AE61">
        <f t="shared" si="6"/>
        <v>24</v>
      </c>
      <c r="AF61">
        <f t="shared" si="2"/>
        <v>0</v>
      </c>
      <c r="AG61">
        <f t="shared" si="13"/>
        <v>0</v>
      </c>
      <c r="AH61">
        <f t="shared" si="13"/>
        <v>0</v>
      </c>
      <c r="AI61">
        <f t="shared" si="13"/>
        <v>0</v>
      </c>
      <c r="AJ61">
        <f t="shared" si="13"/>
        <v>0</v>
      </c>
      <c r="AK61">
        <f t="shared" si="13"/>
        <v>0</v>
      </c>
      <c r="AL61">
        <f t="shared" si="13"/>
        <v>0</v>
      </c>
      <c r="AM61">
        <f t="shared" si="13"/>
        <v>0</v>
      </c>
      <c r="AN61">
        <f t="shared" si="13"/>
        <v>0</v>
      </c>
      <c r="AO61">
        <f t="shared" si="13"/>
        <v>0</v>
      </c>
      <c r="AP61">
        <f t="shared" si="13"/>
        <v>0</v>
      </c>
      <c r="AQ61">
        <f t="shared" si="13"/>
        <v>0</v>
      </c>
      <c r="AR61">
        <f t="shared" si="13"/>
        <v>0</v>
      </c>
      <c r="AS61">
        <f t="shared" si="13"/>
        <v>0</v>
      </c>
      <c r="AT61">
        <f t="shared" si="13"/>
        <v>0</v>
      </c>
      <c r="AU61">
        <f t="shared" si="12"/>
        <v>0</v>
      </c>
      <c r="AV61">
        <f t="shared" si="12"/>
        <v>0</v>
      </c>
      <c r="AW61">
        <f t="shared" si="11"/>
        <v>0</v>
      </c>
      <c r="AX61">
        <f t="shared" si="11"/>
        <v>0</v>
      </c>
      <c r="AY61">
        <f t="shared" si="11"/>
        <v>0</v>
      </c>
      <c r="AZ61">
        <f t="shared" si="11"/>
        <v>0</v>
      </c>
      <c r="BA61">
        <f t="shared" si="11"/>
        <v>0</v>
      </c>
      <c r="BB61">
        <f t="shared" si="10"/>
        <v>0</v>
      </c>
      <c r="BC61">
        <f t="shared" si="10"/>
        <v>0</v>
      </c>
    </row>
    <row r="62" spans="1:55" ht="13.2" x14ac:dyDescent="0.25">
      <c r="A62" s="1">
        <v>42591</v>
      </c>
      <c r="B62">
        <f>('King hourly counts 2015'!B62)*3</f>
        <v>0</v>
      </c>
      <c r="C62">
        <f>('King hourly counts 2015'!C62)*3</f>
        <v>0</v>
      </c>
      <c r="D62">
        <f>('King hourly counts 2015'!D62)*3</f>
        <v>0</v>
      </c>
      <c r="E62">
        <f>('King hourly counts 2015'!E62)*3</f>
        <v>0</v>
      </c>
      <c r="F62">
        <f>('King hourly counts 2015'!F62)*3</f>
        <v>0</v>
      </c>
      <c r="G62">
        <f>('King hourly counts 2015'!G62)*3</f>
        <v>0</v>
      </c>
      <c r="H62">
        <f>('King hourly counts 2015'!H62)*3</f>
        <v>0</v>
      </c>
      <c r="I62">
        <f>('King hourly counts 2015'!I62)*3</f>
        <v>0</v>
      </c>
      <c r="J62">
        <f>('King hourly counts 2015'!J62)*3</f>
        <v>0</v>
      </c>
      <c r="K62">
        <f>('King hourly counts 2015'!K62)*3</f>
        <v>0</v>
      </c>
      <c r="L62">
        <f>('King hourly counts 2015'!L62)*3</f>
        <v>0</v>
      </c>
      <c r="M62">
        <f>('King hourly counts 2015'!M62)*3</f>
        <v>0</v>
      </c>
      <c r="N62">
        <f>('King hourly counts 2015'!N62)*3</f>
        <v>0</v>
      </c>
      <c r="O62">
        <f>('King hourly counts 2015'!O62)*3</f>
        <v>0</v>
      </c>
      <c r="P62">
        <f>('King hourly counts 2015'!P62)*3</f>
        <v>0</v>
      </c>
      <c r="Q62">
        <f>('King hourly counts 2015'!Q62)*3</f>
        <v>0</v>
      </c>
      <c r="R62">
        <f>('King hourly counts 2015'!R62)*3</f>
        <v>0</v>
      </c>
      <c r="S62">
        <f>('King hourly counts 2015'!S62)*3</f>
        <v>0</v>
      </c>
      <c r="T62">
        <f>('King hourly counts 2015'!T62)*3</f>
        <v>0</v>
      </c>
      <c r="U62">
        <f>('King hourly counts 2015'!U62)*3</f>
        <v>0</v>
      </c>
      <c r="V62">
        <f>('King hourly counts 2015'!V62)*3</f>
        <v>0</v>
      </c>
      <c r="W62">
        <f>('King hourly counts 2015'!W62)*3</f>
        <v>0</v>
      </c>
      <c r="X62">
        <f>('King hourly counts 2015'!X62)*3</f>
        <v>0</v>
      </c>
      <c r="Y62">
        <f>('King hourly counts 2015'!Y62)*3</f>
        <v>0</v>
      </c>
      <c r="Z62">
        <f>' Chum hourly counts 2015'!Z62</f>
        <v>1</v>
      </c>
      <c r="AB62">
        <f t="shared" si="5"/>
        <v>0</v>
      </c>
      <c r="AC62">
        <f t="shared" si="1"/>
        <v>0</v>
      </c>
      <c r="AD62" s="43"/>
      <c r="AE62">
        <f t="shared" si="6"/>
        <v>24</v>
      </c>
      <c r="AF62">
        <f t="shared" si="2"/>
        <v>0</v>
      </c>
      <c r="AG62">
        <f t="shared" si="13"/>
        <v>0</v>
      </c>
      <c r="AH62">
        <f t="shared" si="13"/>
        <v>0</v>
      </c>
      <c r="AI62">
        <f t="shared" si="13"/>
        <v>0</v>
      </c>
      <c r="AJ62">
        <f t="shared" si="13"/>
        <v>0</v>
      </c>
      <c r="AK62">
        <f t="shared" si="13"/>
        <v>0</v>
      </c>
      <c r="AL62">
        <f t="shared" si="13"/>
        <v>0</v>
      </c>
      <c r="AM62">
        <f t="shared" si="13"/>
        <v>0</v>
      </c>
      <c r="AN62">
        <f t="shared" si="13"/>
        <v>0</v>
      </c>
      <c r="AO62">
        <f t="shared" si="13"/>
        <v>0</v>
      </c>
      <c r="AP62">
        <f t="shared" si="13"/>
        <v>0</v>
      </c>
      <c r="AQ62">
        <f t="shared" si="13"/>
        <v>0</v>
      </c>
      <c r="AR62">
        <f t="shared" si="13"/>
        <v>0</v>
      </c>
      <c r="AS62">
        <f t="shared" si="13"/>
        <v>0</v>
      </c>
      <c r="AT62">
        <f t="shared" si="13"/>
        <v>0</v>
      </c>
      <c r="AU62">
        <f t="shared" si="12"/>
        <v>0</v>
      </c>
      <c r="AV62">
        <f t="shared" si="12"/>
        <v>0</v>
      </c>
      <c r="AW62">
        <f t="shared" si="11"/>
        <v>0</v>
      </c>
      <c r="AX62">
        <f t="shared" si="11"/>
        <v>0</v>
      </c>
      <c r="AY62">
        <f t="shared" si="11"/>
        <v>0</v>
      </c>
      <c r="AZ62">
        <f t="shared" si="11"/>
        <v>0</v>
      </c>
      <c r="BA62">
        <f t="shared" si="11"/>
        <v>0</v>
      </c>
      <c r="BB62">
        <f t="shared" si="10"/>
        <v>0</v>
      </c>
      <c r="BC62">
        <f t="shared" si="10"/>
        <v>0</v>
      </c>
    </row>
    <row r="63" spans="1:55" ht="13.2" x14ac:dyDescent="0.25">
      <c r="A63" s="1">
        <v>42592</v>
      </c>
      <c r="B63">
        <f>('King hourly counts 2015'!B63)*3</f>
        <v>0</v>
      </c>
      <c r="C63">
        <f>('King hourly counts 2015'!C63)*3</f>
        <v>0</v>
      </c>
      <c r="D63">
        <f>('King hourly counts 2015'!D63)*3</f>
        <v>0</v>
      </c>
      <c r="E63">
        <f>('King hourly counts 2015'!E63)*3</f>
        <v>0</v>
      </c>
      <c r="F63">
        <f>('King hourly counts 2015'!F63)*3</f>
        <v>0</v>
      </c>
      <c r="G63">
        <f>('King hourly counts 2015'!G63)*3</f>
        <v>0</v>
      </c>
      <c r="H63">
        <f>('King hourly counts 2015'!H63)*3</f>
        <v>0</v>
      </c>
      <c r="I63">
        <f>('King hourly counts 2015'!I63)*3</f>
        <v>0</v>
      </c>
      <c r="J63">
        <f>('King hourly counts 2015'!J63)*3</f>
        <v>0</v>
      </c>
      <c r="K63">
        <f>('King hourly counts 2015'!K63)*3</f>
        <v>0</v>
      </c>
      <c r="L63">
        <f>('King hourly counts 2015'!L63)*3</f>
        <v>0</v>
      </c>
      <c r="M63">
        <f>('King hourly counts 2015'!M63)*3</f>
        <v>0</v>
      </c>
      <c r="N63">
        <f>('King hourly counts 2015'!N63)*3</f>
        <v>0</v>
      </c>
      <c r="O63">
        <f>('King hourly counts 2015'!O63)*3</f>
        <v>0</v>
      </c>
      <c r="P63">
        <f>('King hourly counts 2015'!P63)*3</f>
        <v>0</v>
      </c>
      <c r="Q63">
        <f>('King hourly counts 2015'!Q63)*3</f>
        <v>0</v>
      </c>
      <c r="R63">
        <f>('King hourly counts 2015'!R63)*3</f>
        <v>0</v>
      </c>
      <c r="S63">
        <f>('King hourly counts 2015'!S63)*3</f>
        <v>0</v>
      </c>
      <c r="T63">
        <f>('King hourly counts 2015'!T63)*3</f>
        <v>0</v>
      </c>
      <c r="U63">
        <f>('King hourly counts 2015'!U63)*3</f>
        <v>0</v>
      </c>
      <c r="V63">
        <f>('King hourly counts 2015'!V63)*3</f>
        <v>0</v>
      </c>
      <c r="W63">
        <f>('King hourly counts 2015'!W63)*3</f>
        <v>0</v>
      </c>
      <c r="X63">
        <f>('King hourly counts 2015'!X63)*3</f>
        <v>0</v>
      </c>
      <c r="Y63">
        <f>('King hourly counts 2015'!Y63)*3</f>
        <v>0</v>
      </c>
      <c r="Z63">
        <f>' Chum hourly counts 2015'!Z63</f>
        <v>0</v>
      </c>
      <c r="AB63">
        <f t="shared" si="5"/>
        <v>0</v>
      </c>
      <c r="AC63">
        <f t="shared" si="1"/>
        <v>0</v>
      </c>
      <c r="AD63" s="43"/>
      <c r="AE63">
        <f t="shared" si="6"/>
        <v>24</v>
      </c>
      <c r="AF63">
        <f t="shared" si="2"/>
        <v>0</v>
      </c>
      <c r="AG63">
        <f t="shared" si="13"/>
        <v>0</v>
      </c>
      <c r="AH63">
        <f t="shared" si="13"/>
        <v>0</v>
      </c>
      <c r="AI63">
        <f t="shared" si="13"/>
        <v>0</v>
      </c>
      <c r="AJ63">
        <f t="shared" si="13"/>
        <v>0</v>
      </c>
      <c r="AK63">
        <f t="shared" si="13"/>
        <v>0</v>
      </c>
      <c r="AL63">
        <f t="shared" si="13"/>
        <v>0</v>
      </c>
      <c r="AM63">
        <f t="shared" si="13"/>
        <v>0</v>
      </c>
      <c r="AN63">
        <f t="shared" si="13"/>
        <v>0</v>
      </c>
      <c r="AO63">
        <f t="shared" si="13"/>
        <v>0</v>
      </c>
      <c r="AP63">
        <f t="shared" si="13"/>
        <v>0</v>
      </c>
      <c r="AQ63">
        <f t="shared" si="13"/>
        <v>0</v>
      </c>
      <c r="AR63">
        <f t="shared" si="13"/>
        <v>0</v>
      </c>
      <c r="AS63">
        <f t="shared" si="13"/>
        <v>0</v>
      </c>
      <c r="AT63">
        <f t="shared" si="13"/>
        <v>0</v>
      </c>
      <c r="AU63">
        <f t="shared" si="12"/>
        <v>0</v>
      </c>
      <c r="AV63">
        <f t="shared" si="12"/>
        <v>0</v>
      </c>
      <c r="AW63">
        <f t="shared" si="11"/>
        <v>0</v>
      </c>
      <c r="AX63">
        <f t="shared" si="11"/>
        <v>0</v>
      </c>
      <c r="AY63">
        <f t="shared" si="11"/>
        <v>0</v>
      </c>
      <c r="AZ63">
        <f t="shared" si="11"/>
        <v>0</v>
      </c>
      <c r="BA63">
        <f t="shared" si="11"/>
        <v>0</v>
      </c>
      <c r="BB63">
        <f t="shared" si="10"/>
        <v>0</v>
      </c>
      <c r="BC63">
        <f t="shared" si="10"/>
        <v>0</v>
      </c>
    </row>
    <row r="64" spans="1:55" ht="13.2" x14ac:dyDescent="0.25">
      <c r="A64" s="1">
        <v>42593</v>
      </c>
      <c r="B64">
        <f>('King hourly counts 2015'!B64)*3</f>
        <v>0</v>
      </c>
      <c r="C64">
        <f>('King hourly counts 2015'!C64)*3</f>
        <v>0</v>
      </c>
      <c r="D64">
        <f>('King hourly counts 2015'!D64)*3</f>
        <v>0</v>
      </c>
      <c r="E64">
        <f>('King hourly counts 2015'!E64)*3</f>
        <v>0</v>
      </c>
      <c r="F64">
        <f>('King hourly counts 2015'!F64)*3</f>
        <v>0</v>
      </c>
      <c r="G64">
        <f>('King hourly counts 2015'!G64)*3</f>
        <v>0</v>
      </c>
      <c r="H64">
        <f>('King hourly counts 2015'!H64)*3</f>
        <v>0</v>
      </c>
      <c r="I64">
        <f>('King hourly counts 2015'!I64)*3</f>
        <v>0</v>
      </c>
      <c r="J64">
        <f>('King hourly counts 2015'!J64)*3</f>
        <v>0</v>
      </c>
      <c r="K64">
        <f>('King hourly counts 2015'!K64)*3</f>
        <v>0</v>
      </c>
      <c r="L64">
        <f>('King hourly counts 2015'!L64)*3</f>
        <v>0</v>
      </c>
      <c r="M64">
        <f>('King hourly counts 2015'!M64)*3</f>
        <v>0</v>
      </c>
      <c r="N64">
        <f>('King hourly counts 2015'!N64)*3</f>
        <v>0</v>
      </c>
      <c r="O64">
        <f>('King hourly counts 2015'!O64)*3</f>
        <v>0</v>
      </c>
      <c r="P64">
        <f>('King hourly counts 2015'!P64)*3</f>
        <v>0</v>
      </c>
      <c r="Q64">
        <f>('King hourly counts 2015'!Q64)*3</f>
        <v>0</v>
      </c>
      <c r="R64">
        <f>('King hourly counts 2015'!R64)*3</f>
        <v>0</v>
      </c>
      <c r="S64">
        <f>('King hourly counts 2015'!S64)*3</f>
        <v>0</v>
      </c>
      <c r="T64">
        <f>('King hourly counts 2015'!T64)*3</f>
        <v>0</v>
      </c>
      <c r="U64">
        <f>('King hourly counts 2015'!U64)*3</f>
        <v>0</v>
      </c>
      <c r="V64">
        <f>('King hourly counts 2015'!V64)*3</f>
        <v>0</v>
      </c>
      <c r="W64">
        <f>('King hourly counts 2015'!W64)*3</f>
        <v>0</v>
      </c>
      <c r="X64">
        <f>('King hourly counts 2015'!X64)*3</f>
        <v>0</v>
      </c>
      <c r="Y64">
        <f>('King hourly counts 2015'!Y64)*3</f>
        <v>0</v>
      </c>
      <c r="Z64">
        <f>' Chum hourly counts 2015'!Z64</f>
        <v>1</v>
      </c>
      <c r="AB64">
        <f t="shared" si="5"/>
        <v>0</v>
      </c>
      <c r="AC64">
        <f t="shared" si="1"/>
        <v>0</v>
      </c>
      <c r="AD64" s="43"/>
      <c r="AE64">
        <f t="shared" si="6"/>
        <v>24</v>
      </c>
      <c r="AF64">
        <f t="shared" si="2"/>
        <v>0</v>
      </c>
      <c r="AG64">
        <f t="shared" si="13"/>
        <v>0</v>
      </c>
      <c r="AH64">
        <f t="shared" si="13"/>
        <v>0</v>
      </c>
      <c r="AI64">
        <f t="shared" si="13"/>
        <v>0</v>
      </c>
      <c r="AJ64">
        <f t="shared" si="13"/>
        <v>0</v>
      </c>
      <c r="AK64">
        <f t="shared" si="13"/>
        <v>0</v>
      </c>
      <c r="AL64">
        <f t="shared" si="13"/>
        <v>0</v>
      </c>
      <c r="AM64">
        <f t="shared" si="13"/>
        <v>0</v>
      </c>
      <c r="AN64">
        <f t="shared" si="13"/>
        <v>0</v>
      </c>
      <c r="AO64">
        <f t="shared" si="13"/>
        <v>0</v>
      </c>
      <c r="AP64">
        <f t="shared" si="13"/>
        <v>0</v>
      </c>
      <c r="AQ64">
        <f t="shared" si="13"/>
        <v>0</v>
      </c>
      <c r="AR64">
        <f t="shared" si="13"/>
        <v>0</v>
      </c>
      <c r="AS64">
        <f t="shared" si="13"/>
        <v>0</v>
      </c>
      <c r="AT64">
        <f t="shared" si="13"/>
        <v>0</v>
      </c>
      <c r="AU64">
        <f t="shared" si="12"/>
        <v>0</v>
      </c>
      <c r="AV64">
        <f t="shared" si="12"/>
        <v>0</v>
      </c>
      <c r="AW64">
        <f t="shared" si="11"/>
        <v>0</v>
      </c>
      <c r="AX64">
        <f t="shared" si="11"/>
        <v>0</v>
      </c>
      <c r="AY64">
        <f t="shared" si="11"/>
        <v>0</v>
      </c>
      <c r="AZ64">
        <f t="shared" si="11"/>
        <v>0</v>
      </c>
      <c r="BA64">
        <f t="shared" si="11"/>
        <v>0</v>
      </c>
      <c r="BB64">
        <f t="shared" si="10"/>
        <v>0</v>
      </c>
      <c r="BC64">
        <f t="shared" si="10"/>
        <v>0</v>
      </c>
    </row>
    <row r="65" spans="1:55" ht="13.2" x14ac:dyDescent="0.25">
      <c r="A65" s="1">
        <v>42594</v>
      </c>
      <c r="B65">
        <f>('King hourly counts 2015'!B65)*3</f>
        <v>0</v>
      </c>
      <c r="C65">
        <f>('King hourly counts 2015'!C65)*3</f>
        <v>0</v>
      </c>
      <c r="D65">
        <f>('King hourly counts 2015'!D65)*3</f>
        <v>0</v>
      </c>
      <c r="E65">
        <f>('King hourly counts 2015'!E65)*3</f>
        <v>0</v>
      </c>
      <c r="F65">
        <f>('King hourly counts 2015'!F65)*3</f>
        <v>0</v>
      </c>
      <c r="G65">
        <f>('King hourly counts 2015'!G65)*3</f>
        <v>0</v>
      </c>
      <c r="H65">
        <f>('King hourly counts 2015'!H65)*3</f>
        <v>0</v>
      </c>
      <c r="I65">
        <f>('King hourly counts 2015'!I65)*3</f>
        <v>0</v>
      </c>
      <c r="J65">
        <f>('King hourly counts 2015'!J65)*3</f>
        <v>0</v>
      </c>
      <c r="K65">
        <f>('King hourly counts 2015'!K65)*3</f>
        <v>0</v>
      </c>
      <c r="L65">
        <f>('King hourly counts 2015'!L65)*3</f>
        <v>0</v>
      </c>
      <c r="M65">
        <f>('King hourly counts 2015'!M65)*3</f>
        <v>0</v>
      </c>
      <c r="N65">
        <f>('King hourly counts 2015'!N65)*3</f>
        <v>0</v>
      </c>
      <c r="O65">
        <f>('King hourly counts 2015'!O65)*3</f>
        <v>0</v>
      </c>
      <c r="P65">
        <f>('King hourly counts 2015'!P65)*3</f>
        <v>0</v>
      </c>
      <c r="Q65">
        <f>('King hourly counts 2015'!Q65)*3</f>
        <v>0</v>
      </c>
      <c r="R65">
        <f>('King hourly counts 2015'!R65)*3</f>
        <v>0</v>
      </c>
      <c r="S65">
        <f>('King hourly counts 2015'!S65)*3</f>
        <v>0</v>
      </c>
      <c r="T65">
        <f>('King hourly counts 2015'!T65)*3</f>
        <v>0</v>
      </c>
      <c r="U65">
        <f>('King hourly counts 2015'!U65)*3</f>
        <v>0</v>
      </c>
      <c r="V65">
        <f>('King hourly counts 2015'!V65)*3</f>
        <v>0</v>
      </c>
      <c r="W65">
        <f>('King hourly counts 2015'!W65)*3</f>
        <v>0</v>
      </c>
      <c r="X65">
        <f>('King hourly counts 2015'!X65)*3</f>
        <v>0</v>
      </c>
      <c r="Y65">
        <f>('King hourly counts 2015'!Y65)*3</f>
        <v>0</v>
      </c>
      <c r="Z65">
        <f>' Chum hourly counts 2015'!Z65</f>
        <v>0</v>
      </c>
      <c r="AB65">
        <f t="shared" si="5"/>
        <v>0</v>
      </c>
      <c r="AC65">
        <f t="shared" si="1"/>
        <v>0</v>
      </c>
      <c r="AD65" s="43"/>
      <c r="AE65">
        <f t="shared" si="6"/>
        <v>24</v>
      </c>
      <c r="AF65">
        <f t="shared" si="2"/>
        <v>0</v>
      </c>
      <c r="AG65">
        <f t="shared" si="13"/>
        <v>0</v>
      </c>
      <c r="AH65">
        <f t="shared" si="13"/>
        <v>0</v>
      </c>
      <c r="AI65">
        <f t="shared" si="13"/>
        <v>0</v>
      </c>
      <c r="AJ65">
        <f t="shared" si="13"/>
        <v>0</v>
      </c>
      <c r="AK65">
        <f t="shared" si="13"/>
        <v>0</v>
      </c>
      <c r="AL65">
        <f t="shared" si="13"/>
        <v>0</v>
      </c>
      <c r="AM65">
        <f t="shared" si="13"/>
        <v>0</v>
      </c>
      <c r="AN65">
        <f t="shared" si="13"/>
        <v>0</v>
      </c>
      <c r="AO65">
        <f t="shared" si="13"/>
        <v>0</v>
      </c>
      <c r="AP65">
        <f t="shared" si="13"/>
        <v>0</v>
      </c>
      <c r="AQ65">
        <f t="shared" si="13"/>
        <v>0</v>
      </c>
      <c r="AR65">
        <f t="shared" si="13"/>
        <v>0</v>
      </c>
      <c r="AS65">
        <f t="shared" si="13"/>
        <v>0</v>
      </c>
      <c r="AT65">
        <f t="shared" si="13"/>
        <v>0</v>
      </c>
      <c r="AU65">
        <f t="shared" si="12"/>
        <v>0</v>
      </c>
      <c r="AV65">
        <f t="shared" si="12"/>
        <v>0</v>
      </c>
      <c r="AW65">
        <f t="shared" si="11"/>
        <v>0</v>
      </c>
      <c r="AX65">
        <f t="shared" si="11"/>
        <v>0</v>
      </c>
      <c r="AY65">
        <f t="shared" si="11"/>
        <v>0</v>
      </c>
      <c r="AZ65">
        <f t="shared" si="11"/>
        <v>0</v>
      </c>
      <c r="BA65">
        <f t="shared" si="11"/>
        <v>0</v>
      </c>
      <c r="BB65">
        <f t="shared" si="10"/>
        <v>0</v>
      </c>
      <c r="BC65">
        <f t="shared" si="10"/>
        <v>0</v>
      </c>
    </row>
    <row r="66" spans="1:55" ht="13.2" x14ac:dyDescent="0.25">
      <c r="A66" s="1">
        <v>42595</v>
      </c>
      <c r="B66">
        <f>('King hourly counts 2015'!B66)*3</f>
        <v>0</v>
      </c>
      <c r="C66">
        <f>('King hourly counts 2015'!C66)*3</f>
        <v>0</v>
      </c>
      <c r="D66">
        <f>('King hourly counts 2015'!D66)*3</f>
        <v>0</v>
      </c>
      <c r="E66">
        <f>('King hourly counts 2015'!E66)*3</f>
        <v>0</v>
      </c>
      <c r="F66">
        <f>('King hourly counts 2015'!F66)*3</f>
        <v>0</v>
      </c>
      <c r="G66">
        <f>('King hourly counts 2015'!G66)*3</f>
        <v>0</v>
      </c>
      <c r="H66">
        <f>('King hourly counts 2015'!H66)*3</f>
        <v>0</v>
      </c>
      <c r="I66">
        <f>('King hourly counts 2015'!I66)*3</f>
        <v>0</v>
      </c>
      <c r="J66">
        <f>('King hourly counts 2015'!J66)*3</f>
        <v>0</v>
      </c>
      <c r="K66">
        <f>('King hourly counts 2015'!K66)*3</f>
        <v>0</v>
      </c>
      <c r="L66">
        <f>('King hourly counts 2015'!L66)*3</f>
        <v>0</v>
      </c>
      <c r="M66">
        <f>('King hourly counts 2015'!M66)*3</f>
        <v>0</v>
      </c>
      <c r="N66">
        <f>('King hourly counts 2015'!N66)*3</f>
        <v>0</v>
      </c>
      <c r="O66">
        <f>('King hourly counts 2015'!O66)*3</f>
        <v>0</v>
      </c>
      <c r="P66">
        <f>('King hourly counts 2015'!P66)*3</f>
        <v>0</v>
      </c>
      <c r="Q66">
        <f>('King hourly counts 2015'!Q66)*3</f>
        <v>0</v>
      </c>
      <c r="R66">
        <f>('King hourly counts 2015'!R66)*3</f>
        <v>0</v>
      </c>
      <c r="S66">
        <f>('King hourly counts 2015'!S66)*3</f>
        <v>0</v>
      </c>
      <c r="T66">
        <f>('King hourly counts 2015'!T66)*3</f>
        <v>0</v>
      </c>
      <c r="U66">
        <f>('King hourly counts 2015'!U66)*3</f>
        <v>0</v>
      </c>
      <c r="V66">
        <f>('King hourly counts 2015'!V66)*3</f>
        <v>0</v>
      </c>
      <c r="W66">
        <f>('King hourly counts 2015'!W66)*3</f>
        <v>0</v>
      </c>
      <c r="X66">
        <f>('King hourly counts 2015'!X66)*3</f>
        <v>0</v>
      </c>
      <c r="Y66">
        <f>('King hourly counts 2015'!Y66)*3</f>
        <v>0</v>
      </c>
      <c r="Z66">
        <f>' Chum hourly counts 2015'!Z66</f>
        <v>2</v>
      </c>
      <c r="AB66">
        <f t="shared" si="5"/>
        <v>0</v>
      </c>
      <c r="AC66">
        <f t="shared" si="1"/>
        <v>0</v>
      </c>
      <c r="AD66" s="43"/>
      <c r="AE66">
        <f t="shared" si="6"/>
        <v>24</v>
      </c>
      <c r="AF66">
        <f t="shared" si="2"/>
        <v>0</v>
      </c>
      <c r="AG66">
        <f t="shared" si="13"/>
        <v>0</v>
      </c>
      <c r="AH66">
        <f t="shared" si="13"/>
        <v>0</v>
      </c>
      <c r="AI66">
        <f t="shared" si="13"/>
        <v>0</v>
      </c>
      <c r="AJ66">
        <f t="shared" si="13"/>
        <v>0</v>
      </c>
      <c r="AK66">
        <f t="shared" si="13"/>
        <v>0</v>
      </c>
      <c r="AL66">
        <f t="shared" si="13"/>
        <v>0</v>
      </c>
      <c r="AM66">
        <f t="shared" si="13"/>
        <v>0</v>
      </c>
      <c r="AN66">
        <f t="shared" si="13"/>
        <v>0</v>
      </c>
      <c r="AO66">
        <f t="shared" si="13"/>
        <v>0</v>
      </c>
      <c r="AP66">
        <f t="shared" si="13"/>
        <v>0</v>
      </c>
      <c r="AQ66">
        <f t="shared" si="13"/>
        <v>0</v>
      </c>
      <c r="AR66">
        <f t="shared" si="13"/>
        <v>0</v>
      </c>
      <c r="AS66">
        <f t="shared" si="13"/>
        <v>0</v>
      </c>
      <c r="AT66">
        <f t="shared" si="13"/>
        <v>0</v>
      </c>
      <c r="AU66">
        <f t="shared" si="12"/>
        <v>0</v>
      </c>
      <c r="AV66">
        <f t="shared" si="12"/>
        <v>0</v>
      </c>
      <c r="AW66">
        <f t="shared" si="11"/>
        <v>0</v>
      </c>
      <c r="AX66">
        <f t="shared" si="11"/>
        <v>0</v>
      </c>
      <c r="AY66">
        <f t="shared" si="11"/>
        <v>0</v>
      </c>
      <c r="AZ66">
        <f t="shared" si="11"/>
        <v>0</v>
      </c>
      <c r="BA66">
        <f t="shared" si="11"/>
        <v>0</v>
      </c>
      <c r="BB66">
        <f t="shared" si="10"/>
        <v>0</v>
      </c>
      <c r="BC66">
        <f t="shared" si="10"/>
        <v>0</v>
      </c>
    </row>
    <row r="67" spans="1:55" ht="13.2" x14ac:dyDescent="0.25">
      <c r="A67" s="1">
        <v>42596</v>
      </c>
      <c r="B67">
        <f>('King hourly counts 2015'!B67)*3</f>
        <v>0</v>
      </c>
      <c r="C67">
        <f>('King hourly counts 2015'!C67)*3</f>
        <v>0</v>
      </c>
      <c r="D67">
        <f>('King hourly counts 2015'!D67)*3</f>
        <v>0</v>
      </c>
      <c r="E67">
        <f>('King hourly counts 2015'!E67)*3</f>
        <v>0</v>
      </c>
      <c r="F67">
        <f>('King hourly counts 2015'!F67)*3</f>
        <v>0</v>
      </c>
      <c r="G67">
        <f>('King hourly counts 2015'!G67)*3</f>
        <v>0</v>
      </c>
      <c r="H67">
        <f>('King hourly counts 2015'!H67)*3</f>
        <v>0</v>
      </c>
      <c r="I67">
        <f>('King hourly counts 2015'!I67)*3</f>
        <v>0</v>
      </c>
      <c r="J67">
        <f>('King hourly counts 2015'!J67)*3</f>
        <v>0</v>
      </c>
      <c r="K67">
        <f>('King hourly counts 2015'!K67)*3</f>
        <v>0</v>
      </c>
      <c r="L67">
        <f>('King hourly counts 2015'!L67)*3</f>
        <v>0</v>
      </c>
      <c r="M67">
        <f>('King hourly counts 2015'!M67)*3</f>
        <v>0</v>
      </c>
      <c r="N67">
        <f>('King hourly counts 2015'!N67)*3</f>
        <v>0</v>
      </c>
      <c r="O67">
        <f>('King hourly counts 2015'!O67)*3</f>
        <v>0</v>
      </c>
      <c r="P67">
        <f>('King hourly counts 2015'!P67)*3</f>
        <v>0</v>
      </c>
      <c r="Q67">
        <f>('King hourly counts 2015'!Q67)*3</f>
        <v>0</v>
      </c>
      <c r="R67">
        <f>('King hourly counts 2015'!R67)*3</f>
        <v>0</v>
      </c>
      <c r="S67">
        <f>('King hourly counts 2015'!S67)*3</f>
        <v>0</v>
      </c>
      <c r="T67">
        <f>('King hourly counts 2015'!T67)*3</f>
        <v>0</v>
      </c>
      <c r="U67">
        <f>('King hourly counts 2015'!U67)*3</f>
        <v>0</v>
      </c>
      <c r="V67">
        <f>('King hourly counts 2015'!V67)*3</f>
        <v>0</v>
      </c>
      <c r="W67">
        <f>('King hourly counts 2015'!W67)*3</f>
        <v>0</v>
      </c>
      <c r="X67">
        <f>('King hourly counts 2015'!X67)*3</f>
        <v>0</v>
      </c>
      <c r="Y67">
        <f>('King hourly counts 2015'!Y67)*3</f>
        <v>0</v>
      </c>
      <c r="Z67">
        <f>' Chum hourly counts 2015'!Z67</f>
        <v>0</v>
      </c>
      <c r="AB67">
        <f t="shared" si="5"/>
        <v>0</v>
      </c>
      <c r="AC67">
        <f t="shared" si="1"/>
        <v>0</v>
      </c>
      <c r="AD67" s="43"/>
      <c r="AE67">
        <f t="shared" si="6"/>
        <v>24</v>
      </c>
      <c r="AF67">
        <f t="shared" si="2"/>
        <v>0</v>
      </c>
      <c r="AG67">
        <f t="shared" si="13"/>
        <v>0</v>
      </c>
      <c r="AH67">
        <f t="shared" si="13"/>
        <v>0</v>
      </c>
      <c r="AI67">
        <f t="shared" si="13"/>
        <v>0</v>
      </c>
      <c r="AJ67">
        <f t="shared" si="13"/>
        <v>0</v>
      </c>
      <c r="AK67">
        <f t="shared" si="13"/>
        <v>0</v>
      </c>
      <c r="AL67">
        <f t="shared" si="13"/>
        <v>0</v>
      </c>
      <c r="AM67">
        <f t="shared" si="13"/>
        <v>0</v>
      </c>
      <c r="AN67">
        <f t="shared" si="13"/>
        <v>0</v>
      </c>
      <c r="AO67">
        <f t="shared" si="13"/>
        <v>0</v>
      </c>
      <c r="AP67">
        <f t="shared" si="13"/>
        <v>0</v>
      </c>
      <c r="AQ67">
        <f t="shared" si="13"/>
        <v>0</v>
      </c>
      <c r="AR67">
        <f t="shared" si="13"/>
        <v>0</v>
      </c>
      <c r="AS67">
        <f t="shared" si="13"/>
        <v>0</v>
      </c>
      <c r="AT67">
        <f t="shared" si="13"/>
        <v>0</v>
      </c>
      <c r="AU67">
        <f t="shared" si="12"/>
        <v>0</v>
      </c>
      <c r="AV67">
        <f t="shared" si="12"/>
        <v>0</v>
      </c>
      <c r="AW67">
        <f t="shared" si="11"/>
        <v>0</v>
      </c>
      <c r="AX67">
        <f t="shared" si="11"/>
        <v>0</v>
      </c>
      <c r="AY67">
        <f t="shared" si="11"/>
        <v>0</v>
      </c>
      <c r="AZ67">
        <f t="shared" si="11"/>
        <v>0</v>
      </c>
      <c r="BA67">
        <f t="shared" si="11"/>
        <v>0</v>
      </c>
      <c r="BB67">
        <f t="shared" si="10"/>
        <v>0</v>
      </c>
      <c r="BC67">
        <f t="shared" si="10"/>
        <v>0</v>
      </c>
    </row>
    <row r="68" spans="1:55" ht="13.2" x14ac:dyDescent="0.25">
      <c r="A68" s="1">
        <v>42597</v>
      </c>
      <c r="B68">
        <f>('King hourly counts 2015'!B68)*3</f>
        <v>0</v>
      </c>
      <c r="C68">
        <f>('King hourly counts 2015'!C68)*3</f>
        <v>0</v>
      </c>
      <c r="D68">
        <f>('King hourly counts 2015'!D68)*3</f>
        <v>0</v>
      </c>
      <c r="E68">
        <f>('King hourly counts 2015'!E68)*3</f>
        <v>0</v>
      </c>
      <c r="F68">
        <f>('King hourly counts 2015'!F68)*3</f>
        <v>0</v>
      </c>
      <c r="G68">
        <f>('King hourly counts 2015'!G68)*3</f>
        <v>0</v>
      </c>
      <c r="H68">
        <f>('King hourly counts 2015'!H68)*3</f>
        <v>0</v>
      </c>
      <c r="I68">
        <f>('King hourly counts 2015'!I68)*3</f>
        <v>0</v>
      </c>
      <c r="J68">
        <f>('King hourly counts 2015'!J68)*3</f>
        <v>0</v>
      </c>
      <c r="K68">
        <f>('King hourly counts 2015'!K68)*3</f>
        <v>0</v>
      </c>
      <c r="L68">
        <f>('King hourly counts 2015'!L68)*3</f>
        <v>0</v>
      </c>
      <c r="M68">
        <f>('King hourly counts 2015'!M68)*3</f>
        <v>0</v>
      </c>
      <c r="N68">
        <f>('King hourly counts 2015'!N68)*3</f>
        <v>0</v>
      </c>
      <c r="O68">
        <f>('King hourly counts 2015'!O68)*3</f>
        <v>0</v>
      </c>
      <c r="P68">
        <f>('King hourly counts 2015'!P68)*3</f>
        <v>0</v>
      </c>
      <c r="Q68">
        <f>('King hourly counts 2015'!Q68)*3</f>
        <v>0</v>
      </c>
      <c r="R68">
        <f>('King hourly counts 2015'!R68)*3</f>
        <v>0</v>
      </c>
      <c r="S68">
        <f>('King hourly counts 2015'!S68)*3</f>
        <v>0</v>
      </c>
      <c r="T68">
        <f>('King hourly counts 2015'!T68)*3</f>
        <v>0</v>
      </c>
      <c r="U68">
        <f>('King hourly counts 2015'!U68)*3</f>
        <v>0</v>
      </c>
      <c r="V68">
        <f>('King hourly counts 2015'!V68)*3</f>
        <v>0</v>
      </c>
      <c r="W68">
        <f>('King hourly counts 2015'!W68)*3</f>
        <v>0</v>
      </c>
      <c r="X68">
        <f>('King hourly counts 2015'!X68)*3</f>
        <v>0</v>
      </c>
      <c r="Y68">
        <f>('King hourly counts 2015'!Y68)*3</f>
        <v>0</v>
      </c>
      <c r="Z68">
        <f>' Chum hourly counts 2015'!Z68</f>
        <v>1</v>
      </c>
      <c r="AB68">
        <f t="shared" si="5"/>
        <v>0</v>
      </c>
      <c r="AC68">
        <f t="shared" si="1"/>
        <v>0</v>
      </c>
      <c r="AD68" s="43"/>
      <c r="AE68">
        <f t="shared" si="6"/>
        <v>24</v>
      </c>
      <c r="AF68">
        <f t="shared" si="2"/>
        <v>0</v>
      </c>
      <c r="AG68">
        <f t="shared" si="13"/>
        <v>0</v>
      </c>
      <c r="AH68">
        <f t="shared" si="13"/>
        <v>0</v>
      </c>
      <c r="AI68">
        <f t="shared" si="13"/>
        <v>0</v>
      </c>
      <c r="AJ68">
        <f t="shared" si="13"/>
        <v>0</v>
      </c>
      <c r="AK68">
        <f t="shared" si="13"/>
        <v>0</v>
      </c>
      <c r="AL68">
        <f t="shared" si="13"/>
        <v>0</v>
      </c>
      <c r="AM68">
        <f t="shared" si="13"/>
        <v>0</v>
      </c>
      <c r="AN68">
        <f t="shared" si="13"/>
        <v>0</v>
      </c>
      <c r="AO68">
        <f t="shared" si="13"/>
        <v>0</v>
      </c>
      <c r="AP68">
        <f t="shared" si="13"/>
        <v>0</v>
      </c>
      <c r="AQ68">
        <f t="shared" si="13"/>
        <v>0</v>
      </c>
      <c r="AR68">
        <f t="shared" si="13"/>
        <v>0</v>
      </c>
      <c r="AS68">
        <f t="shared" si="13"/>
        <v>0</v>
      </c>
      <c r="AT68">
        <f t="shared" si="13"/>
        <v>0</v>
      </c>
      <c r="AU68">
        <f t="shared" si="12"/>
        <v>0</v>
      </c>
      <c r="AV68">
        <f t="shared" si="12"/>
        <v>0</v>
      </c>
      <c r="AW68">
        <f t="shared" si="11"/>
        <v>0</v>
      </c>
      <c r="AX68">
        <f t="shared" si="11"/>
        <v>0</v>
      </c>
      <c r="AY68">
        <f t="shared" si="11"/>
        <v>0</v>
      </c>
      <c r="AZ68">
        <f t="shared" si="11"/>
        <v>0</v>
      </c>
      <c r="BA68">
        <f t="shared" si="11"/>
        <v>0</v>
      </c>
      <c r="BB68">
        <f t="shared" si="10"/>
        <v>0</v>
      </c>
      <c r="BC68">
        <f t="shared" si="10"/>
        <v>0</v>
      </c>
    </row>
    <row r="69" spans="1:55" ht="13.2" x14ac:dyDescent="0.25">
      <c r="A69" s="1">
        <v>42598</v>
      </c>
      <c r="B69">
        <f>('King hourly counts 2015'!B69)*3</f>
        <v>0</v>
      </c>
      <c r="C69">
        <f>('King hourly counts 2015'!C69)*3</f>
        <v>0</v>
      </c>
      <c r="D69">
        <f>('King hourly counts 2015'!D69)*3</f>
        <v>0</v>
      </c>
      <c r="E69">
        <f>('King hourly counts 2015'!E69)*3</f>
        <v>0</v>
      </c>
      <c r="F69">
        <f>('King hourly counts 2015'!F69)*3</f>
        <v>0</v>
      </c>
      <c r="G69">
        <f>('King hourly counts 2015'!G69)*3</f>
        <v>0</v>
      </c>
      <c r="H69">
        <f>('King hourly counts 2015'!H69)*3</f>
        <v>0</v>
      </c>
      <c r="I69">
        <f>('King hourly counts 2015'!I69)*3</f>
        <v>0</v>
      </c>
      <c r="J69">
        <f>('King hourly counts 2015'!J69)*3</f>
        <v>0</v>
      </c>
      <c r="K69">
        <f>('King hourly counts 2015'!K69)*3</f>
        <v>0</v>
      </c>
      <c r="L69">
        <f>('King hourly counts 2015'!L69)*3</f>
        <v>0</v>
      </c>
      <c r="M69">
        <f>('King hourly counts 2015'!M69)*3</f>
        <v>0</v>
      </c>
      <c r="N69">
        <f>('King hourly counts 2015'!N69)*3</f>
        <v>0</v>
      </c>
      <c r="O69">
        <f>('King hourly counts 2015'!O69)*3</f>
        <v>0</v>
      </c>
      <c r="P69">
        <f>('King hourly counts 2015'!P69)*3</f>
        <v>0</v>
      </c>
      <c r="Q69">
        <f>('King hourly counts 2015'!Q69)*3</f>
        <v>0</v>
      </c>
      <c r="R69">
        <f>('King hourly counts 2015'!R69)*3</f>
        <v>0</v>
      </c>
      <c r="S69">
        <f>('King hourly counts 2015'!S69)*3</f>
        <v>0</v>
      </c>
      <c r="T69">
        <f>('King hourly counts 2015'!T69)*3</f>
        <v>0</v>
      </c>
      <c r="U69">
        <f>('King hourly counts 2015'!U69)*3</f>
        <v>0</v>
      </c>
      <c r="V69">
        <f>('King hourly counts 2015'!V69)*3</f>
        <v>0</v>
      </c>
      <c r="W69">
        <f>('King hourly counts 2015'!W69)*3</f>
        <v>0</v>
      </c>
      <c r="X69">
        <f>('King hourly counts 2015'!X69)*3</f>
        <v>0</v>
      </c>
      <c r="Y69">
        <f>('King hourly counts 2015'!Y69)*3</f>
        <v>0</v>
      </c>
      <c r="Z69">
        <f>' Chum hourly counts 2015'!Z69</f>
        <v>0</v>
      </c>
      <c r="AB69">
        <f t="shared" si="5"/>
        <v>0</v>
      </c>
      <c r="AC69">
        <f t="shared" si="1"/>
        <v>0</v>
      </c>
      <c r="AD69" s="43"/>
      <c r="AE69">
        <f t="shared" si="6"/>
        <v>24</v>
      </c>
      <c r="AF69">
        <f t="shared" si="2"/>
        <v>0</v>
      </c>
      <c r="AG69">
        <f t="shared" si="13"/>
        <v>0</v>
      </c>
      <c r="AH69">
        <f t="shared" si="13"/>
        <v>0</v>
      </c>
      <c r="AI69">
        <f t="shared" si="13"/>
        <v>0</v>
      </c>
      <c r="AJ69">
        <f t="shared" si="13"/>
        <v>0</v>
      </c>
      <c r="AK69">
        <f t="shared" si="13"/>
        <v>0</v>
      </c>
      <c r="AL69">
        <f t="shared" si="13"/>
        <v>0</v>
      </c>
      <c r="AM69">
        <f t="shared" si="13"/>
        <v>0</v>
      </c>
      <c r="AN69">
        <f t="shared" si="13"/>
        <v>0</v>
      </c>
      <c r="AO69">
        <f t="shared" si="13"/>
        <v>0</v>
      </c>
      <c r="AP69">
        <f t="shared" si="13"/>
        <v>0</v>
      </c>
      <c r="AQ69">
        <f t="shared" si="13"/>
        <v>0</v>
      </c>
      <c r="AR69">
        <f t="shared" si="13"/>
        <v>0</v>
      </c>
      <c r="AS69">
        <f t="shared" si="13"/>
        <v>0</v>
      </c>
      <c r="AT69">
        <f t="shared" si="13"/>
        <v>0</v>
      </c>
      <c r="AU69">
        <f t="shared" si="12"/>
        <v>0</v>
      </c>
      <c r="AV69">
        <f t="shared" si="12"/>
        <v>0</v>
      </c>
      <c r="AW69">
        <f t="shared" si="11"/>
        <v>0</v>
      </c>
      <c r="AX69">
        <f t="shared" si="11"/>
        <v>0</v>
      </c>
      <c r="AY69">
        <f t="shared" si="11"/>
        <v>0</v>
      </c>
      <c r="AZ69">
        <f t="shared" si="11"/>
        <v>0</v>
      </c>
      <c r="BA69">
        <f t="shared" si="11"/>
        <v>0</v>
      </c>
      <c r="BB69">
        <f t="shared" si="10"/>
        <v>0</v>
      </c>
      <c r="BC69">
        <f t="shared" si="10"/>
        <v>0</v>
      </c>
    </row>
    <row r="70" spans="1:55" ht="13.2" x14ac:dyDescent="0.25">
      <c r="A70" s="1">
        <v>42599</v>
      </c>
      <c r="B70">
        <f>('King hourly counts 2015'!B70)*3</f>
        <v>0</v>
      </c>
      <c r="C70">
        <f>('King hourly counts 2015'!C70)*3</f>
        <v>0</v>
      </c>
      <c r="D70">
        <f>('King hourly counts 2015'!D70)*3</f>
        <v>0</v>
      </c>
      <c r="E70">
        <f>('King hourly counts 2015'!E70)*3</f>
        <v>0</v>
      </c>
      <c r="F70">
        <f>('King hourly counts 2015'!F70)*3</f>
        <v>0</v>
      </c>
      <c r="G70">
        <f>('King hourly counts 2015'!G70)*3</f>
        <v>0</v>
      </c>
      <c r="H70">
        <f>('King hourly counts 2015'!H70)*3</f>
        <v>0</v>
      </c>
      <c r="I70">
        <f>('King hourly counts 2015'!I70)*3</f>
        <v>0</v>
      </c>
      <c r="J70">
        <f>('King hourly counts 2015'!J70)*3</f>
        <v>0</v>
      </c>
      <c r="K70">
        <f>('King hourly counts 2015'!K70)*3</f>
        <v>0</v>
      </c>
      <c r="L70">
        <f>('King hourly counts 2015'!L70)*3</f>
        <v>0</v>
      </c>
      <c r="M70">
        <f>('King hourly counts 2015'!M70)*3</f>
        <v>0</v>
      </c>
      <c r="N70">
        <f>('King hourly counts 2015'!N70)*3</f>
        <v>0</v>
      </c>
      <c r="O70">
        <f>('King hourly counts 2015'!O70)*3</f>
        <v>0</v>
      </c>
      <c r="P70">
        <f>('King hourly counts 2015'!P70)*3</f>
        <v>0</v>
      </c>
      <c r="Q70">
        <f>('King hourly counts 2015'!Q70)*3</f>
        <v>0</v>
      </c>
      <c r="R70">
        <f>('King hourly counts 2015'!R70)*3</f>
        <v>0</v>
      </c>
      <c r="S70">
        <f>('King hourly counts 2015'!S70)*3</f>
        <v>0</v>
      </c>
      <c r="T70">
        <f>('King hourly counts 2015'!T70)*3</f>
        <v>0</v>
      </c>
      <c r="U70">
        <f>('King hourly counts 2015'!U70)*3</f>
        <v>0</v>
      </c>
      <c r="V70">
        <f>('King hourly counts 2015'!V70)*3</f>
        <v>0</v>
      </c>
      <c r="W70">
        <f>('King hourly counts 2015'!W70)*3</f>
        <v>0</v>
      </c>
      <c r="X70">
        <f>('King hourly counts 2015'!X70)*3</f>
        <v>0</v>
      </c>
      <c r="Y70">
        <f>('King hourly counts 2015'!Y70)*3</f>
        <v>0</v>
      </c>
      <c r="Z70">
        <f>' Chum hourly counts 2015'!Z70</f>
        <v>0</v>
      </c>
      <c r="AB70">
        <f t="shared" si="5"/>
        <v>0</v>
      </c>
      <c r="AC70">
        <f t="shared" si="1"/>
        <v>0</v>
      </c>
      <c r="AD70" s="43"/>
      <c r="AE70">
        <f t="shared" si="6"/>
        <v>24</v>
      </c>
      <c r="AF70">
        <f t="shared" si="2"/>
        <v>0</v>
      </c>
      <c r="AG70">
        <f t="shared" si="13"/>
        <v>0</v>
      </c>
      <c r="AH70">
        <f t="shared" si="13"/>
        <v>0</v>
      </c>
      <c r="AI70">
        <f t="shared" si="13"/>
        <v>0</v>
      </c>
      <c r="AJ70">
        <f t="shared" si="13"/>
        <v>0</v>
      </c>
      <c r="AK70">
        <f t="shared" si="13"/>
        <v>0</v>
      </c>
      <c r="AL70">
        <f t="shared" si="13"/>
        <v>0</v>
      </c>
      <c r="AM70">
        <f t="shared" si="13"/>
        <v>0</v>
      </c>
      <c r="AN70">
        <f t="shared" si="13"/>
        <v>0</v>
      </c>
      <c r="AO70">
        <f t="shared" si="13"/>
        <v>0</v>
      </c>
      <c r="AP70">
        <f t="shared" si="13"/>
        <v>0</v>
      </c>
      <c r="AQ70">
        <f t="shared" si="13"/>
        <v>0</v>
      </c>
      <c r="AR70">
        <f t="shared" si="13"/>
        <v>0</v>
      </c>
      <c r="AS70">
        <f t="shared" si="13"/>
        <v>0</v>
      </c>
      <c r="AT70">
        <f t="shared" si="13"/>
        <v>0</v>
      </c>
      <c r="AU70">
        <f t="shared" si="12"/>
        <v>0</v>
      </c>
      <c r="AV70">
        <f t="shared" si="12"/>
        <v>0</v>
      </c>
      <c r="AW70">
        <f t="shared" si="11"/>
        <v>0</v>
      </c>
      <c r="AX70">
        <f t="shared" si="11"/>
        <v>0</v>
      </c>
      <c r="AY70">
        <f t="shared" si="11"/>
        <v>0</v>
      </c>
      <c r="AZ70">
        <f t="shared" si="11"/>
        <v>0</v>
      </c>
      <c r="BA70">
        <f t="shared" si="11"/>
        <v>0</v>
      </c>
      <c r="BB70">
        <f t="shared" si="10"/>
        <v>0</v>
      </c>
      <c r="BC70">
        <f t="shared" si="10"/>
        <v>0</v>
      </c>
    </row>
    <row r="71" spans="1:55" ht="13.2" x14ac:dyDescent="0.25">
      <c r="A71" s="1">
        <v>42600</v>
      </c>
      <c r="B71">
        <f>('King hourly counts 2015'!B71)*3</f>
        <v>0</v>
      </c>
      <c r="C71">
        <f>('King hourly counts 2015'!C71)*3</f>
        <v>0</v>
      </c>
      <c r="D71">
        <f>('King hourly counts 2015'!D71)*3</f>
        <v>0</v>
      </c>
      <c r="E71">
        <f>('King hourly counts 2015'!E71)*3</f>
        <v>0</v>
      </c>
      <c r="F71">
        <f>('King hourly counts 2015'!F71)*3</f>
        <v>0</v>
      </c>
      <c r="G71">
        <f>('King hourly counts 2015'!G71)*3</f>
        <v>0</v>
      </c>
      <c r="H71">
        <f>('King hourly counts 2015'!H71)*3</f>
        <v>0</v>
      </c>
      <c r="I71">
        <f>('King hourly counts 2015'!I71)*3</f>
        <v>0</v>
      </c>
      <c r="J71">
        <f>('King hourly counts 2015'!J71)*3</f>
        <v>0</v>
      </c>
      <c r="K71">
        <f>('King hourly counts 2015'!K71)*3</f>
        <v>0</v>
      </c>
      <c r="L71">
        <f>('King hourly counts 2015'!L71)*3</f>
        <v>0</v>
      </c>
      <c r="M71">
        <f>('King hourly counts 2015'!M71)*3</f>
        <v>0</v>
      </c>
      <c r="N71">
        <f>('King hourly counts 2015'!N71)*3</f>
        <v>0</v>
      </c>
      <c r="O71">
        <f>('King hourly counts 2015'!O71)*3</f>
        <v>0</v>
      </c>
      <c r="P71">
        <f>('King hourly counts 2015'!P71)*3</f>
        <v>0</v>
      </c>
      <c r="Q71">
        <f>('King hourly counts 2015'!Q71)*3</f>
        <v>0</v>
      </c>
      <c r="R71">
        <f>('King hourly counts 2015'!R71)*3</f>
        <v>0</v>
      </c>
      <c r="S71">
        <f>('King hourly counts 2015'!S71)*3</f>
        <v>0</v>
      </c>
      <c r="T71">
        <f>('King hourly counts 2015'!T71)*3</f>
        <v>0</v>
      </c>
      <c r="U71">
        <f>('King hourly counts 2015'!U71)*3</f>
        <v>0</v>
      </c>
      <c r="V71">
        <f>('King hourly counts 2015'!V71)*3</f>
        <v>0</v>
      </c>
      <c r="W71">
        <f>('King hourly counts 2015'!W71)*3</f>
        <v>0</v>
      </c>
      <c r="X71">
        <f>('King hourly counts 2015'!X71)*3</f>
        <v>0</v>
      </c>
      <c r="Y71">
        <f>('King hourly counts 2015'!Y71)*3</f>
        <v>0</v>
      </c>
      <c r="Z71">
        <f>' Chum hourly counts 2015'!Z71</f>
        <v>1</v>
      </c>
      <c r="AB71">
        <f t="shared" si="5"/>
        <v>0</v>
      </c>
      <c r="AC71">
        <f t="shared" ref="AC71:AC87" si="14">(1-AE71/72)*72^2*(AF71/AE71)</f>
        <v>0</v>
      </c>
      <c r="AD71" s="43"/>
      <c r="AE71">
        <f t="shared" si="6"/>
        <v>24</v>
      </c>
      <c r="AF71">
        <f t="shared" ref="AF71:AF87" si="15">SUM(AG71:BC71)/(2*(AE71-1))</f>
        <v>0</v>
      </c>
      <c r="AG71">
        <f t="shared" si="13"/>
        <v>0</v>
      </c>
      <c r="AH71">
        <f t="shared" si="13"/>
        <v>0</v>
      </c>
      <c r="AI71">
        <f t="shared" si="13"/>
        <v>0</v>
      </c>
      <c r="AJ71">
        <f t="shared" si="13"/>
        <v>0</v>
      </c>
      <c r="AK71">
        <f t="shared" si="13"/>
        <v>0</v>
      </c>
      <c r="AL71">
        <f t="shared" si="13"/>
        <v>0</v>
      </c>
      <c r="AM71">
        <f t="shared" si="13"/>
        <v>0</v>
      </c>
      <c r="AN71">
        <f t="shared" si="13"/>
        <v>0</v>
      </c>
      <c r="AO71">
        <f t="shared" si="13"/>
        <v>0</v>
      </c>
      <c r="AP71">
        <f t="shared" si="13"/>
        <v>0</v>
      </c>
      <c r="AQ71">
        <f t="shared" si="13"/>
        <v>0</v>
      </c>
      <c r="AR71">
        <f t="shared" si="13"/>
        <v>0</v>
      </c>
      <c r="AS71">
        <f t="shared" si="13"/>
        <v>0</v>
      </c>
      <c r="AT71">
        <f t="shared" si="13"/>
        <v>0</v>
      </c>
      <c r="AU71">
        <f t="shared" si="12"/>
        <v>0</v>
      </c>
      <c r="AV71">
        <f t="shared" si="12"/>
        <v>0</v>
      </c>
      <c r="AW71">
        <f t="shared" si="11"/>
        <v>0</v>
      </c>
      <c r="AX71">
        <f t="shared" si="11"/>
        <v>0</v>
      </c>
      <c r="AY71">
        <f t="shared" si="11"/>
        <v>0</v>
      </c>
      <c r="AZ71">
        <f t="shared" si="11"/>
        <v>0</v>
      </c>
      <c r="BA71">
        <f t="shared" si="11"/>
        <v>0</v>
      </c>
      <c r="BB71">
        <f t="shared" si="10"/>
        <v>0</v>
      </c>
      <c r="BC71">
        <f t="shared" si="10"/>
        <v>0</v>
      </c>
    </row>
    <row r="72" spans="1:55" ht="13.2" x14ac:dyDescent="0.25">
      <c r="A72" s="1">
        <v>42601</v>
      </c>
      <c r="B72">
        <f>('King hourly counts 2015'!B72)*3</f>
        <v>0</v>
      </c>
      <c r="C72">
        <f>('King hourly counts 2015'!C72)*3</f>
        <v>0</v>
      </c>
      <c r="D72">
        <f>('King hourly counts 2015'!D72)*3</f>
        <v>0</v>
      </c>
      <c r="E72">
        <f>('King hourly counts 2015'!E72)*3</f>
        <v>0</v>
      </c>
      <c r="F72">
        <f>('King hourly counts 2015'!F72)*3</f>
        <v>0</v>
      </c>
      <c r="G72">
        <f>('King hourly counts 2015'!G72)*3</f>
        <v>0</v>
      </c>
      <c r="H72">
        <f>('King hourly counts 2015'!H72)*3</f>
        <v>0</v>
      </c>
      <c r="I72">
        <f>('King hourly counts 2015'!I72)*3</f>
        <v>0</v>
      </c>
      <c r="J72">
        <f>('King hourly counts 2015'!J72)*3</f>
        <v>0</v>
      </c>
      <c r="K72">
        <f>('King hourly counts 2015'!K72)*3</f>
        <v>0</v>
      </c>
      <c r="L72">
        <f>('King hourly counts 2015'!L72)*3</f>
        <v>0</v>
      </c>
      <c r="M72">
        <f>('King hourly counts 2015'!M72)*3</f>
        <v>0</v>
      </c>
      <c r="N72">
        <f>('King hourly counts 2015'!N72)*3</f>
        <v>0</v>
      </c>
      <c r="O72">
        <f>('King hourly counts 2015'!O72)*3</f>
        <v>0</v>
      </c>
      <c r="P72">
        <f>('King hourly counts 2015'!P72)*3</f>
        <v>0</v>
      </c>
      <c r="Q72">
        <f>('King hourly counts 2015'!Q72)*3</f>
        <v>0</v>
      </c>
      <c r="R72">
        <f>('King hourly counts 2015'!R72)*3</f>
        <v>0</v>
      </c>
      <c r="S72">
        <f>('King hourly counts 2015'!S72)*3</f>
        <v>0</v>
      </c>
      <c r="T72">
        <f>('King hourly counts 2015'!T72)*3</f>
        <v>0</v>
      </c>
      <c r="U72">
        <f>('King hourly counts 2015'!U72)*3</f>
        <v>0</v>
      </c>
      <c r="V72">
        <f>('King hourly counts 2015'!V72)*3</f>
        <v>0</v>
      </c>
      <c r="W72">
        <f>('King hourly counts 2015'!W72)*3</f>
        <v>0</v>
      </c>
      <c r="X72">
        <f>('King hourly counts 2015'!X72)*3</f>
        <v>0</v>
      </c>
      <c r="Y72">
        <f>('King hourly counts 2015'!Y72)*3</f>
        <v>0</v>
      </c>
      <c r="Z72">
        <f>' Chum hourly counts 2015'!Z72</f>
        <v>2</v>
      </c>
      <c r="AB72">
        <f t="shared" ref="AB72:AB87" si="16">ROUND(SUM(B72:Y72),0)</f>
        <v>0</v>
      </c>
      <c r="AC72">
        <f t="shared" si="14"/>
        <v>0</v>
      </c>
      <c r="AD72" s="43"/>
      <c r="AE72">
        <f t="shared" ref="AE72:AE86" si="17">$AE$1</f>
        <v>24</v>
      </c>
      <c r="AF72">
        <f t="shared" si="15"/>
        <v>0</v>
      </c>
      <c r="AG72">
        <f t="shared" si="13"/>
        <v>0</v>
      </c>
      <c r="AH72">
        <f t="shared" si="13"/>
        <v>0</v>
      </c>
      <c r="AI72">
        <f t="shared" si="13"/>
        <v>0</v>
      </c>
      <c r="AJ72">
        <f t="shared" si="13"/>
        <v>0</v>
      </c>
      <c r="AK72">
        <f t="shared" si="13"/>
        <v>0</v>
      </c>
      <c r="AL72">
        <f t="shared" si="13"/>
        <v>0</v>
      </c>
      <c r="AM72">
        <f t="shared" si="13"/>
        <v>0</v>
      </c>
      <c r="AN72">
        <f t="shared" si="13"/>
        <v>0</v>
      </c>
      <c r="AO72">
        <f t="shared" si="13"/>
        <v>0</v>
      </c>
      <c r="AP72">
        <f t="shared" si="13"/>
        <v>0</v>
      </c>
      <c r="AQ72">
        <f t="shared" si="13"/>
        <v>0</v>
      </c>
      <c r="AR72">
        <f t="shared" si="13"/>
        <v>0</v>
      </c>
      <c r="AS72">
        <f t="shared" si="13"/>
        <v>0</v>
      </c>
      <c r="AT72">
        <f t="shared" si="13"/>
        <v>0</v>
      </c>
      <c r="AU72">
        <f t="shared" si="12"/>
        <v>0</v>
      </c>
      <c r="AV72">
        <f t="shared" si="12"/>
        <v>0</v>
      </c>
      <c r="AW72">
        <f t="shared" si="11"/>
        <v>0</v>
      </c>
      <c r="AX72">
        <f t="shared" si="11"/>
        <v>0</v>
      </c>
      <c r="AY72">
        <f t="shared" si="11"/>
        <v>0</v>
      </c>
      <c r="AZ72">
        <f t="shared" si="11"/>
        <v>0</v>
      </c>
      <c r="BA72">
        <f t="shared" si="11"/>
        <v>0</v>
      </c>
      <c r="BB72">
        <f t="shared" si="10"/>
        <v>0</v>
      </c>
      <c r="BC72">
        <f t="shared" si="10"/>
        <v>0</v>
      </c>
    </row>
    <row r="73" spans="1:55" ht="13.2" x14ac:dyDescent="0.25">
      <c r="A73" s="1">
        <v>42602</v>
      </c>
      <c r="B73">
        <f>('King hourly counts 2015'!B73)*3</f>
        <v>0</v>
      </c>
      <c r="C73">
        <f>('King hourly counts 2015'!C73)*3</f>
        <v>0</v>
      </c>
      <c r="D73">
        <f>('King hourly counts 2015'!D73)*3</f>
        <v>0</v>
      </c>
      <c r="E73">
        <f>('King hourly counts 2015'!E73)*3</f>
        <v>0</v>
      </c>
      <c r="F73">
        <f>('King hourly counts 2015'!F73)*3</f>
        <v>0</v>
      </c>
      <c r="G73">
        <f>('King hourly counts 2015'!G73)*3</f>
        <v>0</v>
      </c>
      <c r="H73">
        <f>('King hourly counts 2015'!H73)*3</f>
        <v>0</v>
      </c>
      <c r="I73">
        <f>('King hourly counts 2015'!I73)*3</f>
        <v>0</v>
      </c>
      <c r="J73">
        <f>('King hourly counts 2015'!J73)*3</f>
        <v>0</v>
      </c>
      <c r="K73">
        <f>('King hourly counts 2015'!K73)*3</f>
        <v>0</v>
      </c>
      <c r="L73">
        <f>('King hourly counts 2015'!L73)*3</f>
        <v>0</v>
      </c>
      <c r="M73">
        <f>('King hourly counts 2015'!M73)*3</f>
        <v>0</v>
      </c>
      <c r="N73">
        <f>('King hourly counts 2015'!N73)*3</f>
        <v>0</v>
      </c>
      <c r="O73">
        <f>('King hourly counts 2015'!O73)*3</f>
        <v>0</v>
      </c>
      <c r="P73">
        <f>('King hourly counts 2015'!P73)*3</f>
        <v>0</v>
      </c>
      <c r="Q73">
        <f>('King hourly counts 2015'!Q73)*3</f>
        <v>0</v>
      </c>
      <c r="R73">
        <f>('King hourly counts 2015'!R73)*3</f>
        <v>0</v>
      </c>
      <c r="S73">
        <f>('King hourly counts 2015'!S73)*3</f>
        <v>0</v>
      </c>
      <c r="T73">
        <f>('King hourly counts 2015'!T73)*3</f>
        <v>0</v>
      </c>
      <c r="U73">
        <f>('King hourly counts 2015'!U73)*3</f>
        <v>0</v>
      </c>
      <c r="V73">
        <f>('King hourly counts 2015'!V73)*3</f>
        <v>0</v>
      </c>
      <c r="W73">
        <f>('King hourly counts 2015'!W73)*3</f>
        <v>0</v>
      </c>
      <c r="X73">
        <f>('King hourly counts 2015'!X73)*3</f>
        <v>0</v>
      </c>
      <c r="Y73">
        <f>('King hourly counts 2015'!Y73)*3</f>
        <v>0</v>
      </c>
      <c r="Z73">
        <f>' Chum hourly counts 2015'!Z73</f>
        <v>0</v>
      </c>
      <c r="AB73">
        <f t="shared" si="16"/>
        <v>0</v>
      </c>
      <c r="AC73">
        <f t="shared" si="14"/>
        <v>0</v>
      </c>
      <c r="AD73" s="43"/>
      <c r="AE73">
        <f t="shared" si="17"/>
        <v>24</v>
      </c>
      <c r="AF73">
        <f t="shared" si="15"/>
        <v>0</v>
      </c>
      <c r="AG73">
        <f t="shared" si="13"/>
        <v>0</v>
      </c>
      <c r="AH73">
        <f t="shared" si="13"/>
        <v>0</v>
      </c>
      <c r="AI73">
        <f t="shared" si="13"/>
        <v>0</v>
      </c>
      <c r="AJ73">
        <f t="shared" si="13"/>
        <v>0</v>
      </c>
      <c r="AK73">
        <f t="shared" si="13"/>
        <v>0</v>
      </c>
      <c r="AL73">
        <f t="shared" si="13"/>
        <v>0</v>
      </c>
      <c r="AM73">
        <f t="shared" si="13"/>
        <v>0</v>
      </c>
      <c r="AN73">
        <f t="shared" si="13"/>
        <v>0</v>
      </c>
      <c r="AO73">
        <f t="shared" si="13"/>
        <v>0</v>
      </c>
      <c r="AP73">
        <f t="shared" si="13"/>
        <v>0</v>
      </c>
      <c r="AQ73">
        <f t="shared" si="13"/>
        <v>0</v>
      </c>
      <c r="AR73">
        <f t="shared" si="13"/>
        <v>0</v>
      </c>
      <c r="AS73">
        <f t="shared" si="13"/>
        <v>0</v>
      </c>
      <c r="AT73">
        <f t="shared" si="13"/>
        <v>0</v>
      </c>
      <c r="AU73">
        <f t="shared" si="12"/>
        <v>0</v>
      </c>
      <c r="AV73">
        <f t="shared" si="12"/>
        <v>0</v>
      </c>
      <c r="AW73">
        <f t="shared" si="11"/>
        <v>0</v>
      </c>
      <c r="AX73">
        <f t="shared" si="11"/>
        <v>0</v>
      </c>
      <c r="AY73">
        <f t="shared" si="11"/>
        <v>0</v>
      </c>
      <c r="AZ73">
        <f t="shared" si="11"/>
        <v>0</v>
      </c>
      <c r="BA73">
        <f t="shared" si="11"/>
        <v>0</v>
      </c>
      <c r="BB73">
        <f t="shared" si="10"/>
        <v>0</v>
      </c>
      <c r="BC73">
        <f t="shared" si="10"/>
        <v>0</v>
      </c>
    </row>
    <row r="74" spans="1:55" ht="13.2" x14ac:dyDescent="0.25">
      <c r="A74" s="1">
        <v>42603</v>
      </c>
      <c r="B74">
        <f>('King hourly counts 2015'!B74)*3</f>
        <v>0</v>
      </c>
      <c r="C74">
        <f>('King hourly counts 2015'!C74)*3</f>
        <v>0</v>
      </c>
      <c r="D74">
        <f>('King hourly counts 2015'!D74)*3</f>
        <v>0</v>
      </c>
      <c r="E74">
        <f>('King hourly counts 2015'!E74)*3</f>
        <v>0</v>
      </c>
      <c r="F74">
        <f>('King hourly counts 2015'!F74)*3</f>
        <v>0</v>
      </c>
      <c r="G74">
        <f>('King hourly counts 2015'!G74)*3</f>
        <v>0</v>
      </c>
      <c r="H74">
        <f>('King hourly counts 2015'!H74)*3</f>
        <v>0</v>
      </c>
      <c r="I74">
        <f>('King hourly counts 2015'!I74)*3</f>
        <v>0</v>
      </c>
      <c r="J74">
        <f>('King hourly counts 2015'!J74)*3</f>
        <v>0</v>
      </c>
      <c r="K74">
        <f>('King hourly counts 2015'!K74)*3</f>
        <v>0</v>
      </c>
      <c r="L74">
        <f>('King hourly counts 2015'!L74)*3</f>
        <v>0</v>
      </c>
      <c r="M74">
        <f>('King hourly counts 2015'!M74)*3</f>
        <v>0</v>
      </c>
      <c r="N74">
        <f>('King hourly counts 2015'!N74)*3</f>
        <v>0</v>
      </c>
      <c r="O74">
        <f>('King hourly counts 2015'!O74)*3</f>
        <v>0</v>
      </c>
      <c r="P74">
        <f>('King hourly counts 2015'!P74)*3</f>
        <v>0</v>
      </c>
      <c r="Q74">
        <f>('King hourly counts 2015'!Q74)*3</f>
        <v>0</v>
      </c>
      <c r="R74">
        <f>('King hourly counts 2015'!R74)*3</f>
        <v>0</v>
      </c>
      <c r="S74">
        <f>('King hourly counts 2015'!S74)*3</f>
        <v>0</v>
      </c>
      <c r="T74">
        <f>('King hourly counts 2015'!T74)*3</f>
        <v>0</v>
      </c>
      <c r="U74">
        <f>('King hourly counts 2015'!U74)*3</f>
        <v>0</v>
      </c>
      <c r="V74">
        <f>('King hourly counts 2015'!V74)*3</f>
        <v>0</v>
      </c>
      <c r="W74">
        <f>('King hourly counts 2015'!W74)*3</f>
        <v>0</v>
      </c>
      <c r="X74">
        <f>('King hourly counts 2015'!X74)*3</f>
        <v>0</v>
      </c>
      <c r="Y74">
        <f>('King hourly counts 2015'!Y74)*3</f>
        <v>0</v>
      </c>
      <c r="Z74">
        <f>' Chum hourly counts 2015'!Z74</f>
        <v>0</v>
      </c>
      <c r="AB74">
        <f t="shared" si="16"/>
        <v>0</v>
      </c>
      <c r="AC74">
        <f t="shared" si="14"/>
        <v>0</v>
      </c>
      <c r="AD74" s="43"/>
      <c r="AE74">
        <f t="shared" si="17"/>
        <v>24</v>
      </c>
      <c r="AF74">
        <f t="shared" si="15"/>
        <v>0</v>
      </c>
      <c r="AG74">
        <f t="shared" si="13"/>
        <v>0</v>
      </c>
      <c r="AH74">
        <f t="shared" si="13"/>
        <v>0</v>
      </c>
      <c r="AI74">
        <f t="shared" si="13"/>
        <v>0</v>
      </c>
      <c r="AJ74">
        <f t="shared" si="13"/>
        <v>0</v>
      </c>
      <c r="AK74">
        <f t="shared" si="13"/>
        <v>0</v>
      </c>
      <c r="AL74">
        <f t="shared" si="13"/>
        <v>0</v>
      </c>
      <c r="AM74">
        <f t="shared" si="13"/>
        <v>0</v>
      </c>
      <c r="AN74">
        <f t="shared" si="13"/>
        <v>0</v>
      </c>
      <c r="AO74">
        <f t="shared" si="13"/>
        <v>0</v>
      </c>
      <c r="AP74">
        <f t="shared" si="13"/>
        <v>0</v>
      </c>
      <c r="AQ74">
        <f t="shared" si="13"/>
        <v>0</v>
      </c>
      <c r="AR74">
        <f t="shared" si="13"/>
        <v>0</v>
      </c>
      <c r="AS74">
        <f t="shared" si="13"/>
        <v>0</v>
      </c>
      <c r="AT74">
        <f t="shared" si="13"/>
        <v>0</v>
      </c>
      <c r="AU74">
        <f t="shared" si="12"/>
        <v>0</v>
      </c>
      <c r="AV74">
        <f t="shared" si="12"/>
        <v>0</v>
      </c>
      <c r="AW74">
        <f t="shared" si="11"/>
        <v>0</v>
      </c>
      <c r="AX74">
        <f t="shared" si="11"/>
        <v>0</v>
      </c>
      <c r="AY74">
        <f t="shared" si="11"/>
        <v>0</v>
      </c>
      <c r="AZ74">
        <f t="shared" si="11"/>
        <v>0</v>
      </c>
      <c r="BA74">
        <f t="shared" si="11"/>
        <v>0</v>
      </c>
      <c r="BB74">
        <f t="shared" si="10"/>
        <v>0</v>
      </c>
      <c r="BC74">
        <f t="shared" si="10"/>
        <v>0</v>
      </c>
    </row>
    <row r="75" spans="1:55" ht="13.2" x14ac:dyDescent="0.25">
      <c r="A75" s="1">
        <v>42604</v>
      </c>
      <c r="B75">
        <f>('King hourly counts 2015'!B75)*3</f>
        <v>0</v>
      </c>
      <c r="C75">
        <f>('King hourly counts 2015'!C75)*3</f>
        <v>0</v>
      </c>
      <c r="D75">
        <f>('King hourly counts 2015'!D75)*3</f>
        <v>0</v>
      </c>
      <c r="E75">
        <f>('King hourly counts 2015'!E75)*3</f>
        <v>0</v>
      </c>
      <c r="F75">
        <f>('King hourly counts 2015'!F75)*3</f>
        <v>0</v>
      </c>
      <c r="G75">
        <f>('King hourly counts 2015'!G75)*3</f>
        <v>0</v>
      </c>
      <c r="H75">
        <f>('King hourly counts 2015'!H75)*3</f>
        <v>0</v>
      </c>
      <c r="I75">
        <f>('King hourly counts 2015'!I75)*3</f>
        <v>0</v>
      </c>
      <c r="J75">
        <f>('King hourly counts 2015'!J75)*3</f>
        <v>0</v>
      </c>
      <c r="K75">
        <f>('King hourly counts 2015'!K75)*3</f>
        <v>0</v>
      </c>
      <c r="L75">
        <f>('King hourly counts 2015'!L75)*3</f>
        <v>0</v>
      </c>
      <c r="M75">
        <f>('King hourly counts 2015'!M75)*3</f>
        <v>0</v>
      </c>
      <c r="N75">
        <f>('King hourly counts 2015'!N75)*3</f>
        <v>0</v>
      </c>
      <c r="O75">
        <f>('King hourly counts 2015'!O75)*3</f>
        <v>0</v>
      </c>
      <c r="P75">
        <f>('King hourly counts 2015'!P75)*3</f>
        <v>0</v>
      </c>
      <c r="Q75">
        <f>('King hourly counts 2015'!Q75)*3</f>
        <v>0</v>
      </c>
      <c r="R75">
        <f>('King hourly counts 2015'!R75)*3</f>
        <v>0</v>
      </c>
      <c r="S75">
        <f>('King hourly counts 2015'!S75)*3</f>
        <v>0</v>
      </c>
      <c r="T75">
        <f>('King hourly counts 2015'!T75)*3</f>
        <v>0</v>
      </c>
      <c r="U75">
        <f>('King hourly counts 2015'!U75)*3</f>
        <v>0</v>
      </c>
      <c r="V75">
        <f>('King hourly counts 2015'!V75)*3</f>
        <v>0</v>
      </c>
      <c r="W75">
        <f>('King hourly counts 2015'!W75)*3</f>
        <v>0</v>
      </c>
      <c r="X75">
        <f>('King hourly counts 2015'!X75)*3</f>
        <v>0</v>
      </c>
      <c r="Y75">
        <f>('King hourly counts 2015'!Y75)*3</f>
        <v>0</v>
      </c>
      <c r="Z75">
        <f>' Chum hourly counts 2015'!Z75</f>
        <v>0</v>
      </c>
      <c r="AB75">
        <f t="shared" si="16"/>
        <v>0</v>
      </c>
      <c r="AC75">
        <f t="shared" si="14"/>
        <v>0</v>
      </c>
      <c r="AD75" s="43"/>
      <c r="AE75">
        <f t="shared" si="17"/>
        <v>24</v>
      </c>
      <c r="AF75">
        <f t="shared" si="15"/>
        <v>0</v>
      </c>
      <c r="AG75">
        <f t="shared" si="13"/>
        <v>0</v>
      </c>
      <c r="AH75">
        <f t="shared" si="13"/>
        <v>0</v>
      </c>
      <c r="AI75">
        <f t="shared" si="13"/>
        <v>0</v>
      </c>
      <c r="AJ75">
        <f t="shared" ref="AJ75:AT87" si="18">(E75/3-F75/3)^2</f>
        <v>0</v>
      </c>
      <c r="AK75">
        <f t="shared" si="18"/>
        <v>0</v>
      </c>
      <c r="AL75">
        <f t="shared" si="18"/>
        <v>0</v>
      </c>
      <c r="AM75">
        <f t="shared" si="18"/>
        <v>0</v>
      </c>
      <c r="AN75">
        <f t="shared" si="18"/>
        <v>0</v>
      </c>
      <c r="AO75">
        <f t="shared" si="18"/>
        <v>0</v>
      </c>
      <c r="AP75">
        <f t="shared" si="18"/>
        <v>0</v>
      </c>
      <c r="AQ75">
        <f t="shared" si="18"/>
        <v>0</v>
      </c>
      <c r="AR75">
        <f t="shared" si="18"/>
        <v>0</v>
      </c>
      <c r="AS75">
        <f t="shared" si="18"/>
        <v>0</v>
      </c>
      <c r="AT75">
        <f t="shared" si="18"/>
        <v>0</v>
      </c>
      <c r="AU75">
        <f t="shared" si="12"/>
        <v>0</v>
      </c>
      <c r="AV75">
        <f t="shared" si="12"/>
        <v>0</v>
      </c>
      <c r="AW75">
        <f t="shared" si="11"/>
        <v>0</v>
      </c>
      <c r="AX75">
        <f t="shared" si="11"/>
        <v>0</v>
      </c>
      <c r="AY75">
        <f t="shared" si="11"/>
        <v>0</v>
      </c>
      <c r="AZ75">
        <f t="shared" si="11"/>
        <v>0</v>
      </c>
      <c r="BA75">
        <f t="shared" si="11"/>
        <v>0</v>
      </c>
      <c r="BB75">
        <f t="shared" si="10"/>
        <v>0</v>
      </c>
      <c r="BC75">
        <f t="shared" si="10"/>
        <v>0</v>
      </c>
    </row>
    <row r="76" spans="1:55" ht="13.2" x14ac:dyDescent="0.25">
      <c r="A76" s="1">
        <v>42605</v>
      </c>
      <c r="B76">
        <f>('King hourly counts 2015'!B76)*3</f>
        <v>0</v>
      </c>
      <c r="C76">
        <f>('King hourly counts 2015'!C76)*3</f>
        <v>0</v>
      </c>
      <c r="D76">
        <f>('King hourly counts 2015'!D76)*3</f>
        <v>0</v>
      </c>
      <c r="E76">
        <f>('King hourly counts 2015'!E76)*3</f>
        <v>0</v>
      </c>
      <c r="F76">
        <f>('King hourly counts 2015'!F76)*3</f>
        <v>0</v>
      </c>
      <c r="G76">
        <f>('King hourly counts 2015'!G76)*3</f>
        <v>0</v>
      </c>
      <c r="H76">
        <f>('King hourly counts 2015'!H76)*3</f>
        <v>0</v>
      </c>
      <c r="I76">
        <f>('King hourly counts 2015'!I76)*3</f>
        <v>0</v>
      </c>
      <c r="J76">
        <f>('King hourly counts 2015'!J76)*3</f>
        <v>0</v>
      </c>
      <c r="K76">
        <f>('King hourly counts 2015'!K76)*3</f>
        <v>0</v>
      </c>
      <c r="L76">
        <f>('King hourly counts 2015'!L76)*3</f>
        <v>0</v>
      </c>
      <c r="M76">
        <f>('King hourly counts 2015'!M76)*3</f>
        <v>0</v>
      </c>
      <c r="N76">
        <f>('King hourly counts 2015'!N76)*3</f>
        <v>0</v>
      </c>
      <c r="O76">
        <f>('King hourly counts 2015'!O76)*3</f>
        <v>0</v>
      </c>
      <c r="P76">
        <f>('King hourly counts 2015'!P76)*3</f>
        <v>0</v>
      </c>
      <c r="Q76">
        <f>('King hourly counts 2015'!Q76)*3</f>
        <v>0</v>
      </c>
      <c r="R76">
        <f>('King hourly counts 2015'!R76)*3</f>
        <v>0</v>
      </c>
      <c r="S76">
        <f>('King hourly counts 2015'!S76)*3</f>
        <v>0</v>
      </c>
      <c r="T76">
        <f>('King hourly counts 2015'!T76)*3</f>
        <v>0</v>
      </c>
      <c r="U76">
        <f>('King hourly counts 2015'!U76)*3</f>
        <v>0</v>
      </c>
      <c r="V76">
        <f>('King hourly counts 2015'!V76)*3</f>
        <v>0</v>
      </c>
      <c r="W76">
        <f>('King hourly counts 2015'!W76)*3</f>
        <v>0</v>
      </c>
      <c r="X76">
        <f>('King hourly counts 2015'!X76)*3</f>
        <v>0</v>
      </c>
      <c r="Y76">
        <f>('King hourly counts 2015'!Y76)*3</f>
        <v>0</v>
      </c>
      <c r="Z76">
        <f>' Chum hourly counts 2015'!Z76</f>
        <v>0</v>
      </c>
      <c r="AB76">
        <f t="shared" si="16"/>
        <v>0</v>
      </c>
      <c r="AC76">
        <f t="shared" si="14"/>
        <v>0</v>
      </c>
      <c r="AD76" s="43"/>
      <c r="AE76">
        <f t="shared" si="17"/>
        <v>24</v>
      </c>
      <c r="AF76">
        <f t="shared" si="15"/>
        <v>0</v>
      </c>
      <c r="AG76">
        <f t="shared" ref="AG76:AI87" si="19">(B76/3-C76/3)^2</f>
        <v>0</v>
      </c>
      <c r="AH76">
        <f t="shared" si="19"/>
        <v>0</v>
      </c>
      <c r="AI76">
        <f t="shared" si="19"/>
        <v>0</v>
      </c>
      <c r="AJ76">
        <f t="shared" si="18"/>
        <v>0</v>
      </c>
      <c r="AK76">
        <f t="shared" si="18"/>
        <v>0</v>
      </c>
      <c r="AL76">
        <f t="shared" si="18"/>
        <v>0</v>
      </c>
      <c r="AM76">
        <f t="shared" si="18"/>
        <v>0</v>
      </c>
      <c r="AN76">
        <f t="shared" si="18"/>
        <v>0</v>
      </c>
      <c r="AO76">
        <f t="shared" si="18"/>
        <v>0</v>
      </c>
      <c r="AP76">
        <f t="shared" si="18"/>
        <v>0</v>
      </c>
      <c r="AQ76">
        <f t="shared" si="18"/>
        <v>0</v>
      </c>
      <c r="AR76">
        <f t="shared" si="18"/>
        <v>0</v>
      </c>
      <c r="AS76">
        <f t="shared" si="18"/>
        <v>0</v>
      </c>
      <c r="AT76">
        <f t="shared" si="18"/>
        <v>0</v>
      </c>
      <c r="AU76">
        <f t="shared" si="12"/>
        <v>0</v>
      </c>
      <c r="AV76">
        <f t="shared" si="12"/>
        <v>0</v>
      </c>
      <c r="AW76">
        <f t="shared" si="11"/>
        <v>0</v>
      </c>
      <c r="AX76">
        <f t="shared" si="11"/>
        <v>0</v>
      </c>
      <c r="AY76">
        <f t="shared" si="11"/>
        <v>0</v>
      </c>
      <c r="AZ76">
        <f t="shared" si="11"/>
        <v>0</v>
      </c>
      <c r="BA76">
        <f t="shared" si="11"/>
        <v>0</v>
      </c>
      <c r="BB76">
        <f t="shared" si="10"/>
        <v>0</v>
      </c>
      <c r="BC76">
        <f t="shared" si="10"/>
        <v>0</v>
      </c>
    </row>
    <row r="77" spans="1:55" ht="13.2" x14ac:dyDescent="0.25">
      <c r="A77" s="1">
        <v>42606</v>
      </c>
      <c r="B77">
        <f>('King hourly counts 2015'!B77)*3</f>
        <v>0</v>
      </c>
      <c r="C77">
        <f>('King hourly counts 2015'!C77)*3</f>
        <v>0</v>
      </c>
      <c r="D77">
        <f>('King hourly counts 2015'!D77)*3</f>
        <v>0</v>
      </c>
      <c r="E77">
        <f>('King hourly counts 2015'!E77)*3</f>
        <v>0</v>
      </c>
      <c r="F77">
        <f>('King hourly counts 2015'!F77)*3</f>
        <v>0</v>
      </c>
      <c r="G77">
        <f>('King hourly counts 2015'!G77)*3</f>
        <v>0</v>
      </c>
      <c r="H77">
        <f>('King hourly counts 2015'!H77)*3</f>
        <v>0</v>
      </c>
      <c r="I77">
        <f>('King hourly counts 2015'!I77)*3</f>
        <v>0</v>
      </c>
      <c r="J77">
        <f>('King hourly counts 2015'!J77)*3</f>
        <v>0</v>
      </c>
      <c r="K77">
        <f>('King hourly counts 2015'!K77)*3</f>
        <v>0</v>
      </c>
      <c r="L77">
        <f>('King hourly counts 2015'!L77)*3</f>
        <v>0</v>
      </c>
      <c r="M77">
        <f>('King hourly counts 2015'!M77)*3</f>
        <v>0</v>
      </c>
      <c r="N77">
        <f>('King hourly counts 2015'!N77)*3</f>
        <v>0</v>
      </c>
      <c r="O77">
        <f>('King hourly counts 2015'!O77)*3</f>
        <v>0</v>
      </c>
      <c r="P77">
        <f>('King hourly counts 2015'!P77)*3</f>
        <v>0</v>
      </c>
      <c r="Q77">
        <f>('King hourly counts 2015'!Q77)*3</f>
        <v>0</v>
      </c>
      <c r="R77">
        <f>('King hourly counts 2015'!R77)*3</f>
        <v>0</v>
      </c>
      <c r="S77">
        <f>('King hourly counts 2015'!S77)*3</f>
        <v>0</v>
      </c>
      <c r="T77">
        <f>('King hourly counts 2015'!T77)*3</f>
        <v>0</v>
      </c>
      <c r="U77">
        <f>('King hourly counts 2015'!U77)*3</f>
        <v>0</v>
      </c>
      <c r="V77">
        <f>('King hourly counts 2015'!V77)*3</f>
        <v>0</v>
      </c>
      <c r="W77">
        <f>('King hourly counts 2015'!W77)*3</f>
        <v>0</v>
      </c>
      <c r="X77">
        <f>('King hourly counts 2015'!X77)*3</f>
        <v>0</v>
      </c>
      <c r="Y77">
        <f>('King hourly counts 2015'!Y77)*3</f>
        <v>0</v>
      </c>
      <c r="Z77">
        <f>' Chum hourly counts 2015'!Z77</f>
        <v>0</v>
      </c>
      <c r="AB77">
        <f t="shared" si="16"/>
        <v>0</v>
      </c>
      <c r="AC77">
        <f t="shared" si="14"/>
        <v>0</v>
      </c>
      <c r="AD77" s="43"/>
      <c r="AE77">
        <f t="shared" si="17"/>
        <v>24</v>
      </c>
      <c r="AF77">
        <f t="shared" si="15"/>
        <v>0</v>
      </c>
      <c r="AG77">
        <f t="shared" si="19"/>
        <v>0</v>
      </c>
      <c r="AH77">
        <f t="shared" si="19"/>
        <v>0</v>
      </c>
      <c r="AI77">
        <f t="shared" si="19"/>
        <v>0</v>
      </c>
      <c r="AJ77">
        <f t="shared" si="18"/>
        <v>0</v>
      </c>
      <c r="AK77">
        <f t="shared" si="18"/>
        <v>0</v>
      </c>
      <c r="AL77">
        <f t="shared" si="18"/>
        <v>0</v>
      </c>
      <c r="AM77">
        <f t="shared" si="18"/>
        <v>0</v>
      </c>
      <c r="AN77">
        <f t="shared" si="18"/>
        <v>0</v>
      </c>
      <c r="AO77">
        <f t="shared" si="18"/>
        <v>0</v>
      </c>
      <c r="AP77">
        <f t="shared" si="18"/>
        <v>0</v>
      </c>
      <c r="AQ77">
        <f t="shared" si="18"/>
        <v>0</v>
      </c>
      <c r="AR77">
        <f t="shared" si="18"/>
        <v>0</v>
      </c>
      <c r="AS77">
        <f t="shared" si="18"/>
        <v>0</v>
      </c>
      <c r="AT77">
        <f t="shared" si="18"/>
        <v>0</v>
      </c>
      <c r="AU77">
        <f t="shared" si="12"/>
        <v>0</v>
      </c>
      <c r="AV77">
        <f t="shared" si="12"/>
        <v>0</v>
      </c>
      <c r="AW77">
        <f t="shared" si="11"/>
        <v>0</v>
      </c>
      <c r="AX77">
        <f t="shared" si="11"/>
        <v>0</v>
      </c>
      <c r="AY77">
        <f t="shared" si="11"/>
        <v>0</v>
      </c>
      <c r="AZ77">
        <f t="shared" si="11"/>
        <v>0</v>
      </c>
      <c r="BA77">
        <f t="shared" si="11"/>
        <v>0</v>
      </c>
      <c r="BB77">
        <f t="shared" si="10"/>
        <v>0</v>
      </c>
      <c r="BC77">
        <f t="shared" si="10"/>
        <v>0</v>
      </c>
    </row>
    <row r="78" spans="1:55" ht="13.2" x14ac:dyDescent="0.25">
      <c r="A78" s="1">
        <v>42607</v>
      </c>
      <c r="B78">
        <f>('King hourly counts 2015'!B78)*3</f>
        <v>0</v>
      </c>
      <c r="C78">
        <f>('King hourly counts 2015'!C78)*3</f>
        <v>0</v>
      </c>
      <c r="D78">
        <f>('King hourly counts 2015'!D78)*3</f>
        <v>0</v>
      </c>
      <c r="E78" s="59">
        <f>('King hourly counts 2015'!E78)*3</f>
        <v>0</v>
      </c>
      <c r="F78" s="59">
        <f>('King hourly counts 2015'!F78)*3</f>
        <v>0</v>
      </c>
      <c r="G78" s="59">
        <f>('King hourly counts 2015'!G78)*3</f>
        <v>0</v>
      </c>
      <c r="H78" s="59">
        <f>('King hourly counts 2015'!H78)*3</f>
        <v>0</v>
      </c>
      <c r="I78" s="59">
        <f>('King hourly counts 2015'!I78)*3</f>
        <v>0</v>
      </c>
      <c r="J78" s="59">
        <f>('King hourly counts 2015'!J78)*3</f>
        <v>0</v>
      </c>
      <c r="K78" s="59">
        <f>('King hourly counts 2015'!K78)*3</f>
        <v>0</v>
      </c>
      <c r="L78" s="59">
        <f>('King hourly counts 2015'!L78)*3</f>
        <v>0</v>
      </c>
      <c r="M78" s="59">
        <f>('King hourly counts 2015'!M78)*3</f>
        <v>0</v>
      </c>
      <c r="N78" s="59">
        <f>('King hourly counts 2015'!N78)*3</f>
        <v>0</v>
      </c>
      <c r="O78" s="59">
        <f>('King hourly counts 2015'!O78)*3</f>
        <v>0</v>
      </c>
      <c r="P78" s="59">
        <f>('King hourly counts 2015'!P78)*3</f>
        <v>0</v>
      </c>
      <c r="Q78" s="59">
        <f>('King hourly counts 2015'!Q78)*3</f>
        <v>0</v>
      </c>
      <c r="R78" s="59">
        <f>('King hourly counts 2015'!R78)*3</f>
        <v>0</v>
      </c>
      <c r="S78" s="59">
        <f>('King hourly counts 2015'!S78)*3</f>
        <v>0</v>
      </c>
      <c r="T78" s="59">
        <f>('King hourly counts 2015'!T78)*3</f>
        <v>0</v>
      </c>
      <c r="U78" s="59">
        <f>('King hourly counts 2015'!U78)*3</f>
        <v>0</v>
      </c>
      <c r="V78" s="59">
        <f>('King hourly counts 2015'!V78)*3</f>
        <v>0</v>
      </c>
      <c r="W78" s="59">
        <f>('King hourly counts 2015'!W78)*3</f>
        <v>0</v>
      </c>
      <c r="X78" s="59">
        <f>('King hourly counts 2015'!X78)*3</f>
        <v>0</v>
      </c>
      <c r="Y78" s="59">
        <f>('King hourly counts 2015'!Y78)*3</f>
        <v>0</v>
      </c>
      <c r="Z78">
        <f>' Chum hourly counts 2015'!Z78</f>
        <v>0</v>
      </c>
      <c r="AB78">
        <f t="shared" si="16"/>
        <v>0</v>
      </c>
      <c r="AC78">
        <f t="shared" si="14"/>
        <v>0</v>
      </c>
      <c r="AD78" s="43"/>
      <c r="AE78">
        <f t="shared" si="17"/>
        <v>24</v>
      </c>
      <c r="AF78">
        <f t="shared" si="15"/>
        <v>0</v>
      </c>
      <c r="AG78">
        <f t="shared" si="19"/>
        <v>0</v>
      </c>
      <c r="AH78">
        <f t="shared" si="19"/>
        <v>0</v>
      </c>
      <c r="AI78">
        <f t="shared" si="19"/>
        <v>0</v>
      </c>
      <c r="AJ78">
        <f t="shared" si="18"/>
        <v>0</v>
      </c>
      <c r="AK78">
        <f t="shared" si="18"/>
        <v>0</v>
      </c>
      <c r="AL78">
        <f t="shared" si="18"/>
        <v>0</v>
      </c>
      <c r="AM78">
        <f t="shared" si="18"/>
        <v>0</v>
      </c>
      <c r="AN78">
        <f t="shared" si="18"/>
        <v>0</v>
      </c>
      <c r="AO78">
        <f t="shared" si="18"/>
        <v>0</v>
      </c>
      <c r="AP78">
        <f t="shared" si="18"/>
        <v>0</v>
      </c>
      <c r="AQ78">
        <f t="shared" si="18"/>
        <v>0</v>
      </c>
      <c r="AR78">
        <f t="shared" si="18"/>
        <v>0</v>
      </c>
      <c r="AS78">
        <f t="shared" si="18"/>
        <v>0</v>
      </c>
      <c r="AT78">
        <f t="shared" si="18"/>
        <v>0</v>
      </c>
      <c r="AU78">
        <f t="shared" si="12"/>
        <v>0</v>
      </c>
      <c r="AV78">
        <f t="shared" si="12"/>
        <v>0</v>
      </c>
      <c r="AW78">
        <f t="shared" si="11"/>
        <v>0</v>
      </c>
      <c r="AX78">
        <f t="shared" si="11"/>
        <v>0</v>
      </c>
      <c r="AY78">
        <f t="shared" si="11"/>
        <v>0</v>
      </c>
      <c r="AZ78">
        <f t="shared" si="11"/>
        <v>0</v>
      </c>
      <c r="BA78">
        <f t="shared" si="11"/>
        <v>0</v>
      </c>
      <c r="BB78">
        <f t="shared" si="10"/>
        <v>0</v>
      </c>
      <c r="BC78">
        <f t="shared" si="10"/>
        <v>0</v>
      </c>
    </row>
    <row r="79" spans="1:55" ht="13.2" x14ac:dyDescent="0.25">
      <c r="A79" s="1">
        <v>42608</v>
      </c>
      <c r="B79" s="60">
        <f>('King hourly counts 2015'!B79)*3</f>
        <v>0</v>
      </c>
      <c r="C79" s="60">
        <f>('King hourly counts 2015'!C79)*3</f>
        <v>0</v>
      </c>
      <c r="D79" s="60">
        <f>('King hourly counts 2015'!D79)*3</f>
        <v>0</v>
      </c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>
        <f>' Chum hourly counts 2015'!Z79</f>
        <v>0</v>
      </c>
      <c r="AB79" s="56"/>
      <c r="AC79" t="e">
        <f t="shared" si="14"/>
        <v>#DIV/0!</v>
      </c>
      <c r="AD79" s="43"/>
      <c r="AE79">
        <v>0</v>
      </c>
      <c r="AF79">
        <f t="shared" si="15"/>
        <v>0</v>
      </c>
      <c r="AG79">
        <f t="shared" si="19"/>
        <v>0</v>
      </c>
      <c r="AH79">
        <f t="shared" si="19"/>
        <v>0</v>
      </c>
      <c r="AI79">
        <f t="shared" si="19"/>
        <v>0</v>
      </c>
      <c r="AJ79">
        <f t="shared" si="18"/>
        <v>0</v>
      </c>
      <c r="AK79">
        <f t="shared" si="18"/>
        <v>0</v>
      </c>
      <c r="AL79">
        <f t="shared" si="18"/>
        <v>0</v>
      </c>
      <c r="AM79">
        <f t="shared" si="18"/>
        <v>0</v>
      </c>
      <c r="AN79">
        <f t="shared" si="18"/>
        <v>0</v>
      </c>
      <c r="AO79">
        <f t="shared" si="18"/>
        <v>0</v>
      </c>
      <c r="AP79">
        <f t="shared" si="18"/>
        <v>0</v>
      </c>
      <c r="AQ79">
        <f t="shared" si="18"/>
        <v>0</v>
      </c>
      <c r="AR79">
        <f t="shared" si="18"/>
        <v>0</v>
      </c>
      <c r="AS79">
        <f t="shared" si="18"/>
        <v>0</v>
      </c>
      <c r="AT79">
        <f t="shared" si="18"/>
        <v>0</v>
      </c>
      <c r="AU79">
        <f t="shared" si="12"/>
        <v>0</v>
      </c>
      <c r="AV79">
        <f t="shared" si="12"/>
        <v>0</v>
      </c>
      <c r="AW79">
        <f t="shared" si="11"/>
        <v>0</v>
      </c>
      <c r="AX79">
        <f t="shared" si="11"/>
        <v>0</v>
      </c>
      <c r="AY79">
        <f t="shared" si="11"/>
        <v>0</v>
      </c>
      <c r="AZ79">
        <f t="shared" si="11"/>
        <v>0</v>
      </c>
      <c r="BA79">
        <f t="shared" si="11"/>
        <v>0</v>
      </c>
      <c r="BB79">
        <f t="shared" si="10"/>
        <v>0</v>
      </c>
      <c r="BC79">
        <f t="shared" si="10"/>
        <v>0</v>
      </c>
    </row>
    <row r="80" spans="1:55" ht="13.2" x14ac:dyDescent="0.25">
      <c r="A80" s="58">
        <v>42609</v>
      </c>
      <c r="B80" s="60"/>
      <c r="C80" s="60"/>
      <c r="D80" s="60"/>
      <c r="E80" s="60"/>
      <c r="F80" s="60"/>
      <c r="G80" s="60"/>
      <c r="H80" s="60"/>
      <c r="I80" s="60"/>
      <c r="J80" s="59">
        <f>('King hourly counts 2015'!J80)*3</f>
        <v>0</v>
      </c>
      <c r="K80" s="59">
        <f>('King hourly counts 2015'!K80)*3</f>
        <v>0</v>
      </c>
      <c r="L80" s="59">
        <f>('King hourly counts 2015'!L80)*3</f>
        <v>0</v>
      </c>
      <c r="M80" s="59">
        <f>('King hourly counts 2015'!M80)*3</f>
        <v>0</v>
      </c>
      <c r="N80" s="59">
        <f>('King hourly counts 2015'!N80)*3</f>
        <v>0</v>
      </c>
      <c r="O80" s="59">
        <f>('King hourly counts 2015'!O80)*3</f>
        <v>0</v>
      </c>
      <c r="P80" s="59">
        <f>('King hourly counts 2015'!P80)*3</f>
        <v>0</v>
      </c>
      <c r="Q80" s="59">
        <f>('King hourly counts 2015'!Q80)*3</f>
        <v>0</v>
      </c>
      <c r="R80" s="59">
        <f>('King hourly counts 2015'!R80)*3</f>
        <v>0</v>
      </c>
      <c r="S80" s="59">
        <f>('King hourly counts 2015'!S80)*3</f>
        <v>0</v>
      </c>
      <c r="T80" s="59">
        <f>('King hourly counts 2015'!T80)*3</f>
        <v>0</v>
      </c>
      <c r="U80" s="59">
        <f>('King hourly counts 2015'!U80)*3</f>
        <v>0</v>
      </c>
      <c r="V80" s="59">
        <f>('King hourly counts 2015'!V80)*3</f>
        <v>0</v>
      </c>
      <c r="W80" s="59">
        <f>('King hourly counts 2015'!W80)*3</f>
        <v>0</v>
      </c>
      <c r="X80" s="59">
        <f>('King hourly counts 2015'!X80)*3</f>
        <v>0</v>
      </c>
      <c r="Y80" s="59">
        <f>('King hourly counts 2015'!Y80)*3</f>
        <v>0</v>
      </c>
      <c r="Z80">
        <f>' Chum hourly counts 2015'!Z80</f>
        <v>0</v>
      </c>
      <c r="AB80" s="56">
        <f t="shared" si="16"/>
        <v>0</v>
      </c>
      <c r="AC80">
        <f t="shared" si="14"/>
        <v>0</v>
      </c>
      <c r="AD80" s="43"/>
      <c r="AE80">
        <f>$AE$1*SUM(J90:Y90)</f>
        <v>16.528301886792452</v>
      </c>
      <c r="AF80">
        <f t="shared" si="15"/>
        <v>0</v>
      </c>
      <c r="AG80">
        <f t="shared" si="19"/>
        <v>0</v>
      </c>
      <c r="AH80">
        <f t="shared" si="19"/>
        <v>0</v>
      </c>
      <c r="AI80">
        <f t="shared" si="19"/>
        <v>0</v>
      </c>
      <c r="AJ80">
        <f t="shared" si="18"/>
        <v>0</v>
      </c>
      <c r="AK80">
        <f t="shared" si="18"/>
        <v>0</v>
      </c>
      <c r="AL80">
        <f t="shared" si="18"/>
        <v>0</v>
      </c>
      <c r="AM80">
        <f t="shared" si="18"/>
        <v>0</v>
      </c>
      <c r="AN80">
        <f t="shared" si="18"/>
        <v>0</v>
      </c>
      <c r="AO80">
        <f t="shared" si="18"/>
        <v>0</v>
      </c>
      <c r="AP80">
        <f t="shared" si="18"/>
        <v>0</v>
      </c>
      <c r="AQ80">
        <f t="shared" si="18"/>
        <v>0</v>
      </c>
      <c r="AR80">
        <f t="shared" si="18"/>
        <v>0</v>
      </c>
      <c r="AS80">
        <f t="shared" si="18"/>
        <v>0</v>
      </c>
      <c r="AT80">
        <f t="shared" si="18"/>
        <v>0</v>
      </c>
      <c r="AU80">
        <f t="shared" si="12"/>
        <v>0</v>
      </c>
      <c r="AV80">
        <f t="shared" si="12"/>
        <v>0</v>
      </c>
      <c r="AW80">
        <f t="shared" si="11"/>
        <v>0</v>
      </c>
      <c r="AX80">
        <f t="shared" si="11"/>
        <v>0</v>
      </c>
      <c r="AY80">
        <f t="shared" si="11"/>
        <v>0</v>
      </c>
      <c r="AZ80">
        <f t="shared" si="11"/>
        <v>0</v>
      </c>
      <c r="BA80">
        <f t="shared" si="11"/>
        <v>0</v>
      </c>
      <c r="BB80">
        <f t="shared" si="10"/>
        <v>0</v>
      </c>
      <c r="BC80">
        <f t="shared" si="10"/>
        <v>0</v>
      </c>
    </row>
    <row r="81" spans="1:55" ht="13.2" x14ac:dyDescent="0.25">
      <c r="A81" s="1">
        <v>42610</v>
      </c>
      <c r="B81" s="59">
        <f>('King hourly counts 2015'!B81)*3</f>
        <v>0</v>
      </c>
      <c r="C81" s="59">
        <f>('King hourly counts 2015'!C81)*3</f>
        <v>0</v>
      </c>
      <c r="D81" s="59">
        <f>('King hourly counts 2015'!D81)*3</f>
        <v>0</v>
      </c>
      <c r="E81" s="59">
        <f>('King hourly counts 2015'!E81)*3</f>
        <v>0</v>
      </c>
      <c r="F81" s="59">
        <f>('King hourly counts 2015'!F81)*3</f>
        <v>0</v>
      </c>
      <c r="G81" s="59">
        <f>('King hourly counts 2015'!G81)*3</f>
        <v>0</v>
      </c>
      <c r="H81" s="59">
        <f>('King hourly counts 2015'!H81)*3</f>
        <v>0</v>
      </c>
      <c r="I81" s="59">
        <f>('King hourly counts 2015'!I81)*3</f>
        <v>0</v>
      </c>
      <c r="J81" s="59">
        <f>('King hourly counts 2015'!J81)*3</f>
        <v>0</v>
      </c>
      <c r="K81" s="59">
        <f>('King hourly counts 2015'!K81)*3</f>
        <v>0</v>
      </c>
      <c r="L81" s="59">
        <f>('King hourly counts 2015'!L81)*3</f>
        <v>0</v>
      </c>
      <c r="M81" s="59">
        <f>('King hourly counts 2015'!M81)*3</f>
        <v>0</v>
      </c>
      <c r="N81" s="59">
        <f>('King hourly counts 2015'!N81)*3</f>
        <v>0</v>
      </c>
      <c r="O81" s="59">
        <f>('King hourly counts 2015'!O81)*3</f>
        <v>0</v>
      </c>
      <c r="P81" s="59">
        <f>('King hourly counts 2015'!P81)*3</f>
        <v>0</v>
      </c>
      <c r="Q81" s="59">
        <f>('King hourly counts 2015'!Q81)*3</f>
        <v>0</v>
      </c>
      <c r="R81" s="59">
        <f>('King hourly counts 2015'!R81)*3</f>
        <v>0</v>
      </c>
      <c r="S81" s="59">
        <f>('King hourly counts 2015'!S81)*3</f>
        <v>0</v>
      </c>
      <c r="T81" s="59">
        <f>('King hourly counts 2015'!T81)*3</f>
        <v>0</v>
      </c>
      <c r="U81" s="59">
        <f>('King hourly counts 2015'!U81)*3</f>
        <v>0</v>
      </c>
      <c r="V81" s="59">
        <f>('King hourly counts 2015'!V81)*3</f>
        <v>0</v>
      </c>
      <c r="W81" s="59">
        <f>('King hourly counts 2015'!W81)*3</f>
        <v>0</v>
      </c>
      <c r="X81" s="59">
        <f>('King hourly counts 2015'!X81)*3</f>
        <v>0</v>
      </c>
      <c r="Y81" s="59">
        <f>('King hourly counts 2015'!Y81)*3</f>
        <v>0</v>
      </c>
      <c r="Z81">
        <f>' Chum hourly counts 2015'!Z81</f>
        <v>0</v>
      </c>
      <c r="AB81">
        <f t="shared" si="16"/>
        <v>0</v>
      </c>
      <c r="AC81">
        <f t="shared" si="14"/>
        <v>0</v>
      </c>
      <c r="AD81" s="43"/>
      <c r="AE81">
        <f t="shared" si="17"/>
        <v>24</v>
      </c>
      <c r="AF81">
        <f t="shared" si="15"/>
        <v>0</v>
      </c>
      <c r="AG81">
        <f t="shared" si="19"/>
        <v>0</v>
      </c>
      <c r="AH81">
        <f t="shared" si="19"/>
        <v>0</v>
      </c>
      <c r="AI81">
        <f t="shared" si="19"/>
        <v>0</v>
      </c>
      <c r="AJ81">
        <f t="shared" si="18"/>
        <v>0</v>
      </c>
      <c r="AK81">
        <f t="shared" si="18"/>
        <v>0</v>
      </c>
      <c r="AL81">
        <f t="shared" si="18"/>
        <v>0</v>
      </c>
      <c r="AM81">
        <f t="shared" si="18"/>
        <v>0</v>
      </c>
      <c r="AN81">
        <f t="shared" si="18"/>
        <v>0</v>
      </c>
      <c r="AO81">
        <f t="shared" si="18"/>
        <v>0</v>
      </c>
      <c r="AP81">
        <f t="shared" si="18"/>
        <v>0</v>
      </c>
      <c r="AQ81">
        <f t="shared" si="18"/>
        <v>0</v>
      </c>
      <c r="AR81">
        <f t="shared" si="18"/>
        <v>0</v>
      </c>
      <c r="AS81">
        <f t="shared" si="18"/>
        <v>0</v>
      </c>
      <c r="AT81">
        <f t="shared" si="18"/>
        <v>0</v>
      </c>
      <c r="AU81">
        <f t="shared" si="12"/>
        <v>0</v>
      </c>
      <c r="AV81">
        <f t="shared" si="12"/>
        <v>0</v>
      </c>
      <c r="AW81">
        <f t="shared" si="11"/>
        <v>0</v>
      </c>
      <c r="AX81">
        <f t="shared" si="11"/>
        <v>0</v>
      </c>
      <c r="AY81">
        <f t="shared" si="11"/>
        <v>0</v>
      </c>
      <c r="AZ81">
        <f t="shared" si="11"/>
        <v>0</v>
      </c>
      <c r="BA81">
        <f t="shared" si="11"/>
        <v>0</v>
      </c>
      <c r="BB81">
        <f t="shared" si="10"/>
        <v>0</v>
      </c>
      <c r="BC81">
        <f t="shared" si="10"/>
        <v>0</v>
      </c>
    </row>
    <row r="82" spans="1:55" ht="13.2" x14ac:dyDescent="0.25">
      <c r="A82" s="1">
        <v>42611</v>
      </c>
      <c r="B82" s="59">
        <f>('King hourly counts 2015'!B82)*3</f>
        <v>0</v>
      </c>
      <c r="C82" s="59">
        <f>('King hourly counts 2015'!C82)*3</f>
        <v>0</v>
      </c>
      <c r="D82" s="59">
        <f>('King hourly counts 2015'!D82)*3</f>
        <v>0</v>
      </c>
      <c r="E82" s="59">
        <f>('King hourly counts 2015'!E82)*3</f>
        <v>0</v>
      </c>
      <c r="F82" s="59">
        <f>('King hourly counts 2015'!F82)*3</f>
        <v>0</v>
      </c>
      <c r="G82" s="59">
        <f>('King hourly counts 2015'!G82)*3</f>
        <v>0</v>
      </c>
      <c r="H82" s="59">
        <f>('King hourly counts 2015'!H82)*3</f>
        <v>0</v>
      </c>
      <c r="I82" s="59">
        <f>('King hourly counts 2015'!I82)*3</f>
        <v>0</v>
      </c>
      <c r="J82" s="59">
        <f>('King hourly counts 2015'!J82)*3</f>
        <v>0</v>
      </c>
      <c r="K82" s="59">
        <f>('King hourly counts 2015'!K82)*3</f>
        <v>0</v>
      </c>
      <c r="L82" s="59">
        <f>('King hourly counts 2015'!L82)*3</f>
        <v>0</v>
      </c>
      <c r="M82" s="59">
        <f>('King hourly counts 2015'!M82)*3</f>
        <v>0</v>
      </c>
      <c r="N82" s="59">
        <f>('King hourly counts 2015'!N82)*3</f>
        <v>0</v>
      </c>
      <c r="O82" s="59">
        <f>('King hourly counts 2015'!O82)*3</f>
        <v>0</v>
      </c>
      <c r="P82" s="59">
        <f>('King hourly counts 2015'!P82)*3</f>
        <v>0</v>
      </c>
      <c r="Q82" s="59">
        <f>('King hourly counts 2015'!Q82)*3</f>
        <v>0</v>
      </c>
      <c r="R82" s="59">
        <f>('King hourly counts 2015'!R82)*3</f>
        <v>0</v>
      </c>
      <c r="S82" s="59">
        <f>('King hourly counts 2015'!S82)*3</f>
        <v>0</v>
      </c>
      <c r="T82" s="59">
        <f>('King hourly counts 2015'!T82)*3</f>
        <v>0</v>
      </c>
      <c r="U82" s="59">
        <f>('King hourly counts 2015'!U82)*3</f>
        <v>0</v>
      </c>
      <c r="V82" s="59">
        <f>('King hourly counts 2015'!V82)*3</f>
        <v>0</v>
      </c>
      <c r="W82" s="59">
        <f>('King hourly counts 2015'!W82)*3</f>
        <v>0</v>
      </c>
      <c r="X82" s="59">
        <f>('King hourly counts 2015'!X82)*3</f>
        <v>0</v>
      </c>
      <c r="Y82" s="59">
        <f>('King hourly counts 2015'!Y82)*3</f>
        <v>0</v>
      </c>
      <c r="Z82">
        <f>' Chum hourly counts 2015'!Z82</f>
        <v>0</v>
      </c>
      <c r="AB82">
        <f t="shared" si="16"/>
        <v>0</v>
      </c>
      <c r="AC82">
        <f t="shared" si="14"/>
        <v>0</v>
      </c>
      <c r="AD82" s="43"/>
      <c r="AE82">
        <f t="shared" si="17"/>
        <v>24</v>
      </c>
      <c r="AF82">
        <f t="shared" si="15"/>
        <v>0</v>
      </c>
      <c r="AG82">
        <f t="shared" si="19"/>
        <v>0</v>
      </c>
      <c r="AH82">
        <f t="shared" si="19"/>
        <v>0</v>
      </c>
      <c r="AI82">
        <f t="shared" si="19"/>
        <v>0</v>
      </c>
      <c r="AJ82">
        <f t="shared" si="18"/>
        <v>0</v>
      </c>
      <c r="AK82">
        <f t="shared" si="18"/>
        <v>0</v>
      </c>
      <c r="AL82">
        <f t="shared" si="18"/>
        <v>0</v>
      </c>
      <c r="AM82">
        <f t="shared" si="18"/>
        <v>0</v>
      </c>
      <c r="AN82">
        <f t="shared" si="18"/>
        <v>0</v>
      </c>
      <c r="AO82">
        <f t="shared" si="18"/>
        <v>0</v>
      </c>
      <c r="AP82">
        <f t="shared" si="18"/>
        <v>0</v>
      </c>
      <c r="AQ82">
        <f t="shared" si="18"/>
        <v>0</v>
      </c>
      <c r="AR82">
        <f t="shared" si="18"/>
        <v>0</v>
      </c>
      <c r="AS82">
        <f t="shared" si="18"/>
        <v>0</v>
      </c>
      <c r="AT82">
        <f t="shared" si="18"/>
        <v>0</v>
      </c>
      <c r="AU82">
        <f t="shared" si="12"/>
        <v>0</v>
      </c>
      <c r="AV82">
        <f t="shared" si="12"/>
        <v>0</v>
      </c>
      <c r="AW82">
        <f t="shared" si="11"/>
        <v>0</v>
      </c>
      <c r="AX82">
        <f t="shared" si="11"/>
        <v>0</v>
      </c>
      <c r="AY82">
        <f t="shared" si="11"/>
        <v>0</v>
      </c>
      <c r="AZ82">
        <f t="shared" si="11"/>
        <v>0</v>
      </c>
      <c r="BA82">
        <f t="shared" si="11"/>
        <v>0</v>
      </c>
      <c r="BB82">
        <f t="shared" si="10"/>
        <v>0</v>
      </c>
      <c r="BC82">
        <f t="shared" si="10"/>
        <v>0</v>
      </c>
    </row>
    <row r="83" spans="1:55" ht="13.2" x14ac:dyDescent="0.25">
      <c r="A83" s="1">
        <v>42612</v>
      </c>
      <c r="B83" s="59">
        <f>('King hourly counts 2015'!B83)*3</f>
        <v>0</v>
      </c>
      <c r="C83" s="59">
        <f>('King hourly counts 2015'!C83)*3</f>
        <v>0</v>
      </c>
      <c r="D83" s="59">
        <f>('King hourly counts 2015'!D83)*3</f>
        <v>0</v>
      </c>
      <c r="E83" s="59">
        <f>('King hourly counts 2015'!E83)*3</f>
        <v>0</v>
      </c>
      <c r="F83" s="59">
        <f>('King hourly counts 2015'!F83)*3</f>
        <v>0</v>
      </c>
      <c r="G83" s="59">
        <f>('King hourly counts 2015'!G83)*3</f>
        <v>0</v>
      </c>
      <c r="H83" s="59">
        <f>('King hourly counts 2015'!H83)*3</f>
        <v>3</v>
      </c>
      <c r="I83" s="59">
        <f>('King hourly counts 2015'!I83)*3</f>
        <v>0</v>
      </c>
      <c r="J83" s="59">
        <f>('King hourly counts 2015'!J83)*3</f>
        <v>0</v>
      </c>
      <c r="K83" s="59">
        <f>('King hourly counts 2015'!K83)*3</f>
        <v>0</v>
      </c>
      <c r="L83" s="59">
        <f>('King hourly counts 2015'!L83)*3</f>
        <v>0</v>
      </c>
      <c r="M83" s="59">
        <f>('King hourly counts 2015'!M83)*3</f>
        <v>0</v>
      </c>
      <c r="N83" s="59">
        <f>('King hourly counts 2015'!N83)*3</f>
        <v>0</v>
      </c>
      <c r="O83" s="59">
        <f>('King hourly counts 2015'!O83)*3</f>
        <v>0</v>
      </c>
      <c r="P83" s="59">
        <f>('King hourly counts 2015'!P83)*3</f>
        <v>0</v>
      </c>
      <c r="Q83" s="59">
        <f>('King hourly counts 2015'!Q83)*3</f>
        <v>0</v>
      </c>
      <c r="R83" s="59">
        <f>('King hourly counts 2015'!R83)*3</f>
        <v>0</v>
      </c>
      <c r="S83" s="59">
        <f>('King hourly counts 2015'!S83)*3</f>
        <v>0</v>
      </c>
      <c r="T83" s="59">
        <f>('King hourly counts 2015'!T83)*3</f>
        <v>0</v>
      </c>
      <c r="U83" s="59">
        <f>('King hourly counts 2015'!U83)*3</f>
        <v>0</v>
      </c>
      <c r="V83" s="59">
        <f>('King hourly counts 2015'!V83)*3</f>
        <v>0</v>
      </c>
      <c r="W83" s="59">
        <f>('King hourly counts 2015'!W83)*3</f>
        <v>0</v>
      </c>
      <c r="X83" s="59">
        <f>('King hourly counts 2015'!X83)*3</f>
        <v>0</v>
      </c>
      <c r="Y83" s="59">
        <f>('King hourly counts 2015'!Y83)*3</f>
        <v>0</v>
      </c>
      <c r="Z83">
        <f>' Chum hourly counts 2015'!Z83</f>
        <v>1</v>
      </c>
      <c r="AB83">
        <f t="shared" si="16"/>
        <v>3</v>
      </c>
      <c r="AC83">
        <f t="shared" si="14"/>
        <v>6.2608695652173925</v>
      </c>
      <c r="AD83" s="43"/>
      <c r="AE83">
        <f t="shared" si="17"/>
        <v>24</v>
      </c>
      <c r="AF83">
        <f t="shared" si="15"/>
        <v>4.3478260869565216E-2</v>
      </c>
      <c r="AG83">
        <f t="shared" si="19"/>
        <v>0</v>
      </c>
      <c r="AH83">
        <f t="shared" si="19"/>
        <v>0</v>
      </c>
      <c r="AI83">
        <f t="shared" si="19"/>
        <v>0</v>
      </c>
      <c r="AJ83">
        <f t="shared" si="18"/>
        <v>0</v>
      </c>
      <c r="AK83">
        <f t="shared" si="18"/>
        <v>0</v>
      </c>
      <c r="AL83">
        <f t="shared" si="18"/>
        <v>1</v>
      </c>
      <c r="AM83">
        <f t="shared" si="18"/>
        <v>1</v>
      </c>
      <c r="AN83">
        <f t="shared" si="18"/>
        <v>0</v>
      </c>
      <c r="AO83">
        <f t="shared" si="18"/>
        <v>0</v>
      </c>
      <c r="AP83">
        <f t="shared" si="18"/>
        <v>0</v>
      </c>
      <c r="AQ83">
        <f t="shared" si="18"/>
        <v>0</v>
      </c>
      <c r="AR83">
        <f t="shared" si="18"/>
        <v>0</v>
      </c>
      <c r="AS83">
        <f t="shared" si="18"/>
        <v>0</v>
      </c>
      <c r="AT83">
        <f t="shared" si="18"/>
        <v>0</v>
      </c>
      <c r="AU83">
        <f t="shared" si="12"/>
        <v>0</v>
      </c>
      <c r="AV83">
        <f t="shared" si="12"/>
        <v>0</v>
      </c>
      <c r="AW83">
        <f t="shared" si="11"/>
        <v>0</v>
      </c>
      <c r="AX83">
        <f t="shared" si="11"/>
        <v>0</v>
      </c>
      <c r="AY83">
        <f t="shared" si="11"/>
        <v>0</v>
      </c>
      <c r="AZ83">
        <f t="shared" si="11"/>
        <v>0</v>
      </c>
      <c r="BA83">
        <f t="shared" si="11"/>
        <v>0</v>
      </c>
      <c r="BB83">
        <f t="shared" si="10"/>
        <v>0</v>
      </c>
      <c r="BC83">
        <f t="shared" si="10"/>
        <v>0</v>
      </c>
    </row>
    <row r="84" spans="1:55" ht="13.2" x14ac:dyDescent="0.25">
      <c r="A84" s="1">
        <v>42613</v>
      </c>
      <c r="B84" s="59">
        <f>('King hourly counts 2015'!B84)*3</f>
        <v>0</v>
      </c>
      <c r="C84" s="59">
        <f>('King hourly counts 2015'!C84)*3</f>
        <v>0</v>
      </c>
      <c r="D84" s="59">
        <f>('King hourly counts 2015'!D84)*3</f>
        <v>0</v>
      </c>
      <c r="E84" s="59">
        <f>('King hourly counts 2015'!E84)*3</f>
        <v>0</v>
      </c>
      <c r="F84" s="59">
        <f>('King hourly counts 2015'!F84)*3</f>
        <v>0</v>
      </c>
      <c r="G84" s="59">
        <f>('King hourly counts 2015'!G84)*3</f>
        <v>0</v>
      </c>
      <c r="H84" s="59">
        <f>('King hourly counts 2015'!H84)*3</f>
        <v>0</v>
      </c>
      <c r="I84" s="59">
        <f>('King hourly counts 2015'!I84)*3</f>
        <v>0</v>
      </c>
      <c r="J84" s="59">
        <f>('King hourly counts 2015'!J84)*3</f>
        <v>0</v>
      </c>
      <c r="K84" s="59">
        <f>('King hourly counts 2015'!K84)*3</f>
        <v>0</v>
      </c>
      <c r="L84" s="59">
        <f>('King hourly counts 2015'!L84)*3</f>
        <v>0</v>
      </c>
      <c r="M84" s="59">
        <f>('King hourly counts 2015'!M84)*3</f>
        <v>0</v>
      </c>
      <c r="N84" s="59">
        <f>('King hourly counts 2015'!N84)*3</f>
        <v>0</v>
      </c>
      <c r="O84" s="59">
        <f>('King hourly counts 2015'!O84)*3</f>
        <v>0</v>
      </c>
      <c r="P84" s="59">
        <f>('King hourly counts 2015'!P84)*3</f>
        <v>0</v>
      </c>
      <c r="Q84" s="59">
        <f>('King hourly counts 2015'!Q84)*3</f>
        <v>0</v>
      </c>
      <c r="R84" s="59">
        <f>('King hourly counts 2015'!R84)*3</f>
        <v>0</v>
      </c>
      <c r="S84" s="59">
        <f>('King hourly counts 2015'!S84)*3</f>
        <v>0</v>
      </c>
      <c r="T84" s="59">
        <f>('King hourly counts 2015'!T84)*3</f>
        <v>0</v>
      </c>
      <c r="U84" s="59">
        <f>('King hourly counts 2015'!U84)*3</f>
        <v>0</v>
      </c>
      <c r="V84" s="59">
        <f>('King hourly counts 2015'!V84)*3</f>
        <v>0</v>
      </c>
      <c r="W84" s="59">
        <f>('King hourly counts 2015'!W84)*3</f>
        <v>0</v>
      </c>
      <c r="X84" s="59">
        <f>('King hourly counts 2015'!X84)*3</f>
        <v>0</v>
      </c>
      <c r="Y84" s="59">
        <f>('King hourly counts 2015'!Y84)*3</f>
        <v>0</v>
      </c>
      <c r="Z84">
        <f>' Chum hourly counts 2015'!Z84</f>
        <v>0</v>
      </c>
      <c r="AB84">
        <f t="shared" si="16"/>
        <v>0</v>
      </c>
      <c r="AC84">
        <f t="shared" si="14"/>
        <v>0</v>
      </c>
      <c r="AD84" s="43"/>
      <c r="AE84">
        <f t="shared" si="17"/>
        <v>24</v>
      </c>
      <c r="AF84">
        <f t="shared" si="15"/>
        <v>0</v>
      </c>
      <c r="AG84">
        <f t="shared" si="19"/>
        <v>0</v>
      </c>
      <c r="AH84">
        <f t="shared" si="19"/>
        <v>0</v>
      </c>
      <c r="AI84">
        <f t="shared" si="19"/>
        <v>0</v>
      </c>
      <c r="AJ84">
        <f t="shared" si="18"/>
        <v>0</v>
      </c>
      <c r="AK84">
        <f t="shared" si="18"/>
        <v>0</v>
      </c>
      <c r="AL84">
        <f t="shared" si="18"/>
        <v>0</v>
      </c>
      <c r="AM84">
        <f t="shared" si="18"/>
        <v>0</v>
      </c>
      <c r="AN84">
        <f t="shared" si="18"/>
        <v>0</v>
      </c>
      <c r="AO84">
        <f t="shared" si="18"/>
        <v>0</v>
      </c>
      <c r="AP84">
        <f t="shared" si="18"/>
        <v>0</v>
      </c>
      <c r="AQ84">
        <f t="shared" si="18"/>
        <v>0</v>
      </c>
      <c r="AR84">
        <f t="shared" si="18"/>
        <v>0</v>
      </c>
      <c r="AS84">
        <f t="shared" si="18"/>
        <v>0</v>
      </c>
      <c r="AT84">
        <f t="shared" si="18"/>
        <v>0</v>
      </c>
      <c r="AU84">
        <f t="shared" si="12"/>
        <v>0</v>
      </c>
      <c r="AV84">
        <f t="shared" si="12"/>
        <v>0</v>
      </c>
      <c r="AW84">
        <f t="shared" si="11"/>
        <v>0</v>
      </c>
      <c r="AX84">
        <f t="shared" si="11"/>
        <v>0</v>
      </c>
      <c r="AY84">
        <f t="shared" si="11"/>
        <v>0</v>
      </c>
      <c r="AZ84">
        <f t="shared" si="11"/>
        <v>0</v>
      </c>
      <c r="BA84">
        <f t="shared" si="11"/>
        <v>0</v>
      </c>
      <c r="BB84">
        <f t="shared" si="10"/>
        <v>0</v>
      </c>
      <c r="BC84">
        <f t="shared" si="10"/>
        <v>0</v>
      </c>
    </row>
    <row r="85" spans="1:55" ht="13.2" x14ac:dyDescent="0.25">
      <c r="A85" s="1">
        <v>42614</v>
      </c>
      <c r="B85" s="59">
        <f>('King hourly counts 2015'!B85)*3</f>
        <v>0</v>
      </c>
      <c r="C85" s="59">
        <f>('King hourly counts 2015'!C85)*3</f>
        <v>0</v>
      </c>
      <c r="D85" s="59">
        <f>('King hourly counts 2015'!D85)*3</f>
        <v>0</v>
      </c>
      <c r="E85" s="59">
        <f>('King hourly counts 2015'!E85)*3</f>
        <v>0</v>
      </c>
      <c r="F85" s="59">
        <f>('King hourly counts 2015'!F85)*3</f>
        <v>0</v>
      </c>
      <c r="G85" s="59">
        <f>('King hourly counts 2015'!G85)*3</f>
        <v>0</v>
      </c>
      <c r="H85" s="59">
        <f>('King hourly counts 2015'!H85)*3</f>
        <v>0</v>
      </c>
      <c r="I85" s="59">
        <f>('King hourly counts 2015'!I85)*3</f>
        <v>0</v>
      </c>
      <c r="J85" s="59">
        <f>('King hourly counts 2015'!J85)*3</f>
        <v>0</v>
      </c>
      <c r="K85" s="59">
        <f>('King hourly counts 2015'!K85)*3</f>
        <v>0</v>
      </c>
      <c r="L85" s="59">
        <f>('King hourly counts 2015'!L85)*3</f>
        <v>0</v>
      </c>
      <c r="M85" s="59">
        <f>('King hourly counts 2015'!M85)*3</f>
        <v>0</v>
      </c>
      <c r="N85" s="59">
        <f>('King hourly counts 2015'!N85)*3</f>
        <v>0</v>
      </c>
      <c r="O85" s="59">
        <f>('King hourly counts 2015'!O85)*3</f>
        <v>0</v>
      </c>
      <c r="P85" s="59">
        <f>('King hourly counts 2015'!P85)*3</f>
        <v>0</v>
      </c>
      <c r="Q85" s="59">
        <f>('King hourly counts 2015'!Q85)*3</f>
        <v>0</v>
      </c>
      <c r="R85" s="59">
        <f>('King hourly counts 2015'!R85)*3</f>
        <v>0</v>
      </c>
      <c r="S85" s="59">
        <f>('King hourly counts 2015'!S85)*3</f>
        <v>0</v>
      </c>
      <c r="T85" s="59">
        <f>('King hourly counts 2015'!T85)*3</f>
        <v>0</v>
      </c>
      <c r="U85" s="59">
        <f>('King hourly counts 2015'!U85)*3</f>
        <v>0</v>
      </c>
      <c r="V85" s="59">
        <f>('King hourly counts 2015'!V85)*3</f>
        <v>0</v>
      </c>
      <c r="W85" s="59">
        <f>('King hourly counts 2015'!W85)*3</f>
        <v>0</v>
      </c>
      <c r="X85" s="59">
        <f>('King hourly counts 2015'!X85)*3</f>
        <v>0</v>
      </c>
      <c r="Y85" s="59">
        <f>('King hourly counts 2015'!Y85)*3</f>
        <v>0</v>
      </c>
      <c r="Z85">
        <f>' Chum hourly counts 2015'!Z85</f>
        <v>0</v>
      </c>
      <c r="AB85">
        <f t="shared" si="16"/>
        <v>0</v>
      </c>
      <c r="AC85">
        <f t="shared" si="14"/>
        <v>0</v>
      </c>
      <c r="AD85" s="43"/>
      <c r="AE85">
        <f t="shared" si="17"/>
        <v>24</v>
      </c>
      <c r="AF85">
        <f t="shared" si="15"/>
        <v>0</v>
      </c>
      <c r="AG85">
        <f t="shared" si="19"/>
        <v>0</v>
      </c>
      <c r="AH85">
        <f t="shared" si="19"/>
        <v>0</v>
      </c>
      <c r="AI85">
        <f t="shared" si="19"/>
        <v>0</v>
      </c>
      <c r="AJ85">
        <f t="shared" si="18"/>
        <v>0</v>
      </c>
      <c r="AK85">
        <f t="shared" si="18"/>
        <v>0</v>
      </c>
      <c r="AL85">
        <f t="shared" si="18"/>
        <v>0</v>
      </c>
      <c r="AM85">
        <f t="shared" si="18"/>
        <v>0</v>
      </c>
      <c r="AN85">
        <f t="shared" si="18"/>
        <v>0</v>
      </c>
      <c r="AO85">
        <f t="shared" si="18"/>
        <v>0</v>
      </c>
      <c r="AP85">
        <f t="shared" si="18"/>
        <v>0</v>
      </c>
      <c r="AQ85">
        <f t="shared" si="18"/>
        <v>0</v>
      </c>
      <c r="AR85">
        <f t="shared" si="18"/>
        <v>0</v>
      </c>
      <c r="AS85">
        <f t="shared" si="18"/>
        <v>0</v>
      </c>
      <c r="AT85">
        <f t="shared" si="18"/>
        <v>0</v>
      </c>
      <c r="AU85">
        <f t="shared" si="12"/>
        <v>0</v>
      </c>
      <c r="AV85">
        <f t="shared" si="12"/>
        <v>0</v>
      </c>
      <c r="AW85">
        <f t="shared" si="11"/>
        <v>0</v>
      </c>
      <c r="AX85">
        <f t="shared" si="11"/>
        <v>0</v>
      </c>
      <c r="AY85">
        <f t="shared" si="11"/>
        <v>0</v>
      </c>
      <c r="AZ85">
        <f t="shared" si="11"/>
        <v>0</v>
      </c>
      <c r="BA85">
        <f t="shared" si="11"/>
        <v>0</v>
      </c>
      <c r="BB85">
        <f t="shared" si="10"/>
        <v>0</v>
      </c>
      <c r="BC85">
        <f t="shared" si="10"/>
        <v>0</v>
      </c>
    </row>
    <row r="86" spans="1:55" ht="13.2" x14ac:dyDescent="0.25">
      <c r="A86" s="1">
        <v>42615</v>
      </c>
      <c r="B86" s="59">
        <f>('King hourly counts 2015'!B86)*3</f>
        <v>0</v>
      </c>
      <c r="C86" s="59">
        <f>('King hourly counts 2015'!C86)*3</f>
        <v>0</v>
      </c>
      <c r="D86" s="59">
        <f>('King hourly counts 2015'!D86)*3</f>
        <v>0</v>
      </c>
      <c r="E86" s="59">
        <f>('King hourly counts 2015'!E86)*3</f>
        <v>0</v>
      </c>
      <c r="F86" s="59">
        <f>('King hourly counts 2015'!F86)*3</f>
        <v>0</v>
      </c>
      <c r="G86" s="59">
        <f>('King hourly counts 2015'!G86)*3</f>
        <v>0</v>
      </c>
      <c r="H86" s="59">
        <f>('King hourly counts 2015'!H86)*3</f>
        <v>0</v>
      </c>
      <c r="I86" s="59">
        <f>('King hourly counts 2015'!I86)*3</f>
        <v>0</v>
      </c>
      <c r="J86" s="59">
        <f>('King hourly counts 2015'!J86)*3</f>
        <v>0</v>
      </c>
      <c r="K86" s="59">
        <f>('King hourly counts 2015'!K86)*3</f>
        <v>0</v>
      </c>
      <c r="L86" s="59">
        <f>('King hourly counts 2015'!L86)*3</f>
        <v>0</v>
      </c>
      <c r="M86" s="59">
        <f>('King hourly counts 2015'!M86)*3</f>
        <v>0</v>
      </c>
      <c r="N86" s="59">
        <f>('King hourly counts 2015'!N86)*3</f>
        <v>0</v>
      </c>
      <c r="O86" s="59">
        <f>('King hourly counts 2015'!O86)*3</f>
        <v>0</v>
      </c>
      <c r="P86" s="59">
        <f>('King hourly counts 2015'!P86)*3</f>
        <v>0</v>
      </c>
      <c r="Q86" s="59">
        <f>('King hourly counts 2015'!Q86)*3</f>
        <v>0</v>
      </c>
      <c r="R86" s="59">
        <f>('King hourly counts 2015'!R86)*3</f>
        <v>0</v>
      </c>
      <c r="S86" s="59">
        <f>('King hourly counts 2015'!S86)*3</f>
        <v>0</v>
      </c>
      <c r="T86" s="59">
        <f>('King hourly counts 2015'!T86)*3</f>
        <v>0</v>
      </c>
      <c r="U86" s="59">
        <f>('King hourly counts 2015'!U86)*3</f>
        <v>0</v>
      </c>
      <c r="V86" s="59">
        <f>('King hourly counts 2015'!V86)*3</f>
        <v>0</v>
      </c>
      <c r="W86" s="59">
        <f>('King hourly counts 2015'!W86)*3</f>
        <v>0</v>
      </c>
      <c r="X86" s="59">
        <f>('King hourly counts 2015'!X86)*3</f>
        <v>0</v>
      </c>
      <c r="Y86" s="59">
        <f>('King hourly counts 2015'!Y86)*3</f>
        <v>0</v>
      </c>
      <c r="Z86">
        <f>' Chum hourly counts 2015'!Z86</f>
        <v>0</v>
      </c>
      <c r="AB86">
        <f t="shared" si="16"/>
        <v>0</v>
      </c>
      <c r="AC86">
        <f t="shared" si="14"/>
        <v>0</v>
      </c>
      <c r="AD86" s="43"/>
      <c r="AE86">
        <f t="shared" si="17"/>
        <v>24</v>
      </c>
      <c r="AF86">
        <f t="shared" si="15"/>
        <v>0</v>
      </c>
      <c r="AG86">
        <f t="shared" si="19"/>
        <v>0</v>
      </c>
      <c r="AH86">
        <f t="shared" si="19"/>
        <v>0</v>
      </c>
      <c r="AI86">
        <f t="shared" si="19"/>
        <v>0</v>
      </c>
      <c r="AJ86">
        <f t="shared" si="18"/>
        <v>0</v>
      </c>
      <c r="AK86">
        <f t="shared" si="18"/>
        <v>0</v>
      </c>
      <c r="AL86">
        <f t="shared" si="18"/>
        <v>0</v>
      </c>
      <c r="AM86">
        <f t="shared" si="18"/>
        <v>0</v>
      </c>
      <c r="AN86">
        <f t="shared" si="18"/>
        <v>0</v>
      </c>
      <c r="AO86">
        <f t="shared" si="18"/>
        <v>0</v>
      </c>
      <c r="AP86">
        <f t="shared" si="18"/>
        <v>0</v>
      </c>
      <c r="AQ86">
        <f t="shared" si="18"/>
        <v>0</v>
      </c>
      <c r="AR86">
        <f t="shared" si="18"/>
        <v>0</v>
      </c>
      <c r="AS86">
        <f t="shared" si="18"/>
        <v>0</v>
      </c>
      <c r="AT86">
        <f t="shared" si="18"/>
        <v>0</v>
      </c>
      <c r="AU86">
        <f t="shared" si="12"/>
        <v>0</v>
      </c>
      <c r="AV86">
        <f t="shared" si="12"/>
        <v>0</v>
      </c>
      <c r="AW86">
        <f t="shared" si="11"/>
        <v>0</v>
      </c>
      <c r="AX86">
        <f t="shared" si="11"/>
        <v>0</v>
      </c>
      <c r="AY86">
        <f t="shared" si="11"/>
        <v>0</v>
      </c>
      <c r="AZ86">
        <f t="shared" si="11"/>
        <v>0</v>
      </c>
      <c r="BA86">
        <f t="shared" si="11"/>
        <v>0</v>
      </c>
      <c r="BB86">
        <f t="shared" si="10"/>
        <v>0</v>
      </c>
      <c r="BC86">
        <f t="shared" si="10"/>
        <v>0</v>
      </c>
    </row>
    <row r="87" spans="1:55" ht="13.2" x14ac:dyDescent="0.25">
      <c r="A87" s="1">
        <v>42616</v>
      </c>
      <c r="B87" s="59">
        <f>('King hourly counts 2015'!B87)*3</f>
        <v>0</v>
      </c>
      <c r="C87" s="59">
        <f>('King hourly counts 2015'!C87)*3</f>
        <v>0</v>
      </c>
      <c r="D87" s="59">
        <f>('King hourly counts 2015'!D87)*3</f>
        <v>0</v>
      </c>
      <c r="E87" s="59">
        <f>('King hourly counts 2015'!E87)*3</f>
        <v>0</v>
      </c>
      <c r="F87" s="59">
        <f>('King hourly counts 2015'!F87)*3</f>
        <v>0</v>
      </c>
      <c r="G87" s="59">
        <f>('King hourly counts 2015'!G87)*3</f>
        <v>0</v>
      </c>
      <c r="H87" s="59">
        <f>('King hourly counts 2015'!H87)*3</f>
        <v>0</v>
      </c>
      <c r="I87" s="59">
        <f>('King hourly counts 2015'!I87)*3</f>
        <v>0</v>
      </c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>
        <f>' Chum hourly counts 2015'!Z87</f>
        <v>0</v>
      </c>
      <c r="AB87">
        <f t="shared" si="16"/>
        <v>0</v>
      </c>
      <c r="AC87">
        <f t="shared" si="14"/>
        <v>0</v>
      </c>
      <c r="AD87" s="43"/>
      <c r="AE87">
        <f>$AE$1*SUM(B90:I90)</f>
        <v>7.4716981132075464</v>
      </c>
      <c r="AF87">
        <f t="shared" si="15"/>
        <v>0</v>
      </c>
      <c r="AG87">
        <f t="shared" si="19"/>
        <v>0</v>
      </c>
      <c r="AH87">
        <f t="shared" si="19"/>
        <v>0</v>
      </c>
      <c r="AI87">
        <f t="shared" si="19"/>
        <v>0</v>
      </c>
      <c r="AJ87">
        <f t="shared" si="18"/>
        <v>0</v>
      </c>
      <c r="AK87">
        <f t="shared" si="18"/>
        <v>0</v>
      </c>
      <c r="AL87">
        <f t="shared" si="18"/>
        <v>0</v>
      </c>
      <c r="AM87">
        <f t="shared" si="18"/>
        <v>0</v>
      </c>
      <c r="AN87">
        <f t="shared" si="18"/>
        <v>0</v>
      </c>
      <c r="AO87">
        <f t="shared" si="18"/>
        <v>0</v>
      </c>
      <c r="AP87">
        <f t="shared" si="18"/>
        <v>0</v>
      </c>
      <c r="AQ87">
        <f t="shared" si="18"/>
        <v>0</v>
      </c>
      <c r="AR87">
        <f t="shared" si="18"/>
        <v>0</v>
      </c>
      <c r="AS87">
        <f t="shared" si="18"/>
        <v>0</v>
      </c>
      <c r="AT87">
        <f t="shared" si="18"/>
        <v>0</v>
      </c>
      <c r="AU87">
        <f t="shared" si="12"/>
        <v>0</v>
      </c>
      <c r="AV87">
        <f t="shared" si="12"/>
        <v>0</v>
      </c>
      <c r="AW87">
        <f t="shared" si="11"/>
        <v>0</v>
      </c>
      <c r="AX87">
        <f t="shared" si="11"/>
        <v>0</v>
      </c>
      <c r="AY87">
        <f t="shared" si="11"/>
        <v>0</v>
      </c>
      <c r="AZ87">
        <f t="shared" si="11"/>
        <v>0</v>
      </c>
      <c r="BA87">
        <f t="shared" si="11"/>
        <v>0</v>
      </c>
      <c r="BB87">
        <f t="shared" si="10"/>
        <v>0</v>
      </c>
      <c r="BC87">
        <f t="shared" si="10"/>
        <v>0</v>
      </c>
    </row>
    <row r="89" spans="1:55" ht="13.2" x14ac:dyDescent="0.25">
      <c r="B89" s="5">
        <v>33</v>
      </c>
      <c r="C89" s="5">
        <v>6</v>
      </c>
      <c r="D89" s="5">
        <v>27</v>
      </c>
      <c r="E89" s="5">
        <v>24</v>
      </c>
      <c r="F89" s="5">
        <v>0</v>
      </c>
      <c r="G89" s="5">
        <v>3</v>
      </c>
      <c r="H89" s="5">
        <v>3</v>
      </c>
      <c r="I89" s="5">
        <v>3</v>
      </c>
      <c r="J89" s="5">
        <v>6</v>
      </c>
      <c r="K89" s="5">
        <v>15</v>
      </c>
      <c r="L89" s="5">
        <v>6</v>
      </c>
      <c r="M89" s="5">
        <v>6</v>
      </c>
      <c r="N89" s="5">
        <v>9</v>
      </c>
      <c r="O89" s="5">
        <v>3</v>
      </c>
      <c r="P89" s="5">
        <v>33</v>
      </c>
      <c r="Q89" s="5">
        <v>12</v>
      </c>
      <c r="R89" s="5">
        <v>30</v>
      </c>
      <c r="S89" s="5">
        <v>12</v>
      </c>
      <c r="T89" s="5">
        <v>24</v>
      </c>
      <c r="U89" s="5">
        <v>27</v>
      </c>
      <c r="V89" s="5">
        <v>21</v>
      </c>
      <c r="W89" s="5">
        <v>9</v>
      </c>
      <c r="X89" s="5">
        <v>0</v>
      </c>
      <c r="Y89" s="5">
        <v>6</v>
      </c>
      <c r="Z89">
        <f>SUM(B89:Y89)</f>
        <v>318</v>
      </c>
      <c r="AB89" t="s">
        <v>28</v>
      </c>
      <c r="AC89" t="s">
        <v>29</v>
      </c>
      <c r="AD89" t="s">
        <v>32</v>
      </c>
    </row>
    <row r="90" spans="1:55" ht="13.2" x14ac:dyDescent="0.25">
      <c r="B90" s="7">
        <f>B89/$Z$89</f>
        <v>0.10377358490566038</v>
      </c>
      <c r="C90" s="7">
        <f t="shared" ref="C90:Y90" si="20">C89/$Z$89</f>
        <v>1.8867924528301886E-2</v>
      </c>
      <c r="D90" s="7">
        <f t="shared" si="20"/>
        <v>8.4905660377358486E-2</v>
      </c>
      <c r="E90" s="7">
        <f t="shared" si="20"/>
        <v>7.5471698113207544E-2</v>
      </c>
      <c r="F90" s="44">
        <f t="shared" si="20"/>
        <v>0</v>
      </c>
      <c r="G90" s="44">
        <f t="shared" si="20"/>
        <v>9.433962264150943E-3</v>
      </c>
      <c r="H90" s="44">
        <f t="shared" si="20"/>
        <v>9.433962264150943E-3</v>
      </c>
      <c r="I90" s="44">
        <f t="shared" si="20"/>
        <v>9.433962264150943E-3</v>
      </c>
      <c r="J90" s="44">
        <f t="shared" si="20"/>
        <v>1.8867924528301886E-2</v>
      </c>
      <c r="K90" s="44">
        <f t="shared" si="20"/>
        <v>4.716981132075472E-2</v>
      </c>
      <c r="L90" s="44">
        <f t="shared" si="20"/>
        <v>1.8867924528301886E-2</v>
      </c>
      <c r="M90" s="44">
        <f t="shared" si="20"/>
        <v>1.8867924528301886E-2</v>
      </c>
      <c r="N90" s="44">
        <f t="shared" si="20"/>
        <v>2.8301886792452831E-2</v>
      </c>
      <c r="O90" s="44">
        <f t="shared" si="20"/>
        <v>9.433962264150943E-3</v>
      </c>
      <c r="P90" s="7">
        <f t="shared" si="20"/>
        <v>0.10377358490566038</v>
      </c>
      <c r="Q90" s="7">
        <f t="shared" si="20"/>
        <v>3.7735849056603772E-2</v>
      </c>
      <c r="R90" s="7">
        <f t="shared" si="20"/>
        <v>9.4339622641509441E-2</v>
      </c>
      <c r="S90" s="7">
        <f t="shared" si="20"/>
        <v>3.7735849056603772E-2</v>
      </c>
      <c r="T90" s="7">
        <f t="shared" si="20"/>
        <v>7.5471698113207544E-2</v>
      </c>
      <c r="U90" s="7">
        <f t="shared" si="20"/>
        <v>8.4905660377358486E-2</v>
      </c>
      <c r="V90" s="7">
        <f t="shared" si="20"/>
        <v>6.6037735849056603E-2</v>
      </c>
      <c r="W90" s="7">
        <f t="shared" si="20"/>
        <v>2.8301886792452831E-2</v>
      </c>
      <c r="X90" s="7">
        <f t="shared" si="20"/>
        <v>0</v>
      </c>
      <c r="Y90" s="7">
        <f t="shared" si="20"/>
        <v>1.8867924528301886E-2</v>
      </c>
      <c r="Z90" s="6">
        <f>SUM(B90:Y90)</f>
        <v>0.99999999999999989</v>
      </c>
      <c r="AB90">
        <f>SUM(AB7:AB87)</f>
        <v>318</v>
      </c>
      <c r="AC90" t="e">
        <f>SUM(AC7:AC87)</f>
        <v>#DIV/0!</v>
      </c>
      <c r="AD90" t="e">
        <f>SQRT(AC90)</f>
        <v>#DIV/0!</v>
      </c>
    </row>
    <row r="92" spans="1:55" ht="13.2" x14ac:dyDescent="0.25">
      <c r="E92" s="6">
        <f>SUM(B90:E90,P90:Y90)</f>
        <v>0.83018867924528295</v>
      </c>
    </row>
    <row r="93" spans="1:55" ht="13.2" x14ac:dyDescent="0.25">
      <c r="B93" t="s">
        <v>34</v>
      </c>
    </row>
    <row r="94" spans="1:55" ht="13.2" x14ac:dyDescent="0.25">
      <c r="B94">
        <v>4</v>
      </c>
    </row>
  </sheetData>
  <pageMargins left="0.75" right="0.75" top="1" bottom="1" header="0.5" footer="0.5"/>
  <pageSetup scale="4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>
    <pageSetUpPr fitToPage="1"/>
  </sheetPr>
  <dimension ref="A1:AK99"/>
  <sheetViews>
    <sheetView zoomScale="80" zoomScaleNormal="80" zoomScaleSheetLayoutView="75" workbookViewId="0">
      <pane ySplit="6" topLeftCell="A58" activePane="bottomLeft" state="frozen"/>
      <selection activeCell="AE89" sqref="AE89"/>
      <selection pane="bottomLeft" activeCell="AE89" sqref="AE89"/>
    </sheetView>
  </sheetViews>
  <sheetFormatPr defaultColWidth="9.109375" defaultRowHeight="12.75" customHeight="1" x14ac:dyDescent="0.25"/>
  <cols>
    <col min="1" max="1" width="6.6640625" style="9" customWidth="1"/>
    <col min="2" max="10" width="6.33203125" style="9" customWidth="1"/>
    <col min="11" max="19" width="5.6640625" style="9" customWidth="1"/>
    <col min="20" max="25" width="6.33203125" style="9" customWidth="1"/>
    <col min="26" max="27" width="6.6640625" style="9" customWidth="1"/>
    <col min="28" max="28" width="9.109375" style="9"/>
    <col min="29" max="16384" width="9.109375" style="10"/>
  </cols>
  <sheetData>
    <row r="1" spans="1:29" ht="12.75" customHeight="1" x14ac:dyDescent="0.25">
      <c r="A1" s="8" t="s">
        <v>40</v>
      </c>
    </row>
    <row r="2" spans="1:29" ht="12.75" customHeight="1" thickBot="1" x14ac:dyDescent="0.3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9" ht="12.75" customHeight="1" thickTop="1" thickBot="1" x14ac:dyDescent="0.3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9" ht="12.75" customHeight="1" thickTop="1" x14ac:dyDescent="0.25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20"/>
    </row>
    <row r="5" spans="1:29" ht="12.75" customHeight="1" x14ac:dyDescent="0.25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 t="s">
        <v>33</v>
      </c>
      <c r="AB5" s="23"/>
      <c r="AC5" s="24"/>
    </row>
    <row r="6" spans="1:29" ht="12.75" customHeight="1" x14ac:dyDescent="0.25">
      <c r="A6" s="25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6"/>
      <c r="W6" s="26"/>
      <c r="X6" s="26"/>
      <c r="Y6" s="26"/>
      <c r="Z6" s="25"/>
      <c r="AA6" s="27"/>
      <c r="AB6" s="23"/>
      <c r="AC6" s="24"/>
    </row>
    <row r="7" spans="1:29" ht="12.75" customHeight="1" x14ac:dyDescent="0.25">
      <c r="A7" s="28">
        <f t="shared" ref="A7:A14" si="0">A8-1</f>
        <v>42536</v>
      </c>
      <c r="B7" s="20">
        <v>0</v>
      </c>
      <c r="C7" s="20">
        <v>9</v>
      </c>
      <c r="D7" s="20">
        <v>0</v>
      </c>
      <c r="E7" s="20">
        <v>0</v>
      </c>
      <c r="F7" s="20">
        <v>1</v>
      </c>
      <c r="G7" s="20">
        <v>1</v>
      </c>
      <c r="H7" s="20">
        <v>0</v>
      </c>
      <c r="I7" s="20">
        <v>1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30">
        <f t="shared" ref="Z7:Z15" si="1">SUM(B7:Y7)</f>
        <v>12</v>
      </c>
      <c r="AA7" s="31" t="e">
        <f t="shared" ref="AA7:AA38" si="2">Z7/Z$91</f>
        <v>#DIV/0!</v>
      </c>
      <c r="AB7" s="23"/>
      <c r="AC7" s="32"/>
    </row>
    <row r="8" spans="1:29" ht="12.75" customHeight="1" x14ac:dyDescent="0.25">
      <c r="A8" s="28">
        <f t="shared" si="0"/>
        <v>42537</v>
      </c>
      <c r="B8" s="20">
        <v>5</v>
      </c>
      <c r="C8" s="20">
        <v>1</v>
      </c>
      <c r="D8" s="20">
        <v>6</v>
      </c>
      <c r="E8" s="20">
        <v>1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30">
        <f t="shared" si="1"/>
        <v>13</v>
      </c>
      <c r="AA8" s="31" t="e">
        <f t="shared" si="2"/>
        <v>#DIV/0!</v>
      </c>
      <c r="AB8" s="23"/>
      <c r="AC8" s="32"/>
    </row>
    <row r="9" spans="1:29" ht="12.75" customHeight="1" x14ac:dyDescent="0.25">
      <c r="A9" s="28">
        <f t="shared" si="0"/>
        <v>42538</v>
      </c>
      <c r="B9" s="20">
        <v>0</v>
      </c>
      <c r="C9" s="20">
        <v>0</v>
      </c>
      <c r="D9" s="20">
        <v>0</v>
      </c>
      <c r="E9" s="20">
        <v>1</v>
      </c>
      <c r="F9" s="20">
        <v>0</v>
      </c>
      <c r="G9" s="20">
        <v>3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30">
        <f t="shared" si="1"/>
        <v>4</v>
      </c>
      <c r="AA9" s="31" t="e">
        <f t="shared" si="2"/>
        <v>#DIV/0!</v>
      </c>
      <c r="AB9" s="23"/>
      <c r="AC9" s="32"/>
    </row>
    <row r="10" spans="1:29" ht="12.75" customHeight="1" x14ac:dyDescent="0.25">
      <c r="A10" s="28">
        <f t="shared" si="0"/>
        <v>42539</v>
      </c>
      <c r="B10" s="20">
        <v>0</v>
      </c>
      <c r="C10" s="20">
        <v>0</v>
      </c>
      <c r="D10" s="20">
        <v>-1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1</v>
      </c>
      <c r="Z10" s="30">
        <f t="shared" si="1"/>
        <v>0</v>
      </c>
      <c r="AA10" s="31" t="e">
        <f t="shared" si="2"/>
        <v>#DIV/0!</v>
      </c>
      <c r="AB10" s="23"/>
      <c r="AC10" s="32"/>
    </row>
    <row r="11" spans="1:29" ht="12.75" customHeight="1" x14ac:dyDescent="0.25">
      <c r="A11" s="28">
        <f t="shared" si="0"/>
        <v>42540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3</v>
      </c>
      <c r="Y11" s="20">
        <v>0</v>
      </c>
      <c r="Z11" s="30">
        <f t="shared" si="1"/>
        <v>3</v>
      </c>
      <c r="AA11" s="31" t="e">
        <f t="shared" si="2"/>
        <v>#DIV/0!</v>
      </c>
      <c r="AB11" s="23"/>
      <c r="AC11" s="32"/>
    </row>
    <row r="12" spans="1:29" ht="12.75" customHeight="1" x14ac:dyDescent="0.25">
      <c r="A12" s="28">
        <f t="shared" si="0"/>
        <v>42541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3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22</v>
      </c>
      <c r="Z12" s="30">
        <f t="shared" si="1"/>
        <v>25</v>
      </c>
      <c r="AA12" s="31" t="e">
        <f t="shared" si="2"/>
        <v>#DIV/0!</v>
      </c>
      <c r="AB12" s="23"/>
      <c r="AC12" s="32"/>
    </row>
    <row r="13" spans="1:29" ht="12.75" customHeight="1" x14ac:dyDescent="0.25">
      <c r="A13" s="28">
        <f t="shared" si="0"/>
        <v>42542</v>
      </c>
      <c r="B13" s="20">
        <v>-2</v>
      </c>
      <c r="C13" s="20">
        <v>1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108</v>
      </c>
      <c r="S13" s="20">
        <v>114</v>
      </c>
      <c r="T13" s="20">
        <v>53</v>
      </c>
      <c r="U13" s="20">
        <v>12</v>
      </c>
      <c r="V13" s="20">
        <v>8</v>
      </c>
      <c r="W13" s="20">
        <v>3</v>
      </c>
      <c r="X13" s="20">
        <v>36</v>
      </c>
      <c r="Y13" s="20">
        <v>92</v>
      </c>
      <c r="Z13" s="30">
        <f t="shared" si="1"/>
        <v>425</v>
      </c>
      <c r="AA13" s="31" t="e">
        <f t="shared" si="2"/>
        <v>#DIV/0!</v>
      </c>
      <c r="AB13" s="23"/>
      <c r="AC13" s="32"/>
    </row>
    <row r="14" spans="1:29" ht="12.75" customHeight="1" x14ac:dyDescent="0.25">
      <c r="A14" s="28">
        <f t="shared" si="0"/>
        <v>42543</v>
      </c>
      <c r="B14" s="20">
        <v>25</v>
      </c>
      <c r="C14" s="20">
        <v>20</v>
      </c>
      <c r="D14" s="20">
        <v>0</v>
      </c>
      <c r="E14" s="20">
        <v>27</v>
      </c>
      <c r="F14" s="20">
        <v>5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9</v>
      </c>
      <c r="R14" s="20">
        <v>8</v>
      </c>
      <c r="S14" s="20">
        <v>0</v>
      </c>
      <c r="T14" s="20">
        <v>321</v>
      </c>
      <c r="U14" s="20">
        <v>140</v>
      </c>
      <c r="V14" s="20">
        <v>7</v>
      </c>
      <c r="W14" s="20">
        <v>0</v>
      </c>
      <c r="X14" s="20">
        <v>0</v>
      </c>
      <c r="Y14" s="20">
        <v>34</v>
      </c>
      <c r="Z14" s="30">
        <f t="shared" si="1"/>
        <v>597</v>
      </c>
      <c r="AA14" s="31" t="e">
        <f t="shared" si="2"/>
        <v>#DIV/0!</v>
      </c>
      <c r="AB14" s="23"/>
      <c r="AC14" s="32"/>
    </row>
    <row r="15" spans="1:29" ht="12.75" customHeight="1" x14ac:dyDescent="0.25">
      <c r="A15" s="28">
        <f>A16-1</f>
        <v>42544</v>
      </c>
      <c r="B15" s="20">
        <v>40</v>
      </c>
      <c r="C15" s="20">
        <v>0</v>
      </c>
      <c r="D15" s="20">
        <v>0</v>
      </c>
      <c r="E15" s="20">
        <v>3</v>
      </c>
      <c r="F15" s="20">
        <v>0</v>
      </c>
      <c r="G15" s="20">
        <v>1</v>
      </c>
      <c r="H15" s="20">
        <v>0</v>
      </c>
      <c r="I15" s="20">
        <v>7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2</v>
      </c>
      <c r="T15" s="20">
        <v>0</v>
      </c>
      <c r="U15" s="20">
        <v>0</v>
      </c>
      <c r="V15" s="20">
        <v>0</v>
      </c>
      <c r="W15" s="20">
        <v>36</v>
      </c>
      <c r="X15" s="20">
        <v>33</v>
      </c>
      <c r="Y15" s="20">
        <v>1</v>
      </c>
      <c r="Z15" s="30">
        <f t="shared" si="1"/>
        <v>123</v>
      </c>
      <c r="AA15" s="31" t="e">
        <f t="shared" si="2"/>
        <v>#DIV/0!</v>
      </c>
      <c r="AB15" s="23"/>
      <c r="AC15" s="32"/>
    </row>
    <row r="16" spans="1:29" ht="12.75" customHeight="1" x14ac:dyDescent="0.25">
      <c r="A16" s="28">
        <v>42545</v>
      </c>
      <c r="B16" s="29">
        <v>25</v>
      </c>
      <c r="C16" s="29">
        <v>1</v>
      </c>
      <c r="D16" s="29">
        <v>3</v>
      </c>
      <c r="E16" s="29">
        <v>0</v>
      </c>
      <c r="F16" s="29">
        <v>5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83</v>
      </c>
      <c r="T16" s="29">
        <v>122</v>
      </c>
      <c r="U16" s="29">
        <v>13</v>
      </c>
      <c r="V16" s="29">
        <v>0</v>
      </c>
      <c r="W16" s="29">
        <v>17</v>
      </c>
      <c r="X16" s="29">
        <v>0</v>
      </c>
      <c r="Y16" s="29">
        <v>58</v>
      </c>
      <c r="Z16" s="30">
        <f>SUM(B16:Y16)</f>
        <v>327</v>
      </c>
      <c r="AA16" s="31" t="e">
        <f t="shared" si="2"/>
        <v>#DIV/0!</v>
      </c>
      <c r="AB16" s="23"/>
      <c r="AC16" s="32"/>
    </row>
    <row r="17" spans="1:29" ht="12.75" customHeight="1" x14ac:dyDescent="0.25">
      <c r="A17" s="28">
        <v>42546</v>
      </c>
      <c r="B17" s="29">
        <v>15</v>
      </c>
      <c r="C17" s="29">
        <v>1</v>
      </c>
      <c r="D17" s="29">
        <v>27</v>
      </c>
      <c r="E17" s="29">
        <v>7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3</v>
      </c>
      <c r="X17" s="29">
        <v>0</v>
      </c>
      <c r="Y17" s="29">
        <v>0</v>
      </c>
      <c r="Z17" s="30">
        <f>SUM(B17:Y17)</f>
        <v>53</v>
      </c>
      <c r="AA17" s="31" t="e">
        <f t="shared" si="2"/>
        <v>#DIV/0!</v>
      </c>
      <c r="AB17" s="23"/>
      <c r="AC17" s="32"/>
    </row>
    <row r="18" spans="1:29" ht="12.75" customHeight="1" x14ac:dyDescent="0.25">
      <c r="A18" s="28">
        <v>42547</v>
      </c>
      <c r="B18" s="29">
        <v>0</v>
      </c>
      <c r="C18" s="29">
        <v>0</v>
      </c>
      <c r="D18" s="29">
        <v>0</v>
      </c>
      <c r="E18" s="29">
        <v>-5</v>
      </c>
      <c r="F18" s="29">
        <v>0</v>
      </c>
      <c r="G18" s="29">
        <v>-4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42</v>
      </c>
      <c r="U18" s="29">
        <v>30</v>
      </c>
      <c r="V18" s="29">
        <v>0</v>
      </c>
      <c r="W18" s="29">
        <v>0</v>
      </c>
      <c r="X18" s="29">
        <v>0</v>
      </c>
      <c r="Y18" s="29">
        <v>0</v>
      </c>
      <c r="Z18" s="30">
        <f>SUM(B18:Y18)</f>
        <v>63</v>
      </c>
      <c r="AA18" s="31" t="e">
        <f t="shared" si="2"/>
        <v>#DIV/0!</v>
      </c>
      <c r="AB18" s="23"/>
      <c r="AC18" s="32"/>
    </row>
    <row r="19" spans="1:29" ht="12.75" customHeight="1" x14ac:dyDescent="0.25">
      <c r="A19" s="28">
        <v>42548</v>
      </c>
      <c r="B19" s="29">
        <v>0</v>
      </c>
      <c r="C19" s="29">
        <v>0</v>
      </c>
      <c r="D19" s="29">
        <v>0</v>
      </c>
      <c r="E19" s="29">
        <v>0</v>
      </c>
      <c r="F19" s="29">
        <v>14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191</v>
      </c>
      <c r="T19" s="29">
        <v>100</v>
      </c>
      <c r="U19" s="29">
        <v>142</v>
      </c>
      <c r="V19" s="29">
        <v>33</v>
      </c>
      <c r="W19" s="29">
        <v>7</v>
      </c>
      <c r="X19" s="29">
        <v>0</v>
      </c>
      <c r="Y19" s="29">
        <v>0</v>
      </c>
      <c r="Z19" s="30">
        <f>SUM(B19:Y19)</f>
        <v>487</v>
      </c>
      <c r="AA19" s="31" t="e">
        <f t="shared" si="2"/>
        <v>#DIV/0!</v>
      </c>
      <c r="AB19" s="23"/>
      <c r="AC19" s="32"/>
    </row>
    <row r="20" spans="1:29" ht="12.75" customHeight="1" x14ac:dyDescent="0.25">
      <c r="A20" s="28">
        <v>42549</v>
      </c>
      <c r="B20" s="29">
        <v>0</v>
      </c>
      <c r="C20" s="29">
        <v>4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93</v>
      </c>
      <c r="U20" s="29">
        <v>2</v>
      </c>
      <c r="V20" s="29">
        <v>0</v>
      </c>
      <c r="W20" s="29">
        <v>2</v>
      </c>
      <c r="X20" s="29">
        <v>22</v>
      </c>
      <c r="Y20" s="29">
        <v>0</v>
      </c>
      <c r="Z20" s="30">
        <f t="shared" ref="Z20:Z70" si="3">SUM(B20:Y20)</f>
        <v>123</v>
      </c>
      <c r="AA20" s="31" t="e">
        <f t="shared" si="2"/>
        <v>#DIV/0!</v>
      </c>
      <c r="AC20" s="32"/>
    </row>
    <row r="21" spans="1:29" ht="12.75" customHeight="1" x14ac:dyDescent="0.25">
      <c r="A21" s="28">
        <v>42550</v>
      </c>
      <c r="B21" s="29">
        <v>0</v>
      </c>
      <c r="C21" s="29">
        <v>0</v>
      </c>
      <c r="D21" s="29">
        <v>4</v>
      </c>
      <c r="E21" s="29">
        <v>0</v>
      </c>
      <c r="F21" s="29">
        <v>0</v>
      </c>
      <c r="G21" s="29">
        <v>-2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2</v>
      </c>
      <c r="N21" s="29">
        <v>0</v>
      </c>
      <c r="O21" s="29">
        <v>0</v>
      </c>
      <c r="P21" s="29">
        <v>40</v>
      </c>
      <c r="Q21" s="29">
        <v>62</v>
      </c>
      <c r="R21" s="29">
        <v>14</v>
      </c>
      <c r="S21" s="29">
        <v>13</v>
      </c>
      <c r="T21" s="29">
        <v>0</v>
      </c>
      <c r="U21" s="29">
        <v>0</v>
      </c>
      <c r="V21" s="29">
        <v>32</v>
      </c>
      <c r="W21" s="29">
        <v>0</v>
      </c>
      <c r="X21" s="29">
        <v>0</v>
      </c>
      <c r="Y21" s="29">
        <v>0</v>
      </c>
      <c r="Z21" s="30">
        <f t="shared" si="3"/>
        <v>165</v>
      </c>
      <c r="AA21" s="31" t="e">
        <f t="shared" si="2"/>
        <v>#DIV/0!</v>
      </c>
      <c r="AC21" s="32"/>
    </row>
    <row r="22" spans="1:29" ht="12.75" customHeight="1" x14ac:dyDescent="0.25">
      <c r="A22" s="28">
        <v>42551</v>
      </c>
      <c r="B22" s="29">
        <v>0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1</v>
      </c>
      <c r="Q22" s="29">
        <v>0</v>
      </c>
      <c r="R22" s="29">
        <v>1</v>
      </c>
      <c r="S22" s="29">
        <v>117</v>
      </c>
      <c r="T22" s="29">
        <v>33</v>
      </c>
      <c r="U22" s="29">
        <v>6</v>
      </c>
      <c r="V22" s="29">
        <v>20</v>
      </c>
      <c r="W22" s="29">
        <v>0</v>
      </c>
      <c r="X22" s="29">
        <v>0</v>
      </c>
      <c r="Y22" s="29">
        <v>0</v>
      </c>
      <c r="Z22" s="30">
        <f t="shared" si="3"/>
        <v>178</v>
      </c>
      <c r="AA22" s="31" t="e">
        <f t="shared" si="2"/>
        <v>#DIV/0!</v>
      </c>
      <c r="AC22" s="32"/>
    </row>
    <row r="23" spans="1:29" ht="12.75" customHeight="1" x14ac:dyDescent="0.25">
      <c r="A23" s="28">
        <v>42552</v>
      </c>
      <c r="B23" s="29">
        <v>0</v>
      </c>
      <c r="C23" s="29">
        <v>1</v>
      </c>
      <c r="D23" s="29">
        <v>2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1</v>
      </c>
      <c r="M23" s="29">
        <v>0</v>
      </c>
      <c r="N23" s="29">
        <v>0</v>
      </c>
      <c r="O23" s="29">
        <v>0</v>
      </c>
      <c r="P23" s="29">
        <v>0</v>
      </c>
      <c r="Q23" s="29">
        <v>1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30">
        <f t="shared" si="3"/>
        <v>5</v>
      </c>
      <c r="AA23" s="31" t="e">
        <f t="shared" si="2"/>
        <v>#DIV/0!</v>
      </c>
      <c r="AB23" s="33"/>
      <c r="AC23" s="32"/>
    </row>
    <row r="24" spans="1:29" ht="12.75" customHeight="1" x14ac:dyDescent="0.25">
      <c r="A24" s="28">
        <v>42553</v>
      </c>
      <c r="B24" s="29">
        <v>0</v>
      </c>
      <c r="C24" s="29">
        <v>-1</v>
      </c>
      <c r="D24" s="29">
        <v>1</v>
      </c>
      <c r="E24" s="29">
        <v>-6</v>
      </c>
      <c r="F24" s="29">
        <v>2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-1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30">
        <f t="shared" si="3"/>
        <v>-5</v>
      </c>
      <c r="AA24" s="31" t="e">
        <f t="shared" si="2"/>
        <v>#DIV/0!</v>
      </c>
      <c r="AB24" s="33"/>
      <c r="AC24" s="32"/>
    </row>
    <row r="25" spans="1:29" ht="12.75" customHeight="1" x14ac:dyDescent="0.25">
      <c r="A25" s="28">
        <v>42554</v>
      </c>
      <c r="B25" s="29">
        <v>28</v>
      </c>
      <c r="C25" s="29">
        <v>-39</v>
      </c>
      <c r="D25" s="29">
        <v>0</v>
      </c>
      <c r="E25" s="29">
        <v>-27</v>
      </c>
      <c r="F25" s="29">
        <v>-34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2</v>
      </c>
      <c r="P25" s="29">
        <v>2</v>
      </c>
      <c r="Q25" s="29">
        <v>3</v>
      </c>
      <c r="R25" s="29">
        <v>0</v>
      </c>
      <c r="S25" s="29">
        <v>22</v>
      </c>
      <c r="T25" s="29">
        <v>96</v>
      </c>
      <c r="U25" s="29">
        <v>30</v>
      </c>
      <c r="V25" s="29">
        <v>79</v>
      </c>
      <c r="W25" s="29">
        <v>144</v>
      </c>
      <c r="X25" s="29">
        <v>142</v>
      </c>
      <c r="Y25" s="29">
        <v>11</v>
      </c>
      <c r="Z25" s="30">
        <f t="shared" si="3"/>
        <v>459</v>
      </c>
      <c r="AA25" s="31" t="e">
        <f t="shared" si="2"/>
        <v>#DIV/0!</v>
      </c>
      <c r="AB25" s="33"/>
      <c r="AC25" s="32"/>
    </row>
    <row r="26" spans="1:29" ht="12.75" customHeight="1" x14ac:dyDescent="0.25">
      <c r="A26" s="28">
        <v>42555</v>
      </c>
      <c r="B26" s="29">
        <v>5</v>
      </c>
      <c r="C26" s="29">
        <v>11</v>
      </c>
      <c r="D26" s="29">
        <v>38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461</v>
      </c>
      <c r="U26" s="29">
        <v>84</v>
      </c>
      <c r="V26" s="29">
        <v>79</v>
      </c>
      <c r="W26" s="29">
        <v>1576</v>
      </c>
      <c r="X26" s="29">
        <v>131</v>
      </c>
      <c r="Y26" s="29">
        <v>35</v>
      </c>
      <c r="Z26" s="30">
        <f t="shared" si="3"/>
        <v>2420</v>
      </c>
      <c r="AA26" s="31" t="e">
        <f t="shared" si="2"/>
        <v>#DIV/0!</v>
      </c>
      <c r="AB26" s="33"/>
      <c r="AC26" s="32"/>
    </row>
    <row r="27" spans="1:29" ht="12.75" customHeight="1" x14ac:dyDescent="0.25">
      <c r="A27" s="28">
        <v>42556</v>
      </c>
      <c r="B27" s="29">
        <v>104</v>
      </c>
      <c r="C27" s="29">
        <v>1</v>
      </c>
      <c r="D27" s="29">
        <v>7</v>
      </c>
      <c r="E27" s="29">
        <v>1</v>
      </c>
      <c r="F27" s="29">
        <v>0</v>
      </c>
      <c r="G27" s="29">
        <v>0</v>
      </c>
      <c r="H27" s="29">
        <v>0</v>
      </c>
      <c r="I27" s="29">
        <v>0</v>
      </c>
      <c r="J27" s="29">
        <v>1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18</v>
      </c>
      <c r="T27" s="29">
        <v>0</v>
      </c>
      <c r="U27" s="29">
        <v>76</v>
      </c>
      <c r="V27" s="29">
        <v>0</v>
      </c>
      <c r="W27" s="29">
        <v>385</v>
      </c>
      <c r="X27" s="29">
        <v>1</v>
      </c>
      <c r="Y27" s="29">
        <v>6</v>
      </c>
      <c r="Z27" s="30">
        <f t="shared" si="3"/>
        <v>600</v>
      </c>
      <c r="AA27" s="31" t="e">
        <f t="shared" si="2"/>
        <v>#DIV/0!</v>
      </c>
      <c r="AB27" s="33"/>
      <c r="AC27" s="32"/>
    </row>
    <row r="28" spans="1:29" ht="12.75" customHeight="1" x14ac:dyDescent="0.25">
      <c r="A28" s="28">
        <v>42557</v>
      </c>
      <c r="B28" s="29">
        <v>9</v>
      </c>
      <c r="C28" s="29">
        <v>48</v>
      </c>
      <c r="D28" s="29">
        <v>18</v>
      </c>
      <c r="E28" s="29">
        <v>0</v>
      </c>
      <c r="F28" s="29">
        <v>0</v>
      </c>
      <c r="G28" s="29">
        <v>0</v>
      </c>
      <c r="H28" s="29">
        <v>4</v>
      </c>
      <c r="I28" s="29">
        <v>7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51</v>
      </c>
      <c r="P28" s="29">
        <v>110</v>
      </c>
      <c r="Q28" s="29">
        <v>17</v>
      </c>
      <c r="R28" s="29">
        <v>218</v>
      </c>
      <c r="S28" s="29">
        <v>451</v>
      </c>
      <c r="T28" s="29">
        <v>55</v>
      </c>
      <c r="U28" s="29">
        <v>288</v>
      </c>
      <c r="V28" s="29">
        <v>468</v>
      </c>
      <c r="W28" s="29">
        <v>46</v>
      </c>
      <c r="X28" s="29">
        <v>-3</v>
      </c>
      <c r="Y28" s="29">
        <v>9</v>
      </c>
      <c r="Z28" s="30">
        <f t="shared" si="3"/>
        <v>1796</v>
      </c>
      <c r="AA28" s="31" t="e">
        <f t="shared" si="2"/>
        <v>#DIV/0!</v>
      </c>
      <c r="AB28" s="33"/>
      <c r="AC28" s="32"/>
    </row>
    <row r="29" spans="1:29" ht="12.75" customHeight="1" x14ac:dyDescent="0.25">
      <c r="A29" s="28">
        <v>42558</v>
      </c>
      <c r="B29" s="29">
        <v>1</v>
      </c>
      <c r="C29" s="29">
        <v>19</v>
      </c>
      <c r="D29" s="29">
        <v>15</v>
      </c>
      <c r="E29" s="29">
        <v>-3</v>
      </c>
      <c r="F29" s="29">
        <v>0</v>
      </c>
      <c r="G29" s="29">
        <v>3</v>
      </c>
      <c r="H29" s="29">
        <v>3</v>
      </c>
      <c r="I29" s="29">
        <v>0</v>
      </c>
      <c r="J29" s="29">
        <v>3</v>
      </c>
      <c r="K29" s="29">
        <v>6</v>
      </c>
      <c r="L29" s="29">
        <v>5</v>
      </c>
      <c r="M29" s="29">
        <v>0</v>
      </c>
      <c r="N29" s="29">
        <v>3</v>
      </c>
      <c r="O29" s="29">
        <v>0</v>
      </c>
      <c r="P29" s="29">
        <v>0</v>
      </c>
      <c r="Q29" s="29">
        <v>2</v>
      </c>
      <c r="R29" s="29">
        <v>0</v>
      </c>
      <c r="S29" s="29">
        <v>26</v>
      </c>
      <c r="T29" s="29">
        <v>6</v>
      </c>
      <c r="U29" s="29">
        <v>28</v>
      </c>
      <c r="V29" s="29">
        <v>68</v>
      </c>
      <c r="W29" s="29">
        <v>73</v>
      </c>
      <c r="X29" s="29">
        <v>0</v>
      </c>
      <c r="Y29" s="29">
        <v>1</v>
      </c>
      <c r="Z29" s="30">
        <f t="shared" si="3"/>
        <v>259</v>
      </c>
      <c r="AA29" s="31" t="e">
        <f t="shared" si="2"/>
        <v>#DIV/0!</v>
      </c>
      <c r="AB29" s="33"/>
      <c r="AC29" s="32"/>
    </row>
    <row r="30" spans="1:29" ht="12.75" customHeight="1" x14ac:dyDescent="0.25">
      <c r="A30" s="28">
        <v>42559</v>
      </c>
      <c r="B30" s="29">
        <v>6</v>
      </c>
      <c r="C30" s="29">
        <v>0</v>
      </c>
      <c r="D30" s="29">
        <v>1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8</v>
      </c>
      <c r="X30" s="29">
        <v>6</v>
      </c>
      <c r="Y30" s="29">
        <v>159</v>
      </c>
      <c r="Z30" s="30">
        <f t="shared" si="3"/>
        <v>180</v>
      </c>
      <c r="AA30" s="31" t="e">
        <f t="shared" si="2"/>
        <v>#DIV/0!</v>
      </c>
      <c r="AB30" s="33"/>
      <c r="AC30" s="32"/>
    </row>
    <row r="31" spans="1:29" ht="12.75" customHeight="1" x14ac:dyDescent="0.25">
      <c r="A31" s="28">
        <v>42560</v>
      </c>
      <c r="B31" s="29">
        <v>9</v>
      </c>
      <c r="C31" s="29">
        <v>-2</v>
      </c>
      <c r="D31" s="29">
        <v>5</v>
      </c>
      <c r="E31" s="29">
        <v>1</v>
      </c>
      <c r="F31" s="29">
        <v>2</v>
      </c>
      <c r="G31" s="29">
        <v>0</v>
      </c>
      <c r="H31" s="29">
        <v>-1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2</v>
      </c>
      <c r="O31" s="29">
        <v>0</v>
      </c>
      <c r="P31" s="29">
        <v>-3</v>
      </c>
      <c r="Q31" s="29">
        <v>0</v>
      </c>
      <c r="R31" s="29">
        <v>197</v>
      </c>
      <c r="S31" s="29">
        <v>51</v>
      </c>
      <c r="T31" s="29">
        <v>49</v>
      </c>
      <c r="U31" s="29">
        <v>0</v>
      </c>
      <c r="V31" s="29">
        <v>0</v>
      </c>
      <c r="W31" s="29">
        <v>4</v>
      </c>
      <c r="X31" s="29">
        <v>0</v>
      </c>
      <c r="Y31" s="29">
        <v>0</v>
      </c>
      <c r="Z31" s="30">
        <f t="shared" si="3"/>
        <v>314</v>
      </c>
      <c r="AA31" s="31" t="e">
        <f t="shared" si="2"/>
        <v>#DIV/0!</v>
      </c>
      <c r="AB31" s="33"/>
      <c r="AC31" s="32"/>
    </row>
    <row r="32" spans="1:29" ht="12.75" customHeight="1" x14ac:dyDescent="0.25">
      <c r="A32" s="28">
        <v>42561</v>
      </c>
      <c r="B32" s="29">
        <v>0</v>
      </c>
      <c r="C32" s="29">
        <v>5</v>
      </c>
      <c r="D32" s="29">
        <v>3</v>
      </c>
      <c r="E32" s="29">
        <v>-1</v>
      </c>
      <c r="F32" s="29">
        <v>0</v>
      </c>
      <c r="G32" s="29">
        <v>2</v>
      </c>
      <c r="H32" s="29">
        <v>0</v>
      </c>
      <c r="I32" s="29">
        <v>0</v>
      </c>
      <c r="J32" s="29">
        <v>0</v>
      </c>
      <c r="K32" s="29">
        <v>0</v>
      </c>
      <c r="L32" s="29">
        <v>3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156</v>
      </c>
      <c r="T32" s="29">
        <v>5</v>
      </c>
      <c r="U32" s="29">
        <v>13</v>
      </c>
      <c r="V32" s="29">
        <v>2</v>
      </c>
      <c r="W32" s="29">
        <v>2</v>
      </c>
      <c r="X32" s="29">
        <v>0</v>
      </c>
      <c r="Y32" s="29">
        <v>14</v>
      </c>
      <c r="Z32" s="30">
        <f t="shared" si="3"/>
        <v>204</v>
      </c>
      <c r="AA32" s="31" t="e">
        <f t="shared" si="2"/>
        <v>#DIV/0!</v>
      </c>
      <c r="AB32" s="33"/>
      <c r="AC32" s="32"/>
    </row>
    <row r="33" spans="1:37" ht="12.75" customHeight="1" x14ac:dyDescent="0.25">
      <c r="A33" s="28">
        <v>42562</v>
      </c>
      <c r="B33" s="29">
        <v>116</v>
      </c>
      <c r="C33" s="29">
        <v>96</v>
      </c>
      <c r="D33" s="29">
        <v>39</v>
      </c>
      <c r="E33" s="29">
        <v>153</v>
      </c>
      <c r="F33" s="29">
        <v>-2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10</v>
      </c>
      <c r="V33" s="29">
        <v>23</v>
      </c>
      <c r="W33" s="29">
        <v>0</v>
      </c>
      <c r="X33" s="29">
        <v>0</v>
      </c>
      <c r="Y33" s="29">
        <v>7</v>
      </c>
      <c r="Z33" s="30">
        <f t="shared" si="3"/>
        <v>442</v>
      </c>
      <c r="AA33" s="31" t="e">
        <f t="shared" si="2"/>
        <v>#DIV/0!</v>
      </c>
      <c r="AB33" s="33"/>
      <c r="AC33" s="32"/>
    </row>
    <row r="34" spans="1:37" ht="12.75" customHeight="1" x14ac:dyDescent="0.25">
      <c r="A34" s="28">
        <v>42563</v>
      </c>
      <c r="B34" s="29">
        <v>158</v>
      </c>
      <c r="C34" s="29">
        <v>32</v>
      </c>
      <c r="D34" s="29">
        <v>21</v>
      </c>
      <c r="E34" s="29">
        <v>24</v>
      </c>
      <c r="F34" s="29">
        <v>0</v>
      </c>
      <c r="G34" s="29">
        <v>4</v>
      </c>
      <c r="H34" s="29">
        <v>1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106</v>
      </c>
      <c r="Y34" s="29">
        <v>25</v>
      </c>
      <c r="Z34" s="30">
        <f t="shared" si="3"/>
        <v>371</v>
      </c>
      <c r="AA34" s="31" t="e">
        <f t="shared" si="2"/>
        <v>#DIV/0!</v>
      </c>
      <c r="AB34" s="33"/>
      <c r="AC34" s="32"/>
    </row>
    <row r="35" spans="1:37" ht="12.75" customHeight="1" x14ac:dyDescent="0.25">
      <c r="A35" s="28">
        <v>42564</v>
      </c>
      <c r="B35" s="29">
        <v>1</v>
      </c>
      <c r="C35" s="29">
        <v>58</v>
      </c>
      <c r="D35" s="29">
        <v>23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1</v>
      </c>
      <c r="O35" s="29">
        <v>7</v>
      </c>
      <c r="P35" s="29">
        <v>0</v>
      </c>
      <c r="Q35" s="29">
        <v>8</v>
      </c>
      <c r="R35" s="29">
        <v>263</v>
      </c>
      <c r="S35" s="29">
        <v>14</v>
      </c>
      <c r="T35" s="29">
        <v>41</v>
      </c>
      <c r="U35" s="29">
        <v>103</v>
      </c>
      <c r="V35" s="29">
        <v>258</v>
      </c>
      <c r="W35" s="29">
        <v>3</v>
      </c>
      <c r="X35" s="29">
        <v>0</v>
      </c>
      <c r="Y35" s="29">
        <v>0</v>
      </c>
      <c r="Z35" s="30">
        <f t="shared" si="3"/>
        <v>780</v>
      </c>
      <c r="AA35" s="31" t="e">
        <f t="shared" si="2"/>
        <v>#DIV/0!</v>
      </c>
      <c r="AB35" s="33"/>
      <c r="AC35" s="32"/>
    </row>
    <row r="36" spans="1:37" ht="12.75" customHeight="1" x14ac:dyDescent="0.25">
      <c r="A36" s="28">
        <v>42565</v>
      </c>
      <c r="B36" s="29">
        <v>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1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1</v>
      </c>
      <c r="P36" s="29">
        <v>2</v>
      </c>
      <c r="Q36" s="29">
        <v>0</v>
      </c>
      <c r="R36" s="29">
        <v>4</v>
      </c>
      <c r="S36" s="29">
        <v>8</v>
      </c>
      <c r="T36" s="29">
        <v>10</v>
      </c>
      <c r="U36" s="29">
        <v>34</v>
      </c>
      <c r="V36" s="29">
        <v>72</v>
      </c>
      <c r="W36" s="29">
        <v>0</v>
      </c>
      <c r="X36" s="29">
        <v>0</v>
      </c>
      <c r="Y36" s="29">
        <v>0</v>
      </c>
      <c r="Z36" s="30">
        <f t="shared" si="3"/>
        <v>132</v>
      </c>
      <c r="AA36" s="31" t="e">
        <f t="shared" si="2"/>
        <v>#DIV/0!</v>
      </c>
      <c r="AB36" s="33"/>
      <c r="AC36" s="32"/>
    </row>
    <row r="37" spans="1:37" ht="12.75" customHeight="1" x14ac:dyDescent="0.25">
      <c r="A37" s="28">
        <v>42566</v>
      </c>
      <c r="B37" s="29">
        <v>0</v>
      </c>
      <c r="C37" s="29">
        <v>8</v>
      </c>
      <c r="D37" s="29">
        <v>34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1</v>
      </c>
      <c r="K37" s="29">
        <v>0</v>
      </c>
      <c r="L37" s="29">
        <v>0</v>
      </c>
      <c r="M37" s="29">
        <v>0</v>
      </c>
      <c r="N37" s="29">
        <v>0</v>
      </c>
      <c r="O37" s="29">
        <v>2</v>
      </c>
      <c r="P37" s="29">
        <v>-2</v>
      </c>
      <c r="Q37" s="29">
        <v>0</v>
      </c>
      <c r="R37" s="29">
        <v>0</v>
      </c>
      <c r="S37" s="29">
        <v>28</v>
      </c>
      <c r="T37" s="29">
        <v>11</v>
      </c>
      <c r="U37" s="29">
        <v>0</v>
      </c>
      <c r="V37" s="29">
        <v>2</v>
      </c>
      <c r="W37" s="29">
        <v>0</v>
      </c>
      <c r="X37" s="29">
        <v>0</v>
      </c>
      <c r="Y37" s="29">
        <v>0</v>
      </c>
      <c r="Z37" s="30">
        <f t="shared" si="3"/>
        <v>84</v>
      </c>
      <c r="AA37" s="31" t="e">
        <f t="shared" si="2"/>
        <v>#DIV/0!</v>
      </c>
      <c r="AB37" s="33"/>
      <c r="AC37" s="32"/>
    </row>
    <row r="38" spans="1:37" ht="12.75" customHeight="1" x14ac:dyDescent="0.25">
      <c r="A38" s="28">
        <v>42567</v>
      </c>
      <c r="B38" s="29">
        <v>3</v>
      </c>
      <c r="C38" s="29">
        <v>2</v>
      </c>
      <c r="D38" s="29">
        <v>4</v>
      </c>
      <c r="E38" s="29">
        <v>2</v>
      </c>
      <c r="F38" s="29">
        <v>9</v>
      </c>
      <c r="G38" s="29">
        <v>2</v>
      </c>
      <c r="H38" s="29">
        <v>2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51</v>
      </c>
      <c r="T38" s="29">
        <v>4</v>
      </c>
      <c r="U38" s="29">
        <v>75</v>
      </c>
      <c r="V38" s="29">
        <v>130</v>
      </c>
      <c r="W38" s="29">
        <v>1</v>
      </c>
      <c r="X38" s="29">
        <v>27</v>
      </c>
      <c r="Y38" s="29">
        <v>190</v>
      </c>
      <c r="Z38" s="30">
        <f t="shared" si="3"/>
        <v>502</v>
      </c>
      <c r="AA38" s="31" t="e">
        <f t="shared" si="2"/>
        <v>#DIV/0!</v>
      </c>
      <c r="AB38" s="33"/>
      <c r="AC38" s="32"/>
    </row>
    <row r="39" spans="1:37" ht="12.75" customHeight="1" x14ac:dyDescent="0.25">
      <c r="A39" s="28">
        <v>42568</v>
      </c>
      <c r="B39" s="29">
        <v>108</v>
      </c>
      <c r="C39" s="29">
        <v>21</v>
      </c>
      <c r="D39" s="29">
        <v>29</v>
      </c>
      <c r="E39" s="29">
        <v>7</v>
      </c>
      <c r="F39" s="29">
        <v>5</v>
      </c>
      <c r="G39" s="29">
        <v>2</v>
      </c>
      <c r="H39" s="29">
        <v>3</v>
      </c>
      <c r="I39" s="29">
        <v>1</v>
      </c>
      <c r="J39" s="29">
        <v>18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1</v>
      </c>
      <c r="R39" s="29">
        <v>1</v>
      </c>
      <c r="S39" s="29">
        <v>10</v>
      </c>
      <c r="T39" s="29">
        <v>3</v>
      </c>
      <c r="U39" s="29">
        <v>60</v>
      </c>
      <c r="V39" s="29">
        <v>92</v>
      </c>
      <c r="W39" s="29">
        <v>24</v>
      </c>
      <c r="X39" s="29">
        <v>0</v>
      </c>
      <c r="Y39" s="29">
        <v>0</v>
      </c>
      <c r="Z39" s="30">
        <f t="shared" si="3"/>
        <v>385</v>
      </c>
      <c r="AA39" s="31" t="e">
        <f t="shared" ref="AA39:AA70" si="4">Z39/Z$91</f>
        <v>#DIV/0!</v>
      </c>
      <c r="AB39" s="33"/>
      <c r="AC39" s="32"/>
    </row>
    <row r="40" spans="1:37" ht="12.75" customHeight="1" x14ac:dyDescent="0.25">
      <c r="A40" s="28">
        <v>42569</v>
      </c>
      <c r="B40" s="29">
        <v>2</v>
      </c>
      <c r="C40" s="29">
        <v>5</v>
      </c>
      <c r="D40" s="29">
        <v>-1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-1</v>
      </c>
      <c r="R40" s="29">
        <v>8</v>
      </c>
      <c r="S40" s="29">
        <v>5</v>
      </c>
      <c r="T40" s="29">
        <v>1</v>
      </c>
      <c r="U40" s="29">
        <v>4</v>
      </c>
      <c r="V40" s="29">
        <v>38</v>
      </c>
      <c r="W40" s="29">
        <v>5</v>
      </c>
      <c r="X40" s="29">
        <v>0</v>
      </c>
      <c r="Y40" s="29">
        <v>25</v>
      </c>
      <c r="Z40" s="30">
        <f t="shared" si="3"/>
        <v>91</v>
      </c>
      <c r="AA40" s="31" t="e">
        <f t="shared" si="4"/>
        <v>#DIV/0!</v>
      </c>
      <c r="AB40" s="33"/>
      <c r="AC40" s="32"/>
      <c r="AK40" s="29"/>
    </row>
    <row r="41" spans="1:37" ht="12.75" customHeight="1" x14ac:dyDescent="0.25">
      <c r="A41" s="28">
        <v>42570</v>
      </c>
      <c r="B41" s="29">
        <v>2</v>
      </c>
      <c r="C41" s="29">
        <v>13</v>
      </c>
      <c r="D41" s="29">
        <v>7</v>
      </c>
      <c r="E41" s="29">
        <v>0</v>
      </c>
      <c r="F41" s="29">
        <v>0</v>
      </c>
      <c r="G41" s="29">
        <v>3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1</v>
      </c>
      <c r="Q41" s="29">
        <v>0</v>
      </c>
      <c r="R41" s="29">
        <v>0</v>
      </c>
      <c r="S41" s="29">
        <v>0</v>
      </c>
      <c r="T41" s="29">
        <v>1</v>
      </c>
      <c r="U41" s="29">
        <v>0</v>
      </c>
      <c r="V41" s="29">
        <v>1</v>
      </c>
      <c r="W41" s="29">
        <v>2</v>
      </c>
      <c r="X41" s="29">
        <v>1</v>
      </c>
      <c r="Y41" s="29">
        <v>0</v>
      </c>
      <c r="Z41" s="30">
        <f t="shared" si="3"/>
        <v>31</v>
      </c>
      <c r="AA41" s="31" t="e">
        <f t="shared" si="4"/>
        <v>#DIV/0!</v>
      </c>
      <c r="AB41" s="33"/>
      <c r="AC41" s="32"/>
    </row>
    <row r="42" spans="1:37" ht="12.75" customHeight="1" x14ac:dyDescent="0.25">
      <c r="A42" s="28">
        <v>42571</v>
      </c>
      <c r="B42" s="29">
        <v>0</v>
      </c>
      <c r="C42" s="29">
        <v>2</v>
      </c>
      <c r="D42" s="29">
        <v>6</v>
      </c>
      <c r="E42" s="29">
        <v>0</v>
      </c>
      <c r="F42" s="29">
        <v>1</v>
      </c>
      <c r="G42" s="29">
        <v>0</v>
      </c>
      <c r="H42" s="29">
        <v>1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29</v>
      </c>
      <c r="V42" s="29">
        <v>43</v>
      </c>
      <c r="W42" s="29">
        <v>2</v>
      </c>
      <c r="X42" s="29">
        <v>136</v>
      </c>
      <c r="Y42" s="29">
        <v>99</v>
      </c>
      <c r="Z42" s="30">
        <f t="shared" si="3"/>
        <v>319</v>
      </c>
      <c r="AA42" s="31" t="e">
        <f t="shared" si="4"/>
        <v>#DIV/0!</v>
      </c>
      <c r="AB42" s="33"/>
      <c r="AC42" s="32"/>
    </row>
    <row r="43" spans="1:37" ht="12.75" customHeight="1" x14ac:dyDescent="0.25">
      <c r="A43" s="28">
        <v>42572</v>
      </c>
      <c r="B43" s="29">
        <v>26</v>
      </c>
      <c r="C43" s="29">
        <v>8</v>
      </c>
      <c r="D43" s="29">
        <v>4</v>
      </c>
      <c r="E43" s="29">
        <v>1</v>
      </c>
      <c r="F43" s="29">
        <v>0</v>
      </c>
      <c r="G43" s="29">
        <v>1</v>
      </c>
      <c r="H43" s="29">
        <v>17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28</v>
      </c>
      <c r="S43" s="29">
        <v>1</v>
      </c>
      <c r="T43" s="29">
        <v>0</v>
      </c>
      <c r="U43" s="29">
        <v>4</v>
      </c>
      <c r="V43" s="29">
        <v>0</v>
      </c>
      <c r="W43" s="29">
        <v>3</v>
      </c>
      <c r="X43" s="29">
        <v>45</v>
      </c>
      <c r="Y43" s="29">
        <v>75</v>
      </c>
      <c r="Z43" s="30">
        <f t="shared" si="3"/>
        <v>213</v>
      </c>
      <c r="AA43" s="31" t="e">
        <f t="shared" si="4"/>
        <v>#DIV/0!</v>
      </c>
      <c r="AB43" s="33"/>
      <c r="AC43" s="32"/>
    </row>
    <row r="44" spans="1:37" ht="12.75" customHeight="1" x14ac:dyDescent="0.25">
      <c r="A44" s="28">
        <v>42573</v>
      </c>
      <c r="B44" s="29">
        <v>15</v>
      </c>
      <c r="C44" s="29">
        <v>3</v>
      </c>
      <c r="D44" s="29">
        <v>2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1</v>
      </c>
      <c r="P44" s="29">
        <v>0</v>
      </c>
      <c r="Q44" s="29">
        <v>0</v>
      </c>
      <c r="R44" s="29">
        <v>0</v>
      </c>
      <c r="S44" s="29">
        <v>0</v>
      </c>
      <c r="T44" s="29">
        <v>2</v>
      </c>
      <c r="U44" s="29">
        <v>13</v>
      </c>
      <c r="V44" s="29">
        <v>8</v>
      </c>
      <c r="W44" s="29">
        <v>0</v>
      </c>
      <c r="X44" s="29">
        <v>1</v>
      </c>
      <c r="Y44" s="29">
        <v>0</v>
      </c>
      <c r="Z44" s="30">
        <f t="shared" si="3"/>
        <v>45</v>
      </c>
      <c r="AA44" s="31" t="e">
        <f t="shared" si="4"/>
        <v>#DIV/0!</v>
      </c>
      <c r="AB44" s="33"/>
      <c r="AC44" s="32"/>
    </row>
    <row r="45" spans="1:37" ht="12.75" customHeight="1" x14ac:dyDescent="0.25">
      <c r="A45" s="28">
        <v>42574</v>
      </c>
      <c r="B45" s="29">
        <v>1</v>
      </c>
      <c r="C45" s="29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4</v>
      </c>
      <c r="U45" s="29">
        <v>0</v>
      </c>
      <c r="V45" s="29">
        <v>0</v>
      </c>
      <c r="W45" s="29">
        <v>0</v>
      </c>
      <c r="X45" s="29">
        <v>1</v>
      </c>
      <c r="Y45" s="29">
        <v>13</v>
      </c>
      <c r="Z45" s="30">
        <f t="shared" si="3"/>
        <v>19</v>
      </c>
      <c r="AA45" s="31" t="e">
        <f t="shared" si="4"/>
        <v>#DIV/0!</v>
      </c>
      <c r="AB45" s="33"/>
      <c r="AC45" s="32"/>
    </row>
    <row r="46" spans="1:37" ht="12.75" customHeight="1" x14ac:dyDescent="0.25">
      <c r="A46" s="28">
        <v>42575</v>
      </c>
      <c r="B46" s="29">
        <v>14</v>
      </c>
      <c r="C46" s="29">
        <v>11</v>
      </c>
      <c r="D46" s="29">
        <v>1</v>
      </c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-2</v>
      </c>
      <c r="K46" s="29">
        <v>0</v>
      </c>
      <c r="L46" s="29">
        <v>0</v>
      </c>
      <c r="M46" s="29">
        <v>0</v>
      </c>
      <c r="N46" s="29">
        <v>1</v>
      </c>
      <c r="O46" s="29">
        <v>0</v>
      </c>
      <c r="P46" s="29">
        <v>-2</v>
      </c>
      <c r="Q46" s="29">
        <v>0</v>
      </c>
      <c r="R46" s="29">
        <v>1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1</v>
      </c>
      <c r="Y46" s="29">
        <v>12</v>
      </c>
      <c r="Z46" s="30">
        <f t="shared" si="3"/>
        <v>37</v>
      </c>
      <c r="AA46" s="31" t="e">
        <f t="shared" si="4"/>
        <v>#DIV/0!</v>
      </c>
      <c r="AB46" s="33"/>
      <c r="AC46" s="32"/>
    </row>
    <row r="47" spans="1:37" ht="12.75" customHeight="1" x14ac:dyDescent="0.25">
      <c r="A47" s="28">
        <v>42576</v>
      </c>
      <c r="B47" s="29">
        <v>8</v>
      </c>
      <c r="C47" s="29">
        <v>0</v>
      </c>
      <c r="D47" s="29">
        <v>1</v>
      </c>
      <c r="E47" s="29">
        <v>0</v>
      </c>
      <c r="F47" s="29">
        <v>0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  <c r="R47" s="29">
        <v>1</v>
      </c>
      <c r="S47" s="29">
        <v>0</v>
      </c>
      <c r="T47" s="29">
        <v>0</v>
      </c>
      <c r="U47" s="29">
        <v>9</v>
      </c>
      <c r="V47" s="29">
        <v>4</v>
      </c>
      <c r="W47" s="29">
        <v>1</v>
      </c>
      <c r="X47" s="29">
        <v>0</v>
      </c>
      <c r="Y47" s="29">
        <v>0</v>
      </c>
      <c r="Z47" s="30">
        <f t="shared" si="3"/>
        <v>25</v>
      </c>
      <c r="AA47" s="31" t="e">
        <f t="shared" si="4"/>
        <v>#DIV/0!</v>
      </c>
      <c r="AB47" s="33"/>
      <c r="AC47" s="32"/>
    </row>
    <row r="48" spans="1:37" ht="12.75" customHeight="1" x14ac:dyDescent="0.25">
      <c r="A48" s="28">
        <v>42577</v>
      </c>
      <c r="B48" s="29">
        <v>0</v>
      </c>
      <c r="C48" s="29">
        <v>3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29">
        <v>0</v>
      </c>
      <c r="Q48" s="29">
        <v>0</v>
      </c>
      <c r="R48" s="29">
        <v>4</v>
      </c>
      <c r="S48" s="29">
        <v>7</v>
      </c>
      <c r="T48" s="29">
        <v>5</v>
      </c>
      <c r="U48" s="29">
        <v>1</v>
      </c>
      <c r="V48" s="29">
        <v>3</v>
      </c>
      <c r="W48" s="29">
        <v>0</v>
      </c>
      <c r="X48" s="29">
        <v>0</v>
      </c>
      <c r="Y48" s="29">
        <v>3</v>
      </c>
      <c r="Z48" s="30">
        <f t="shared" si="3"/>
        <v>26</v>
      </c>
      <c r="AA48" s="31" t="e">
        <f t="shared" si="4"/>
        <v>#DIV/0!</v>
      </c>
      <c r="AB48" s="33"/>
      <c r="AC48" s="32"/>
    </row>
    <row r="49" spans="1:29" ht="12.75" customHeight="1" x14ac:dyDescent="0.25">
      <c r="A49" s="28">
        <v>42578</v>
      </c>
      <c r="B49" s="29">
        <v>1</v>
      </c>
      <c r="C49" s="29">
        <v>3</v>
      </c>
      <c r="D49" s="29">
        <v>3</v>
      </c>
      <c r="E49" s="29">
        <v>0</v>
      </c>
      <c r="F49" s="29">
        <v>0</v>
      </c>
      <c r="G49" s="29">
        <v>0</v>
      </c>
      <c r="H49" s="29">
        <v>0</v>
      </c>
      <c r="I49" s="29">
        <v>1</v>
      </c>
      <c r="J49" s="29">
        <v>0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>
        <v>8</v>
      </c>
      <c r="T49" s="29">
        <v>3</v>
      </c>
      <c r="U49" s="29">
        <v>0</v>
      </c>
      <c r="V49" s="29">
        <v>27</v>
      </c>
      <c r="W49" s="29">
        <v>11</v>
      </c>
      <c r="X49" s="29">
        <v>4</v>
      </c>
      <c r="Y49" s="29">
        <v>3</v>
      </c>
      <c r="Z49" s="30">
        <f t="shared" si="3"/>
        <v>65</v>
      </c>
      <c r="AA49" s="31" t="e">
        <f t="shared" si="4"/>
        <v>#DIV/0!</v>
      </c>
      <c r="AB49" s="33"/>
      <c r="AC49" s="32"/>
    </row>
    <row r="50" spans="1:29" ht="12.75" customHeight="1" x14ac:dyDescent="0.25">
      <c r="A50" s="28">
        <v>42579</v>
      </c>
      <c r="B50" s="29">
        <v>11</v>
      </c>
      <c r="C50" s="29">
        <v>1</v>
      </c>
      <c r="D50" s="29">
        <v>13</v>
      </c>
      <c r="E50" s="29">
        <v>14</v>
      </c>
      <c r="F50" s="29">
        <v>1</v>
      </c>
      <c r="G50" s="29">
        <v>1</v>
      </c>
      <c r="H50" s="29">
        <v>2</v>
      </c>
      <c r="I50" s="29">
        <v>3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1</v>
      </c>
      <c r="R50" s="29">
        <v>0</v>
      </c>
      <c r="S50" s="29">
        <v>19</v>
      </c>
      <c r="T50" s="29">
        <v>1</v>
      </c>
      <c r="U50" s="29">
        <v>0</v>
      </c>
      <c r="V50" s="29">
        <v>27</v>
      </c>
      <c r="W50" s="29">
        <v>13</v>
      </c>
      <c r="X50" s="29">
        <v>0</v>
      </c>
      <c r="Y50" s="29">
        <v>9</v>
      </c>
      <c r="Z50" s="30">
        <f t="shared" si="3"/>
        <v>116</v>
      </c>
      <c r="AA50" s="31" t="e">
        <f t="shared" si="4"/>
        <v>#DIV/0!</v>
      </c>
      <c r="AB50" s="33"/>
      <c r="AC50" s="32"/>
    </row>
    <row r="51" spans="1:29" ht="12.75" customHeight="1" x14ac:dyDescent="0.25">
      <c r="A51" s="28">
        <v>42580</v>
      </c>
      <c r="B51" s="29">
        <v>8</v>
      </c>
      <c r="C51" s="29">
        <v>2</v>
      </c>
      <c r="D51" s="29">
        <v>3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29">
        <v>1</v>
      </c>
      <c r="W51" s="29">
        <v>0</v>
      </c>
      <c r="X51" s="29">
        <v>0</v>
      </c>
      <c r="Y51" s="29">
        <v>0</v>
      </c>
      <c r="Z51" s="30">
        <f t="shared" si="3"/>
        <v>14</v>
      </c>
      <c r="AA51" s="31" t="e">
        <f t="shared" si="4"/>
        <v>#DIV/0!</v>
      </c>
      <c r="AB51" s="33"/>
      <c r="AC51" s="32"/>
    </row>
    <row r="52" spans="1:29" ht="12.75" customHeight="1" x14ac:dyDescent="0.25">
      <c r="A52" s="28">
        <v>42581</v>
      </c>
      <c r="B52" s="29">
        <v>1</v>
      </c>
      <c r="C52" s="29">
        <v>2</v>
      </c>
      <c r="D52" s="29">
        <v>5</v>
      </c>
      <c r="E52" s="29">
        <v>0</v>
      </c>
      <c r="F52" s="29">
        <v>0</v>
      </c>
      <c r="G52" s="29">
        <v>0</v>
      </c>
      <c r="H52" s="29">
        <v>1</v>
      </c>
      <c r="I52" s="29">
        <v>0</v>
      </c>
      <c r="J52" s="29">
        <v>0</v>
      </c>
      <c r="K52" s="29">
        <v>0</v>
      </c>
      <c r="L52" s="29">
        <v>0</v>
      </c>
      <c r="M52" s="29">
        <v>-1</v>
      </c>
      <c r="N52" s="29">
        <v>0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2</v>
      </c>
      <c r="W52" s="29">
        <v>1</v>
      </c>
      <c r="X52" s="29">
        <v>0</v>
      </c>
      <c r="Y52" s="29">
        <v>0</v>
      </c>
      <c r="Z52" s="30">
        <f t="shared" si="3"/>
        <v>11</v>
      </c>
      <c r="AA52" s="31" t="e">
        <f t="shared" si="4"/>
        <v>#DIV/0!</v>
      </c>
      <c r="AB52" s="33"/>
      <c r="AC52" s="32"/>
    </row>
    <row r="53" spans="1:29" ht="12.75" customHeight="1" x14ac:dyDescent="0.25">
      <c r="A53" s="28">
        <v>42582</v>
      </c>
      <c r="B53" s="29">
        <v>1</v>
      </c>
      <c r="C53" s="29">
        <v>0</v>
      </c>
      <c r="D53" s="29">
        <v>5</v>
      </c>
      <c r="E53" s="29">
        <v>4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1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30">
        <f t="shared" si="3"/>
        <v>11</v>
      </c>
      <c r="AA53" s="31" t="e">
        <f t="shared" si="4"/>
        <v>#DIV/0!</v>
      </c>
      <c r="AB53" s="33"/>
      <c r="AC53" s="32"/>
    </row>
    <row r="54" spans="1:29" ht="12.75" customHeight="1" x14ac:dyDescent="0.25">
      <c r="A54" s="28">
        <v>42583</v>
      </c>
      <c r="B54" s="29">
        <v>1</v>
      </c>
      <c r="C54" s="29">
        <v>1</v>
      </c>
      <c r="D54" s="29">
        <v>2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1</v>
      </c>
      <c r="K54" s="29">
        <v>0</v>
      </c>
      <c r="L54" s="29">
        <v>0</v>
      </c>
      <c r="M54" s="29">
        <v>-1</v>
      </c>
      <c r="N54" s="29">
        <v>0</v>
      </c>
      <c r="O54" s="29">
        <v>2</v>
      </c>
      <c r="P54" s="29">
        <v>0</v>
      </c>
      <c r="Q54" s="29">
        <v>1</v>
      </c>
      <c r="R54" s="29">
        <v>-1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30">
        <f t="shared" si="3"/>
        <v>6</v>
      </c>
      <c r="AA54" s="31" t="e">
        <f t="shared" si="4"/>
        <v>#DIV/0!</v>
      </c>
      <c r="AB54" s="33"/>
      <c r="AC54" s="32"/>
    </row>
    <row r="55" spans="1:29" ht="12.75" customHeight="1" x14ac:dyDescent="0.25">
      <c r="A55" s="28">
        <v>42584</v>
      </c>
      <c r="B55" s="29">
        <v>0</v>
      </c>
      <c r="C55" s="29">
        <v>0</v>
      </c>
      <c r="D55" s="29">
        <v>1</v>
      </c>
      <c r="E55" s="29">
        <v>0</v>
      </c>
      <c r="F55" s="29">
        <v>0</v>
      </c>
      <c r="G55" s="29">
        <v>0</v>
      </c>
      <c r="H55" s="29">
        <v>3</v>
      </c>
      <c r="I55" s="29">
        <v>0</v>
      </c>
      <c r="J55" s="29">
        <v>0</v>
      </c>
      <c r="K55" s="29">
        <v>0</v>
      </c>
      <c r="L55" s="29">
        <v>0</v>
      </c>
      <c r="M55" s="29">
        <v>0</v>
      </c>
      <c r="N55" s="29">
        <v>1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2</v>
      </c>
      <c r="W55" s="29">
        <v>1</v>
      </c>
      <c r="X55" s="29">
        <v>0</v>
      </c>
      <c r="Y55" s="29">
        <v>1</v>
      </c>
      <c r="Z55" s="30">
        <f t="shared" si="3"/>
        <v>9</v>
      </c>
      <c r="AA55" s="31" t="e">
        <f t="shared" si="4"/>
        <v>#DIV/0!</v>
      </c>
      <c r="AB55" s="33"/>
      <c r="AC55" s="32"/>
    </row>
    <row r="56" spans="1:29" ht="12.75" customHeight="1" x14ac:dyDescent="0.25">
      <c r="A56" s="28">
        <v>42585</v>
      </c>
      <c r="B56" s="29">
        <v>0</v>
      </c>
      <c r="C56" s="29">
        <v>0</v>
      </c>
      <c r="D56" s="29">
        <v>5</v>
      </c>
      <c r="E56" s="29">
        <v>0</v>
      </c>
      <c r="F56" s="29">
        <v>1</v>
      </c>
      <c r="G56" s="29">
        <v>0</v>
      </c>
      <c r="H56" s="29">
        <v>0</v>
      </c>
      <c r="I56" s="29">
        <v>0</v>
      </c>
      <c r="J56" s="29">
        <v>1</v>
      </c>
      <c r="K56" s="29">
        <v>-1</v>
      </c>
      <c r="L56" s="29">
        <v>0</v>
      </c>
      <c r="M56" s="29">
        <v>0</v>
      </c>
      <c r="N56" s="29">
        <v>0</v>
      </c>
      <c r="O56" s="29">
        <v>0</v>
      </c>
      <c r="P56" s="29">
        <v>-2</v>
      </c>
      <c r="Q56" s="29">
        <v>-1</v>
      </c>
      <c r="R56" s="29">
        <v>0</v>
      </c>
      <c r="S56" s="29">
        <v>1</v>
      </c>
      <c r="T56" s="29">
        <v>0</v>
      </c>
      <c r="U56" s="29">
        <v>0</v>
      </c>
      <c r="V56" s="29">
        <v>1</v>
      </c>
      <c r="W56" s="29">
        <v>0</v>
      </c>
      <c r="X56" s="29">
        <v>-1</v>
      </c>
      <c r="Y56" s="29">
        <v>9</v>
      </c>
      <c r="Z56" s="30">
        <f t="shared" si="3"/>
        <v>13</v>
      </c>
      <c r="AA56" s="31" t="e">
        <f t="shared" si="4"/>
        <v>#DIV/0!</v>
      </c>
      <c r="AB56" s="33"/>
      <c r="AC56" s="32"/>
    </row>
    <row r="57" spans="1:29" ht="12.75" customHeight="1" x14ac:dyDescent="0.25">
      <c r="A57" s="28">
        <v>42586</v>
      </c>
      <c r="B57" s="29">
        <v>1</v>
      </c>
      <c r="C57" s="29">
        <v>0</v>
      </c>
      <c r="D57" s="29">
        <v>8</v>
      </c>
      <c r="E57" s="29">
        <v>0</v>
      </c>
      <c r="F57" s="29">
        <v>0</v>
      </c>
      <c r="G57" s="29">
        <v>0</v>
      </c>
      <c r="H57" s="29">
        <v>2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1</v>
      </c>
      <c r="Y57" s="29">
        <v>0</v>
      </c>
      <c r="Z57" s="30">
        <f t="shared" si="3"/>
        <v>12</v>
      </c>
      <c r="AA57" s="31" t="e">
        <f t="shared" si="4"/>
        <v>#DIV/0!</v>
      </c>
      <c r="AB57" s="33"/>
      <c r="AC57" s="32"/>
    </row>
    <row r="58" spans="1:29" ht="12.75" customHeight="1" x14ac:dyDescent="0.25">
      <c r="A58" s="28">
        <v>42587</v>
      </c>
      <c r="B58" s="29">
        <v>1</v>
      </c>
      <c r="C58" s="29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1</v>
      </c>
      <c r="V58" s="29">
        <v>0</v>
      </c>
      <c r="W58" s="29">
        <v>0</v>
      </c>
      <c r="X58" s="29">
        <v>1</v>
      </c>
      <c r="Y58" s="29">
        <v>0</v>
      </c>
      <c r="Z58" s="30">
        <f t="shared" si="3"/>
        <v>3</v>
      </c>
      <c r="AA58" s="31" t="e">
        <f t="shared" si="4"/>
        <v>#DIV/0!</v>
      </c>
      <c r="AB58" s="33"/>
      <c r="AC58" s="32"/>
    </row>
    <row r="59" spans="1:29" ht="12.75" customHeight="1" x14ac:dyDescent="0.25">
      <c r="A59" s="28">
        <v>42588</v>
      </c>
      <c r="B59" s="29">
        <v>0</v>
      </c>
      <c r="C59" s="29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29">
        <v>0</v>
      </c>
      <c r="S59" s="29">
        <v>0</v>
      </c>
      <c r="T59" s="29">
        <v>0</v>
      </c>
      <c r="U59" s="29">
        <v>0</v>
      </c>
      <c r="V59" s="29">
        <v>0</v>
      </c>
      <c r="W59" s="29">
        <v>0</v>
      </c>
      <c r="X59" s="29">
        <v>0</v>
      </c>
      <c r="Y59" s="29">
        <v>0</v>
      </c>
      <c r="Z59" s="30">
        <f t="shared" si="3"/>
        <v>0</v>
      </c>
      <c r="AA59" s="31" t="e">
        <f t="shared" si="4"/>
        <v>#DIV/0!</v>
      </c>
      <c r="AB59" s="33"/>
      <c r="AC59" s="32"/>
    </row>
    <row r="60" spans="1:29" ht="12.75" customHeight="1" x14ac:dyDescent="0.25">
      <c r="A60" s="28">
        <v>42589</v>
      </c>
      <c r="B60" s="29">
        <v>0</v>
      </c>
      <c r="C60" s="29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29">
        <v>0</v>
      </c>
      <c r="T60" s="29">
        <v>0</v>
      </c>
      <c r="U60" s="29">
        <v>0</v>
      </c>
      <c r="V60" s="29">
        <v>0</v>
      </c>
      <c r="W60" s="29">
        <v>0</v>
      </c>
      <c r="X60" s="29">
        <v>0</v>
      </c>
      <c r="Y60" s="29">
        <v>0</v>
      </c>
      <c r="Z60" s="30">
        <f t="shared" si="3"/>
        <v>0</v>
      </c>
      <c r="AA60" s="31" t="e">
        <f t="shared" si="4"/>
        <v>#DIV/0!</v>
      </c>
      <c r="AB60" s="33"/>
      <c r="AC60" s="32"/>
    </row>
    <row r="61" spans="1:29" ht="12.75" customHeight="1" x14ac:dyDescent="0.25">
      <c r="A61" s="28">
        <v>42590</v>
      </c>
      <c r="B61" s="29">
        <v>0</v>
      </c>
      <c r="C61" s="29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1</v>
      </c>
      <c r="T61" s="29">
        <v>2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30">
        <f t="shared" si="3"/>
        <v>3</v>
      </c>
      <c r="AA61" s="31" t="e">
        <f t="shared" si="4"/>
        <v>#DIV/0!</v>
      </c>
      <c r="AB61" s="33"/>
      <c r="AC61" s="32"/>
    </row>
    <row r="62" spans="1:29" ht="12.75" customHeight="1" x14ac:dyDescent="0.25">
      <c r="A62" s="28">
        <v>42591</v>
      </c>
      <c r="B62" s="29">
        <v>0</v>
      </c>
      <c r="C62" s="29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1</v>
      </c>
      <c r="Z62" s="30">
        <f t="shared" si="3"/>
        <v>1</v>
      </c>
      <c r="AA62" s="31" t="e">
        <f t="shared" si="4"/>
        <v>#DIV/0!</v>
      </c>
      <c r="AB62" s="33"/>
      <c r="AC62" s="32"/>
    </row>
    <row r="63" spans="1:29" ht="12.75" customHeight="1" x14ac:dyDescent="0.25">
      <c r="A63" s="28">
        <v>42592</v>
      </c>
      <c r="B63" s="29">
        <v>0</v>
      </c>
      <c r="C63" s="29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29">
        <v>0</v>
      </c>
      <c r="U63" s="29">
        <v>0</v>
      </c>
      <c r="V63" s="29">
        <v>0</v>
      </c>
      <c r="W63" s="29">
        <v>0</v>
      </c>
      <c r="X63" s="29">
        <v>0</v>
      </c>
      <c r="Y63" s="29">
        <v>0</v>
      </c>
      <c r="Z63" s="30">
        <f t="shared" si="3"/>
        <v>0</v>
      </c>
      <c r="AA63" s="31" t="e">
        <f t="shared" si="4"/>
        <v>#DIV/0!</v>
      </c>
      <c r="AB63" s="33"/>
      <c r="AC63" s="32"/>
    </row>
    <row r="64" spans="1:29" ht="12.75" customHeight="1" x14ac:dyDescent="0.25">
      <c r="A64" s="28">
        <v>42593</v>
      </c>
      <c r="B64" s="29">
        <v>0</v>
      </c>
      <c r="C64" s="29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1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30">
        <f t="shared" si="3"/>
        <v>1</v>
      </c>
      <c r="AA64" s="31" t="e">
        <f t="shared" si="4"/>
        <v>#DIV/0!</v>
      </c>
      <c r="AB64" s="33"/>
      <c r="AC64" s="32"/>
    </row>
    <row r="65" spans="1:29" ht="12.75" customHeight="1" x14ac:dyDescent="0.25">
      <c r="A65" s="28">
        <v>42594</v>
      </c>
      <c r="B65" s="29">
        <v>0</v>
      </c>
      <c r="C65" s="29">
        <v>0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30">
        <f t="shared" si="3"/>
        <v>0</v>
      </c>
      <c r="AA65" s="31" t="e">
        <f t="shared" si="4"/>
        <v>#DIV/0!</v>
      </c>
      <c r="AB65" s="33"/>
      <c r="AC65" s="32"/>
    </row>
    <row r="66" spans="1:29" ht="12.75" customHeight="1" x14ac:dyDescent="0.25">
      <c r="A66" s="28">
        <v>42595</v>
      </c>
      <c r="B66" s="29">
        <v>0</v>
      </c>
      <c r="C66" s="29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1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1</v>
      </c>
      <c r="X66" s="29">
        <v>0</v>
      </c>
      <c r="Y66" s="29">
        <v>0</v>
      </c>
      <c r="Z66" s="30">
        <f t="shared" si="3"/>
        <v>2</v>
      </c>
      <c r="AA66" s="31" t="e">
        <f t="shared" si="4"/>
        <v>#DIV/0!</v>
      </c>
      <c r="AB66" s="33"/>
      <c r="AC66" s="32"/>
    </row>
    <row r="67" spans="1:29" ht="12.75" customHeight="1" x14ac:dyDescent="0.25">
      <c r="A67" s="28">
        <v>42596</v>
      </c>
      <c r="B67" s="29">
        <v>0</v>
      </c>
      <c r="C67" s="29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0</v>
      </c>
      <c r="R67" s="29">
        <v>0</v>
      </c>
      <c r="S67" s="29">
        <v>0</v>
      </c>
      <c r="T67" s="29">
        <v>0</v>
      </c>
      <c r="U67" s="29">
        <v>0</v>
      </c>
      <c r="V67" s="29">
        <v>0</v>
      </c>
      <c r="W67" s="29">
        <v>0</v>
      </c>
      <c r="X67" s="29">
        <v>0</v>
      </c>
      <c r="Y67" s="29">
        <v>0</v>
      </c>
      <c r="Z67" s="30">
        <f t="shared" si="3"/>
        <v>0</v>
      </c>
      <c r="AA67" s="31" t="e">
        <f t="shared" si="4"/>
        <v>#DIV/0!</v>
      </c>
      <c r="AB67" s="33"/>
      <c r="AC67" s="32"/>
    </row>
    <row r="68" spans="1:29" ht="12.75" customHeight="1" x14ac:dyDescent="0.25">
      <c r="A68" s="28">
        <v>42597</v>
      </c>
      <c r="B68" s="29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-1</v>
      </c>
      <c r="T68" s="29">
        <v>0</v>
      </c>
      <c r="U68" s="29">
        <v>0</v>
      </c>
      <c r="V68" s="29">
        <v>1</v>
      </c>
      <c r="W68" s="29">
        <v>0</v>
      </c>
      <c r="X68" s="29">
        <v>1</v>
      </c>
      <c r="Y68" s="29">
        <v>0</v>
      </c>
      <c r="Z68" s="30">
        <f t="shared" si="3"/>
        <v>1</v>
      </c>
      <c r="AA68" s="31" t="e">
        <f t="shared" si="4"/>
        <v>#DIV/0!</v>
      </c>
      <c r="AB68" s="33"/>
      <c r="AC68" s="32"/>
    </row>
    <row r="69" spans="1:29" ht="12.75" customHeight="1" x14ac:dyDescent="0.25">
      <c r="A69" s="28">
        <v>42598</v>
      </c>
      <c r="B69" s="29">
        <v>0</v>
      </c>
      <c r="C69" s="29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30">
        <f t="shared" si="3"/>
        <v>0</v>
      </c>
      <c r="AA69" s="31" t="e">
        <f t="shared" si="4"/>
        <v>#DIV/0!</v>
      </c>
      <c r="AB69" s="33"/>
      <c r="AC69" s="32"/>
    </row>
    <row r="70" spans="1:29" ht="12.75" customHeight="1" x14ac:dyDescent="0.25">
      <c r="A70" s="28">
        <v>42599</v>
      </c>
      <c r="B70" s="29">
        <v>0</v>
      </c>
      <c r="C70" s="29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0</v>
      </c>
      <c r="X70" s="29">
        <v>0</v>
      </c>
      <c r="Y70" s="29">
        <v>0</v>
      </c>
      <c r="Z70" s="30">
        <f t="shared" si="3"/>
        <v>0</v>
      </c>
      <c r="AA70" s="31" t="e">
        <f t="shared" si="4"/>
        <v>#DIV/0!</v>
      </c>
      <c r="AB70" s="33"/>
      <c r="AC70" s="32"/>
    </row>
    <row r="71" spans="1:29" ht="12.75" customHeight="1" x14ac:dyDescent="0.25">
      <c r="A71" s="28">
        <v>42600</v>
      </c>
      <c r="B71" s="29">
        <v>0</v>
      </c>
      <c r="C71" s="29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29">
        <v>0</v>
      </c>
      <c r="R71" s="29">
        <v>0</v>
      </c>
      <c r="S71" s="29">
        <v>0</v>
      </c>
      <c r="T71" s="29">
        <v>0</v>
      </c>
      <c r="U71" s="29">
        <v>0</v>
      </c>
      <c r="V71" s="29">
        <v>0</v>
      </c>
      <c r="W71" s="29">
        <v>0</v>
      </c>
      <c r="X71" s="29">
        <v>1</v>
      </c>
      <c r="Y71" s="29">
        <v>0</v>
      </c>
      <c r="Z71" s="30">
        <f t="shared" ref="Z71" si="5">SUM(B71:Y71)</f>
        <v>1</v>
      </c>
      <c r="AA71" s="31" t="e">
        <f t="shared" ref="AA71:AA87" si="6">Z71/Z$91</f>
        <v>#DIV/0!</v>
      </c>
      <c r="AB71" s="33"/>
      <c r="AC71" s="32"/>
    </row>
    <row r="72" spans="1:29" ht="12.75" customHeight="1" x14ac:dyDescent="0.25">
      <c r="A72" s="28">
        <v>42601</v>
      </c>
      <c r="B72" s="29">
        <v>1</v>
      </c>
      <c r="C72" s="29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29">
        <v>0</v>
      </c>
      <c r="N72" s="29">
        <v>0</v>
      </c>
      <c r="O72" s="29">
        <v>0</v>
      </c>
      <c r="P72" s="29">
        <v>0</v>
      </c>
      <c r="Q72" s="29">
        <v>0</v>
      </c>
      <c r="R72" s="29">
        <v>1</v>
      </c>
      <c r="S72" s="29">
        <v>0</v>
      </c>
      <c r="T72" s="29">
        <v>0</v>
      </c>
      <c r="U72" s="29">
        <v>0</v>
      </c>
      <c r="V72" s="29">
        <v>0</v>
      </c>
      <c r="W72" s="29">
        <v>0</v>
      </c>
      <c r="X72" s="29">
        <v>0</v>
      </c>
      <c r="Y72" s="29">
        <v>0</v>
      </c>
      <c r="Z72" s="30">
        <f t="shared" ref="Z72" si="7">SUM(B72:Y72)</f>
        <v>2</v>
      </c>
      <c r="AA72" s="31" t="e">
        <f t="shared" si="6"/>
        <v>#DIV/0!</v>
      </c>
      <c r="AB72" s="33"/>
      <c r="AC72" s="32"/>
    </row>
    <row r="73" spans="1:29" ht="12.75" customHeight="1" x14ac:dyDescent="0.25">
      <c r="A73" s="28">
        <v>42602</v>
      </c>
      <c r="B73" s="29">
        <v>0</v>
      </c>
      <c r="C73" s="29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W73" s="29">
        <v>0</v>
      </c>
      <c r="X73" s="29">
        <v>0</v>
      </c>
      <c r="Y73" s="29">
        <v>0</v>
      </c>
      <c r="Z73" s="30">
        <f t="shared" ref="Z73" si="8">SUM(B73:Y73)</f>
        <v>0</v>
      </c>
      <c r="AA73" s="31" t="e">
        <f t="shared" si="6"/>
        <v>#DIV/0!</v>
      </c>
      <c r="AB73" s="33"/>
      <c r="AC73" s="32"/>
    </row>
    <row r="74" spans="1:29" ht="12.75" customHeight="1" x14ac:dyDescent="0.25">
      <c r="A74" s="28">
        <v>42603</v>
      </c>
      <c r="B74" s="29">
        <v>0</v>
      </c>
      <c r="C74" s="29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9">
        <v>0</v>
      </c>
      <c r="S74" s="29">
        <v>0</v>
      </c>
      <c r="T74" s="29">
        <v>0</v>
      </c>
      <c r="U74" s="29">
        <v>0</v>
      </c>
      <c r="V74" s="29">
        <v>0</v>
      </c>
      <c r="W74" s="29">
        <v>0</v>
      </c>
      <c r="X74" s="29">
        <v>0</v>
      </c>
      <c r="Y74" s="29">
        <v>0</v>
      </c>
      <c r="Z74" s="30">
        <f t="shared" ref="Z74" si="9">SUM(B74:Y74)</f>
        <v>0</v>
      </c>
      <c r="AA74" s="31" t="e">
        <f t="shared" si="6"/>
        <v>#DIV/0!</v>
      </c>
      <c r="AB74" s="33"/>
      <c r="AC74" s="32"/>
    </row>
    <row r="75" spans="1:29" ht="12.75" customHeight="1" x14ac:dyDescent="0.25">
      <c r="A75" s="28">
        <v>42604</v>
      </c>
      <c r="B75" s="29">
        <v>0</v>
      </c>
      <c r="C75" s="29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0</v>
      </c>
      <c r="V75" s="29">
        <v>0</v>
      </c>
      <c r="W75" s="29">
        <v>0</v>
      </c>
      <c r="X75" s="29">
        <v>0</v>
      </c>
      <c r="Y75" s="29">
        <v>0</v>
      </c>
      <c r="Z75" s="30">
        <f t="shared" ref="Z75" si="10">SUM(B75:Y75)</f>
        <v>0</v>
      </c>
      <c r="AA75" s="31" t="e">
        <f t="shared" si="6"/>
        <v>#DIV/0!</v>
      </c>
      <c r="AB75" s="33"/>
      <c r="AC75" s="32"/>
    </row>
    <row r="76" spans="1:29" ht="12.75" customHeight="1" x14ac:dyDescent="0.25">
      <c r="A76" s="28">
        <f>A75+1</f>
        <v>42605</v>
      </c>
      <c r="B76" s="29">
        <v>0</v>
      </c>
      <c r="C76" s="29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30">
        <f t="shared" ref="Z76:Z87" si="11">SUM(B76:Y76)</f>
        <v>0</v>
      </c>
      <c r="AA76" s="31" t="e">
        <f t="shared" si="6"/>
        <v>#DIV/0!</v>
      </c>
      <c r="AB76" s="33"/>
      <c r="AC76" s="32"/>
    </row>
    <row r="77" spans="1:29" ht="12.75" customHeight="1" x14ac:dyDescent="0.25">
      <c r="A77" s="28">
        <f t="shared" ref="A77:A87" si="12">A76+1</f>
        <v>42606</v>
      </c>
      <c r="B77" s="29">
        <v>0</v>
      </c>
      <c r="C77" s="29">
        <v>1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-1</v>
      </c>
      <c r="S77" s="29">
        <v>0</v>
      </c>
      <c r="T77" s="29">
        <v>0</v>
      </c>
      <c r="U77" s="29">
        <v>0</v>
      </c>
      <c r="V77" s="29">
        <v>0</v>
      </c>
      <c r="W77" s="29">
        <v>0</v>
      </c>
      <c r="X77" s="29">
        <v>0</v>
      </c>
      <c r="Y77" s="29">
        <v>0</v>
      </c>
      <c r="Z77" s="30">
        <f t="shared" si="11"/>
        <v>0</v>
      </c>
      <c r="AA77" s="31" t="e">
        <f t="shared" si="6"/>
        <v>#DIV/0!</v>
      </c>
      <c r="AB77" s="33"/>
      <c r="AC77" s="32"/>
    </row>
    <row r="78" spans="1:29" ht="12.75" customHeight="1" x14ac:dyDescent="0.25">
      <c r="A78" s="28">
        <f t="shared" si="12"/>
        <v>42607</v>
      </c>
      <c r="B78" s="29">
        <v>0</v>
      </c>
      <c r="C78" s="29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29">
        <v>0</v>
      </c>
      <c r="N78" s="29">
        <v>0</v>
      </c>
      <c r="O78" s="29">
        <v>0</v>
      </c>
      <c r="P78" s="29">
        <v>0</v>
      </c>
      <c r="Q78" s="29">
        <v>0</v>
      </c>
      <c r="R78" s="29">
        <v>0</v>
      </c>
      <c r="S78" s="29">
        <v>0</v>
      </c>
      <c r="T78" s="29">
        <v>0</v>
      </c>
      <c r="U78" s="29">
        <v>0</v>
      </c>
      <c r="V78" s="29">
        <v>0</v>
      </c>
      <c r="W78" s="29">
        <v>0</v>
      </c>
      <c r="X78" s="29">
        <v>0</v>
      </c>
      <c r="Y78" s="29">
        <v>0</v>
      </c>
      <c r="Z78" s="30">
        <f t="shared" si="11"/>
        <v>0</v>
      </c>
      <c r="AA78" s="31" t="e">
        <f t="shared" si="6"/>
        <v>#DIV/0!</v>
      </c>
      <c r="AB78" s="33"/>
      <c r="AC78" s="32"/>
    </row>
    <row r="79" spans="1:29" ht="12.75" customHeight="1" x14ac:dyDescent="0.25">
      <c r="A79" s="28">
        <f t="shared" si="12"/>
        <v>42608</v>
      </c>
      <c r="B79" s="51">
        <v>0</v>
      </c>
      <c r="C79" s="51">
        <v>0</v>
      </c>
      <c r="D79" s="52">
        <v>0</v>
      </c>
      <c r="E79" s="49"/>
      <c r="F79" s="50"/>
      <c r="G79" s="50"/>
      <c r="H79" s="50"/>
      <c r="I79" s="50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8"/>
      <c r="Z79" s="30">
        <f t="shared" si="11"/>
        <v>0</v>
      </c>
      <c r="AA79" s="31" t="e">
        <f t="shared" si="6"/>
        <v>#DIV/0!</v>
      </c>
      <c r="AB79" s="33"/>
      <c r="AC79" s="32"/>
    </row>
    <row r="80" spans="1:29" ht="12.75" customHeight="1" x14ac:dyDescent="0.25">
      <c r="A80" s="53">
        <f t="shared" si="12"/>
        <v>42609</v>
      </c>
      <c r="B80" s="51"/>
      <c r="C80" s="51"/>
      <c r="D80" s="51"/>
      <c r="E80" s="51"/>
      <c r="F80" s="51"/>
      <c r="G80" s="51"/>
      <c r="H80" s="51"/>
      <c r="I80" s="52"/>
      <c r="J80" s="29">
        <v>0</v>
      </c>
      <c r="K80" s="29">
        <v>0</v>
      </c>
      <c r="L80" s="29">
        <v>0</v>
      </c>
      <c r="M80" s="29">
        <v>0</v>
      </c>
      <c r="N80" s="29">
        <v>0</v>
      </c>
      <c r="O80" s="29">
        <v>0</v>
      </c>
      <c r="P80" s="29">
        <v>0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 s="29">
        <v>0</v>
      </c>
      <c r="W80" s="29">
        <v>0</v>
      </c>
      <c r="X80" s="29">
        <v>0</v>
      </c>
      <c r="Y80" s="29">
        <v>0</v>
      </c>
      <c r="Z80" s="30">
        <f t="shared" si="11"/>
        <v>0</v>
      </c>
      <c r="AA80" s="31" t="e">
        <f t="shared" si="6"/>
        <v>#DIV/0!</v>
      </c>
      <c r="AB80" s="33"/>
      <c r="AC80" s="32"/>
    </row>
    <row r="81" spans="1:29" ht="12.75" customHeight="1" x14ac:dyDescent="0.25">
      <c r="A81" s="28">
        <f t="shared" si="12"/>
        <v>42610</v>
      </c>
      <c r="B81" s="29">
        <v>0</v>
      </c>
      <c r="C81" s="29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29">
        <v>0</v>
      </c>
      <c r="N81" s="29">
        <v>0</v>
      </c>
      <c r="O81" s="29">
        <v>0</v>
      </c>
      <c r="P81" s="29">
        <v>0</v>
      </c>
      <c r="Q81" s="29">
        <v>0</v>
      </c>
      <c r="R81" s="29">
        <v>0</v>
      </c>
      <c r="S81" s="29">
        <v>0</v>
      </c>
      <c r="T81" s="29">
        <v>0</v>
      </c>
      <c r="U81" s="29">
        <v>0</v>
      </c>
      <c r="V81" s="29">
        <v>0</v>
      </c>
      <c r="W81" s="29">
        <v>0</v>
      </c>
      <c r="X81" s="29">
        <v>0</v>
      </c>
      <c r="Y81" s="29">
        <v>0</v>
      </c>
      <c r="Z81" s="30">
        <f t="shared" si="11"/>
        <v>0</v>
      </c>
      <c r="AA81" s="31" t="e">
        <f t="shared" si="6"/>
        <v>#DIV/0!</v>
      </c>
      <c r="AB81" s="33"/>
      <c r="AC81" s="32"/>
    </row>
    <row r="82" spans="1:29" ht="12.75" customHeight="1" x14ac:dyDescent="0.25">
      <c r="A82" s="28">
        <f t="shared" si="12"/>
        <v>42611</v>
      </c>
      <c r="B82" s="29">
        <v>0</v>
      </c>
      <c r="C82" s="29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30">
        <f t="shared" si="11"/>
        <v>0</v>
      </c>
      <c r="AA82" s="31" t="e">
        <f t="shared" si="6"/>
        <v>#DIV/0!</v>
      </c>
      <c r="AB82" s="33"/>
      <c r="AC82" s="32"/>
    </row>
    <row r="83" spans="1:29" ht="12.75" customHeight="1" x14ac:dyDescent="0.25">
      <c r="A83" s="28">
        <f t="shared" si="12"/>
        <v>42612</v>
      </c>
      <c r="B83" s="29">
        <v>0</v>
      </c>
      <c r="C83" s="29">
        <v>0</v>
      </c>
      <c r="D83" s="29">
        <v>0</v>
      </c>
      <c r="E83" s="29">
        <v>0</v>
      </c>
      <c r="F83" s="29">
        <v>0</v>
      </c>
      <c r="G83" s="29">
        <v>0</v>
      </c>
      <c r="H83" s="29">
        <v>1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  <c r="N83" s="29">
        <v>0</v>
      </c>
      <c r="O83" s="29">
        <v>0</v>
      </c>
      <c r="P83" s="29">
        <v>0</v>
      </c>
      <c r="Q83" s="29">
        <v>0</v>
      </c>
      <c r="R83" s="29">
        <v>0</v>
      </c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30">
        <f t="shared" si="11"/>
        <v>1</v>
      </c>
      <c r="AA83" s="31" t="e">
        <f t="shared" si="6"/>
        <v>#DIV/0!</v>
      </c>
      <c r="AB83" s="33"/>
      <c r="AC83" s="32"/>
    </row>
    <row r="84" spans="1:29" ht="12.75" customHeight="1" x14ac:dyDescent="0.25">
      <c r="A84" s="28">
        <f t="shared" si="12"/>
        <v>42613</v>
      </c>
      <c r="B84" s="29">
        <v>0</v>
      </c>
      <c r="C84" s="29">
        <v>0</v>
      </c>
      <c r="D84" s="29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30">
        <f t="shared" si="11"/>
        <v>0</v>
      </c>
      <c r="AA84" s="31" t="e">
        <f t="shared" si="6"/>
        <v>#DIV/0!</v>
      </c>
      <c r="AB84" s="33"/>
      <c r="AC84" s="32"/>
    </row>
    <row r="85" spans="1:29" ht="12.75" customHeight="1" x14ac:dyDescent="0.25">
      <c r="A85" s="28">
        <f t="shared" si="12"/>
        <v>42614</v>
      </c>
      <c r="B85" s="29">
        <v>0</v>
      </c>
      <c r="C85" s="29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>
        <v>0</v>
      </c>
      <c r="Z85" s="30">
        <f t="shared" si="11"/>
        <v>0</v>
      </c>
      <c r="AA85" s="31" t="e">
        <f t="shared" si="6"/>
        <v>#DIV/0!</v>
      </c>
      <c r="AB85" s="33"/>
      <c r="AC85" s="32"/>
    </row>
    <row r="86" spans="1:29" ht="12.75" customHeight="1" x14ac:dyDescent="0.25">
      <c r="A86" s="28">
        <f t="shared" si="12"/>
        <v>42615</v>
      </c>
      <c r="B86" s="29">
        <v>0</v>
      </c>
      <c r="C86" s="29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0</v>
      </c>
      <c r="Z86" s="30">
        <f t="shared" si="11"/>
        <v>0</v>
      </c>
      <c r="AA86" s="31" t="e">
        <f t="shared" si="6"/>
        <v>#DIV/0!</v>
      </c>
      <c r="AB86" s="33"/>
      <c r="AC86" s="32"/>
    </row>
    <row r="87" spans="1:29" ht="12.75" customHeight="1" x14ac:dyDescent="0.25">
      <c r="A87" s="28">
        <f t="shared" si="12"/>
        <v>42616</v>
      </c>
      <c r="B87" s="29">
        <v>0</v>
      </c>
      <c r="C87" s="29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46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8"/>
      <c r="Z87" s="30">
        <f t="shared" si="11"/>
        <v>0</v>
      </c>
      <c r="AA87" s="31" t="e">
        <f t="shared" si="6"/>
        <v>#DIV/0!</v>
      </c>
      <c r="AB87" s="33"/>
      <c r="AC87" s="32"/>
    </row>
    <row r="88" spans="1:29" ht="12.75" customHeight="1" x14ac:dyDescent="0.25">
      <c r="A88" s="28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30"/>
      <c r="AA88" s="31"/>
      <c r="AB88" s="33"/>
      <c r="AC88" s="32"/>
    </row>
    <row r="89" spans="1:29" s="8" customFormat="1" ht="25.5" customHeight="1" x14ac:dyDescent="0.25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</row>
    <row r="90" spans="1:29" s="8" customFormat="1" ht="12.75" customHeight="1" x14ac:dyDescent="0.25">
      <c r="A90" s="62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63"/>
      <c r="AA90" s="62"/>
      <c r="AB90" s="62"/>
    </row>
    <row r="91" spans="1:29" s="8" customFormat="1" ht="12.75" customHeight="1" x14ac:dyDescent="0.25">
      <c r="A91" s="64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65"/>
    </row>
    <row r="92" spans="1:29" s="8" customFormat="1" ht="12.75" customHeight="1" x14ac:dyDescent="0.25">
      <c r="A92" s="66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65"/>
      <c r="AA92" s="66"/>
    </row>
    <row r="93" spans="1:29" s="8" customFormat="1" ht="12.75" customHeight="1" x14ac:dyDescent="0.25">
      <c r="A93" s="62"/>
      <c r="B93" s="67"/>
      <c r="C93" s="62"/>
      <c r="D93" s="62"/>
      <c r="E93" s="67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</row>
    <row r="97" s="10" customFormat="1" ht="12.75" customHeight="1" x14ac:dyDescent="0.25"/>
    <row r="98" s="10" customFormat="1" ht="12.75" customHeight="1" x14ac:dyDescent="0.25"/>
    <row r="99" s="10" customFormat="1" ht="12.75" customHeight="1" x14ac:dyDescent="0.25"/>
  </sheetData>
  <pageMargins left="0.99" right="0.42" top="0.76" bottom="0.75" header="0.5" footer="0.5"/>
  <pageSetup scale="55" firstPageNumber="27" orientation="portrait" r:id="rId1"/>
  <headerFooter alignWithMargins="0">
    <oddFooter>&amp;C44</oddFooter>
  </headerFooter>
  <ignoredErrors>
    <ignoredError sqref="Z7:Z7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BC92"/>
  <sheetViews>
    <sheetView tabSelected="1" zoomScale="80" zoomScaleNormal="80" workbookViewId="0">
      <pane xSplit="1" ySplit="5" topLeftCell="N69" activePane="bottomRight" state="frozen"/>
      <selection pane="topRight" activeCell="B1" sqref="B1"/>
      <selection pane="bottomLeft" activeCell="A6" sqref="A6"/>
      <selection pane="bottomRight" activeCell="AC90" sqref="AC90:AD90"/>
    </sheetView>
  </sheetViews>
  <sheetFormatPr defaultRowHeight="13.2" x14ac:dyDescent="0.25"/>
  <cols>
    <col min="2" max="26" width="9.109375" customWidth="1"/>
  </cols>
  <sheetData>
    <row r="1" spans="1:55" x14ac:dyDescent="0.25">
      <c r="A1" s="1" t="s">
        <v>35</v>
      </c>
      <c r="AE1">
        <v>24</v>
      </c>
    </row>
    <row r="2" spans="1:55" x14ac:dyDescent="0.25">
      <c r="A2" s="1"/>
    </row>
    <row r="3" spans="1:55" x14ac:dyDescent="0.25">
      <c r="A3" s="1"/>
      <c r="C3" s="2" t="s">
        <v>0</v>
      </c>
      <c r="D3" s="3"/>
      <c r="E3" s="3"/>
      <c r="F3" s="4"/>
    </row>
    <row r="4" spans="1:55" x14ac:dyDescent="0.25">
      <c r="A4" s="1"/>
    </row>
    <row r="5" spans="1:55" x14ac:dyDescent="0.25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5">
      <c r="A6" s="1"/>
    </row>
    <row r="7" spans="1:55" x14ac:dyDescent="0.25">
      <c r="A7" s="1">
        <f t="shared" ref="A7:A14" si="0">A8-1</f>
        <v>42536</v>
      </c>
      <c r="B7">
        <f>(' Chum hourly counts 2015'!B7)*3</f>
        <v>0</v>
      </c>
      <c r="C7">
        <f>(' Chum hourly counts 2015'!C7)*3</f>
        <v>27</v>
      </c>
      <c r="D7">
        <f>(' Chum hourly counts 2015'!D7)*3</f>
        <v>0</v>
      </c>
      <c r="E7">
        <f>(' Chum hourly counts 2015'!E7)*3</f>
        <v>0</v>
      </c>
      <c r="F7">
        <f>(' Chum hourly counts 2015'!F7)*3</f>
        <v>3</v>
      </c>
      <c r="G7">
        <f>(' Chum hourly counts 2015'!G7)*3</f>
        <v>3</v>
      </c>
      <c r="H7">
        <f>(' Chum hourly counts 2015'!H7)*3</f>
        <v>0</v>
      </c>
      <c r="I7">
        <f>(' Chum hourly counts 2015'!I7)*3</f>
        <v>3</v>
      </c>
      <c r="J7">
        <f>(' Chum hourly counts 2015'!J7)*3</f>
        <v>0</v>
      </c>
      <c r="K7">
        <f>(' Chum hourly counts 2015'!K7)*3</f>
        <v>0</v>
      </c>
      <c r="L7">
        <f>(' Chum hourly counts 2015'!L7)*3</f>
        <v>0</v>
      </c>
      <c r="M7">
        <f>(' Chum hourly counts 2015'!M7)*3</f>
        <v>0</v>
      </c>
      <c r="N7">
        <f>(' Chum hourly counts 2015'!N7)*3</f>
        <v>0</v>
      </c>
      <c r="O7">
        <f>(' Chum hourly counts 2015'!O7)*3</f>
        <v>0</v>
      </c>
      <c r="P7">
        <f>(' Chum hourly counts 2015'!P7)*3</f>
        <v>0</v>
      </c>
      <c r="Q7">
        <f>(' Chum hourly counts 2015'!Q7)*3</f>
        <v>0</v>
      </c>
      <c r="R7">
        <f>(' Chum hourly counts 2015'!R7)*3</f>
        <v>0</v>
      </c>
      <c r="S7">
        <f>(' Chum hourly counts 2015'!S7)*3</f>
        <v>0</v>
      </c>
      <c r="T7">
        <f>(' Chum hourly counts 2015'!T7)*3</f>
        <v>0</v>
      </c>
      <c r="U7">
        <f>(' Chum hourly counts 2015'!U7)*3</f>
        <v>0</v>
      </c>
      <c r="V7">
        <f>(' Chum hourly counts 2015'!V7)*3</f>
        <v>0</v>
      </c>
      <c r="W7">
        <f>(' Chum hourly counts 2015'!W7)*3</f>
        <v>0</v>
      </c>
      <c r="X7">
        <f>(' Chum hourly counts 2015'!X7)*3</f>
        <v>0</v>
      </c>
      <c r="Y7">
        <f>(' Chum hourly counts 2015'!Y7)*3</f>
        <v>0</v>
      </c>
      <c r="Z7">
        <f>SUM(B7:Y7)</f>
        <v>36</v>
      </c>
      <c r="AB7">
        <f>ROUND(SUM(B7:Y7),0)</f>
        <v>36</v>
      </c>
      <c r="AC7">
        <f t="shared" ref="AC7:AC14" si="1">(1-AE7/72)*72^2*(AF7/AE7)</f>
        <v>519.6521739130435</v>
      </c>
      <c r="AE7">
        <f>$AE$1</f>
        <v>24</v>
      </c>
      <c r="AF7">
        <f t="shared" ref="AF7:AF14" si="2">SUM(AG7:BC7)/(2*(AE7-1))</f>
        <v>3.6086956521739131</v>
      </c>
      <c r="AG7">
        <f t="shared" ref="AG7:AG14" si="3">(B7/3-C7/3)^2</f>
        <v>81</v>
      </c>
      <c r="AH7">
        <f t="shared" ref="AH7:AH14" si="4">(C7/3-D7/3)^2</f>
        <v>81</v>
      </c>
      <c r="AI7">
        <f t="shared" ref="AI7:AI14" si="5">(D7/3-E7/3)^2</f>
        <v>0</v>
      </c>
      <c r="AJ7">
        <f t="shared" ref="AJ7:AJ14" si="6">(E7/3-F7/3)^2</f>
        <v>1</v>
      </c>
      <c r="AK7">
        <f t="shared" ref="AK7:AK14" si="7">(F7/3-G7/3)^2</f>
        <v>0</v>
      </c>
      <c r="AL7">
        <f t="shared" ref="AL7:AL14" si="8">(G7/3-H7/3)^2</f>
        <v>1</v>
      </c>
      <c r="AM7">
        <f t="shared" ref="AM7:AM14" si="9">(H7/3-I7/3)^2</f>
        <v>1</v>
      </c>
      <c r="AN7">
        <f t="shared" ref="AN7:AN14" si="10">(I7/3-J7/3)^2</f>
        <v>1</v>
      </c>
      <c r="AO7">
        <f t="shared" ref="AO7:AO14" si="11">(J7/3-K7/3)^2</f>
        <v>0</v>
      </c>
      <c r="AP7">
        <f t="shared" ref="AP7:AP14" si="12">(K7/3-L7/3)^2</f>
        <v>0</v>
      </c>
      <c r="AQ7">
        <f t="shared" ref="AQ7:AQ14" si="13">(L7/3-M7/3)^2</f>
        <v>0</v>
      </c>
      <c r="AR7">
        <f t="shared" ref="AR7:AR14" si="14">(M7/3-N7/3)^2</f>
        <v>0</v>
      </c>
      <c r="AS7">
        <f t="shared" ref="AS7:AS14" si="15">(N7/3-O7/3)^2</f>
        <v>0</v>
      </c>
      <c r="AT7">
        <f t="shared" ref="AT7:AT14" si="16">(O7/3-P7/3)^2</f>
        <v>0</v>
      </c>
      <c r="AU7">
        <f t="shared" ref="AU7:AU14" si="17">(P7/3-Q7/3)^2</f>
        <v>0</v>
      </c>
      <c r="AV7">
        <f t="shared" ref="AV7:AV14" si="18">(Q7/3-R7/3)^2</f>
        <v>0</v>
      </c>
      <c r="AW7">
        <f t="shared" ref="AW7:AW14" si="19">(R7/3-S7/3)^2</f>
        <v>0</v>
      </c>
      <c r="AX7">
        <f t="shared" ref="AX7:AX14" si="20">(S7/3-T7/3)^2</f>
        <v>0</v>
      </c>
      <c r="AY7">
        <f t="shared" ref="AY7:AY14" si="21">(T7/3-U7/3)^2</f>
        <v>0</v>
      </c>
      <c r="AZ7">
        <f t="shared" ref="AZ7:AZ14" si="22">(U7/3-V7/3)^2</f>
        <v>0</v>
      </c>
      <c r="BA7">
        <f t="shared" ref="BA7:BA14" si="23">(V7/3-W7/3)^2</f>
        <v>0</v>
      </c>
      <c r="BB7">
        <f t="shared" ref="BB7:BB14" si="24">(W7/3-X7/3)^2</f>
        <v>0</v>
      </c>
      <c r="BC7">
        <f t="shared" ref="BC7:BC14" si="25">(X7/3-Y7/3)^2</f>
        <v>0</v>
      </c>
    </row>
    <row r="8" spans="1:55" x14ac:dyDescent="0.25">
      <c r="A8" s="1">
        <f t="shared" si="0"/>
        <v>42537</v>
      </c>
      <c r="B8">
        <f>(' Chum hourly counts 2015'!B8)*3</f>
        <v>15</v>
      </c>
      <c r="C8">
        <f>(' Chum hourly counts 2015'!C8)*3</f>
        <v>3</v>
      </c>
      <c r="D8">
        <f>(' Chum hourly counts 2015'!D8)*3</f>
        <v>18</v>
      </c>
      <c r="E8">
        <f>(' Chum hourly counts 2015'!E8)*3</f>
        <v>3</v>
      </c>
      <c r="F8">
        <f>(' Chum hourly counts 2015'!F8)*3</f>
        <v>0</v>
      </c>
      <c r="G8">
        <f>(' Chum hourly counts 2015'!G8)*3</f>
        <v>0</v>
      </c>
      <c r="H8">
        <f>(' Chum hourly counts 2015'!H8)*3</f>
        <v>0</v>
      </c>
      <c r="I8">
        <f>(' Chum hourly counts 2015'!I8)*3</f>
        <v>0</v>
      </c>
      <c r="J8">
        <f>(' Chum hourly counts 2015'!J8)*3</f>
        <v>0</v>
      </c>
      <c r="K8">
        <f>(' Chum hourly counts 2015'!K8)*3</f>
        <v>0</v>
      </c>
      <c r="L8">
        <f>(' Chum hourly counts 2015'!L8)*3</f>
        <v>0</v>
      </c>
      <c r="M8">
        <f>(' Chum hourly counts 2015'!M8)*3</f>
        <v>0</v>
      </c>
      <c r="N8">
        <f>(' Chum hourly counts 2015'!N8)*3</f>
        <v>0</v>
      </c>
      <c r="O8">
        <f>(' Chum hourly counts 2015'!O8)*3</f>
        <v>0</v>
      </c>
      <c r="P8">
        <f>(' Chum hourly counts 2015'!P8)*3</f>
        <v>0</v>
      </c>
      <c r="Q8">
        <f>(' Chum hourly counts 2015'!Q8)*3</f>
        <v>0</v>
      </c>
      <c r="R8">
        <f>(' Chum hourly counts 2015'!R8)*3</f>
        <v>0</v>
      </c>
      <c r="S8">
        <f>(' Chum hourly counts 2015'!S8)*3</f>
        <v>0</v>
      </c>
      <c r="T8">
        <f>(' Chum hourly counts 2015'!T8)*3</f>
        <v>0</v>
      </c>
      <c r="U8">
        <f>(' Chum hourly counts 2015'!U8)*3</f>
        <v>0</v>
      </c>
      <c r="V8">
        <f>(' Chum hourly counts 2015'!V8)*3</f>
        <v>0</v>
      </c>
      <c r="W8">
        <f>(' Chum hourly counts 2015'!W8)*3</f>
        <v>0</v>
      </c>
      <c r="X8">
        <f>(' Chum hourly counts 2015'!X8)*3</f>
        <v>0</v>
      </c>
      <c r="Y8">
        <f>(' Chum hourly counts 2015'!Y8)*3</f>
        <v>0</v>
      </c>
      <c r="Z8">
        <f t="shared" ref="Z8:Z71" si="26">SUM(B8:Y8)</f>
        <v>39</v>
      </c>
      <c r="AB8">
        <f t="shared" ref="AB8:AB15" si="27">ROUND(SUM(B8:Y8),0)</f>
        <v>39</v>
      </c>
      <c r="AC8">
        <f t="shared" si="1"/>
        <v>209.73913043478262</v>
      </c>
      <c r="AE8">
        <f t="shared" ref="AE8:AE71" si="28">$AE$1</f>
        <v>24</v>
      </c>
      <c r="AF8">
        <f t="shared" si="2"/>
        <v>1.4565217391304348</v>
      </c>
      <c r="AG8">
        <f t="shared" si="3"/>
        <v>16</v>
      </c>
      <c r="AH8">
        <f t="shared" si="4"/>
        <v>25</v>
      </c>
      <c r="AI8">
        <f t="shared" si="5"/>
        <v>25</v>
      </c>
      <c r="AJ8">
        <f t="shared" si="6"/>
        <v>1</v>
      </c>
      <c r="AK8">
        <f t="shared" si="7"/>
        <v>0</v>
      </c>
      <c r="AL8">
        <f t="shared" si="8"/>
        <v>0</v>
      </c>
      <c r="AM8">
        <f t="shared" si="9"/>
        <v>0</v>
      </c>
      <c r="AN8">
        <f t="shared" si="10"/>
        <v>0</v>
      </c>
      <c r="AO8">
        <f t="shared" si="11"/>
        <v>0</v>
      </c>
      <c r="AP8">
        <f t="shared" si="12"/>
        <v>0</v>
      </c>
      <c r="AQ8">
        <f t="shared" si="13"/>
        <v>0</v>
      </c>
      <c r="AR8">
        <f t="shared" si="14"/>
        <v>0</v>
      </c>
      <c r="AS8">
        <f t="shared" si="15"/>
        <v>0</v>
      </c>
      <c r="AT8">
        <f t="shared" si="16"/>
        <v>0</v>
      </c>
      <c r="AU8">
        <f t="shared" si="17"/>
        <v>0</v>
      </c>
      <c r="AV8">
        <f t="shared" si="18"/>
        <v>0</v>
      </c>
      <c r="AW8">
        <f t="shared" si="19"/>
        <v>0</v>
      </c>
      <c r="AX8">
        <f t="shared" si="20"/>
        <v>0</v>
      </c>
      <c r="AY8">
        <f t="shared" si="21"/>
        <v>0</v>
      </c>
      <c r="AZ8">
        <f t="shared" si="22"/>
        <v>0</v>
      </c>
      <c r="BA8">
        <f t="shared" si="23"/>
        <v>0</v>
      </c>
      <c r="BB8">
        <f t="shared" si="24"/>
        <v>0</v>
      </c>
      <c r="BC8">
        <f t="shared" si="25"/>
        <v>0</v>
      </c>
    </row>
    <row r="9" spans="1:55" x14ac:dyDescent="0.25">
      <c r="A9" s="1">
        <f t="shared" si="0"/>
        <v>42538</v>
      </c>
      <c r="B9">
        <f>(' Chum hourly counts 2015'!B9)*3</f>
        <v>0</v>
      </c>
      <c r="C9">
        <f>(' Chum hourly counts 2015'!C9)*3</f>
        <v>0</v>
      </c>
      <c r="D9">
        <f>(' Chum hourly counts 2015'!D9)*3</f>
        <v>0</v>
      </c>
      <c r="E9">
        <f>(' Chum hourly counts 2015'!E9)*3</f>
        <v>3</v>
      </c>
      <c r="F9">
        <f>(' Chum hourly counts 2015'!F9)*3</f>
        <v>0</v>
      </c>
      <c r="G9">
        <f>(' Chum hourly counts 2015'!G9)*3</f>
        <v>9</v>
      </c>
      <c r="H9">
        <f>(' Chum hourly counts 2015'!H9)*3</f>
        <v>0</v>
      </c>
      <c r="I9">
        <f>(' Chum hourly counts 2015'!I9)*3</f>
        <v>0</v>
      </c>
      <c r="J9">
        <f>(' Chum hourly counts 2015'!J9)*3</f>
        <v>0</v>
      </c>
      <c r="K9">
        <f>(' Chum hourly counts 2015'!K9)*3</f>
        <v>0</v>
      </c>
      <c r="L9">
        <f>(' Chum hourly counts 2015'!L9)*3</f>
        <v>0</v>
      </c>
      <c r="M9">
        <f>(' Chum hourly counts 2015'!M9)*3</f>
        <v>0</v>
      </c>
      <c r="N9">
        <f>(' Chum hourly counts 2015'!N9)*3</f>
        <v>0</v>
      </c>
      <c r="O9">
        <f>(' Chum hourly counts 2015'!O9)*3</f>
        <v>0</v>
      </c>
      <c r="P9">
        <f>(' Chum hourly counts 2015'!P9)*3</f>
        <v>0</v>
      </c>
      <c r="Q9">
        <f>(' Chum hourly counts 2015'!Q9)*3</f>
        <v>0</v>
      </c>
      <c r="R9">
        <f>(' Chum hourly counts 2015'!R9)*3</f>
        <v>0</v>
      </c>
      <c r="S9">
        <f>(' Chum hourly counts 2015'!S9)*3</f>
        <v>0</v>
      </c>
      <c r="T9">
        <f>(' Chum hourly counts 2015'!T9)*3</f>
        <v>0</v>
      </c>
      <c r="U9">
        <f>(' Chum hourly counts 2015'!U9)*3</f>
        <v>0</v>
      </c>
      <c r="V9">
        <f>(' Chum hourly counts 2015'!V9)*3</f>
        <v>0</v>
      </c>
      <c r="W9">
        <f>(' Chum hourly counts 2015'!W9)*3</f>
        <v>0</v>
      </c>
      <c r="X9">
        <f>(' Chum hourly counts 2015'!X9)*3</f>
        <v>0</v>
      </c>
      <c r="Y9">
        <f>(' Chum hourly counts 2015'!Y9)*3</f>
        <v>0</v>
      </c>
      <c r="Z9">
        <f t="shared" si="26"/>
        <v>12</v>
      </c>
      <c r="AB9">
        <f t="shared" si="27"/>
        <v>12</v>
      </c>
      <c r="AC9">
        <f t="shared" si="1"/>
        <v>62.608695652173921</v>
      </c>
      <c r="AE9">
        <f t="shared" si="28"/>
        <v>24</v>
      </c>
      <c r="AF9">
        <f t="shared" si="2"/>
        <v>0.43478260869565216</v>
      </c>
      <c r="AG9">
        <f t="shared" si="3"/>
        <v>0</v>
      </c>
      <c r="AH9">
        <f t="shared" si="4"/>
        <v>0</v>
      </c>
      <c r="AI9">
        <f t="shared" si="5"/>
        <v>1</v>
      </c>
      <c r="AJ9">
        <f t="shared" si="6"/>
        <v>1</v>
      </c>
      <c r="AK9">
        <f t="shared" si="7"/>
        <v>9</v>
      </c>
      <c r="AL9">
        <f t="shared" si="8"/>
        <v>9</v>
      </c>
      <c r="AM9">
        <f t="shared" si="9"/>
        <v>0</v>
      </c>
      <c r="AN9">
        <f t="shared" si="10"/>
        <v>0</v>
      </c>
      <c r="AO9">
        <f t="shared" si="11"/>
        <v>0</v>
      </c>
      <c r="AP9">
        <f t="shared" si="12"/>
        <v>0</v>
      </c>
      <c r="AQ9">
        <f t="shared" si="13"/>
        <v>0</v>
      </c>
      <c r="AR9">
        <f t="shared" si="14"/>
        <v>0</v>
      </c>
      <c r="AS9">
        <f t="shared" si="15"/>
        <v>0</v>
      </c>
      <c r="AT9">
        <f t="shared" si="16"/>
        <v>0</v>
      </c>
      <c r="AU9">
        <f t="shared" si="17"/>
        <v>0</v>
      </c>
      <c r="AV9">
        <f t="shared" si="18"/>
        <v>0</v>
      </c>
      <c r="AW9">
        <f t="shared" si="19"/>
        <v>0</v>
      </c>
      <c r="AX9">
        <f t="shared" si="20"/>
        <v>0</v>
      </c>
      <c r="AY9">
        <f t="shared" si="21"/>
        <v>0</v>
      </c>
      <c r="AZ9">
        <f t="shared" si="22"/>
        <v>0</v>
      </c>
      <c r="BA9">
        <f t="shared" si="23"/>
        <v>0</v>
      </c>
      <c r="BB9">
        <f t="shared" si="24"/>
        <v>0</v>
      </c>
      <c r="BC9">
        <f t="shared" si="25"/>
        <v>0</v>
      </c>
    </row>
    <row r="10" spans="1:55" x14ac:dyDescent="0.25">
      <c r="A10" s="1">
        <f t="shared" si="0"/>
        <v>42539</v>
      </c>
      <c r="B10">
        <f>(' Chum hourly counts 2015'!B10)*3</f>
        <v>0</v>
      </c>
      <c r="C10">
        <f>(' Chum hourly counts 2015'!C10)*3</f>
        <v>0</v>
      </c>
      <c r="D10">
        <f>(' Chum hourly counts 2015'!D10)*3</f>
        <v>-3</v>
      </c>
      <c r="E10">
        <f>(' Chum hourly counts 2015'!E10)*3</f>
        <v>0</v>
      </c>
      <c r="F10">
        <f>(' Chum hourly counts 2015'!F10)*3</f>
        <v>0</v>
      </c>
      <c r="G10">
        <f>(' Chum hourly counts 2015'!G10)*3</f>
        <v>0</v>
      </c>
      <c r="H10">
        <f>(' Chum hourly counts 2015'!H10)*3</f>
        <v>0</v>
      </c>
      <c r="I10">
        <f>(' Chum hourly counts 2015'!I10)*3</f>
        <v>0</v>
      </c>
      <c r="J10">
        <f>(' Chum hourly counts 2015'!J10)*3</f>
        <v>0</v>
      </c>
      <c r="K10">
        <f>(' Chum hourly counts 2015'!K10)*3</f>
        <v>0</v>
      </c>
      <c r="L10">
        <f>(' Chum hourly counts 2015'!L10)*3</f>
        <v>0</v>
      </c>
      <c r="M10">
        <f>(' Chum hourly counts 2015'!M10)*3</f>
        <v>0</v>
      </c>
      <c r="N10">
        <f>(' Chum hourly counts 2015'!N10)*3</f>
        <v>0</v>
      </c>
      <c r="O10">
        <f>(' Chum hourly counts 2015'!O10)*3</f>
        <v>0</v>
      </c>
      <c r="P10">
        <f>(' Chum hourly counts 2015'!P10)*3</f>
        <v>0</v>
      </c>
      <c r="Q10">
        <f>(' Chum hourly counts 2015'!Q10)*3</f>
        <v>0</v>
      </c>
      <c r="R10">
        <f>(' Chum hourly counts 2015'!R10)*3</f>
        <v>0</v>
      </c>
      <c r="S10">
        <f>(' Chum hourly counts 2015'!S10)*3</f>
        <v>0</v>
      </c>
      <c r="T10">
        <f>(' Chum hourly counts 2015'!T10)*3</f>
        <v>0</v>
      </c>
      <c r="U10">
        <f>(' Chum hourly counts 2015'!U10)*3</f>
        <v>0</v>
      </c>
      <c r="V10">
        <f>(' Chum hourly counts 2015'!V10)*3</f>
        <v>0</v>
      </c>
      <c r="W10">
        <f>(' Chum hourly counts 2015'!W10)*3</f>
        <v>0</v>
      </c>
      <c r="X10">
        <f>(' Chum hourly counts 2015'!X10)*3</f>
        <v>0</v>
      </c>
      <c r="Y10">
        <f>(' Chum hourly counts 2015'!Y10)*3</f>
        <v>3</v>
      </c>
      <c r="Z10">
        <f t="shared" si="26"/>
        <v>0</v>
      </c>
      <c r="AB10">
        <f t="shared" si="27"/>
        <v>0</v>
      </c>
      <c r="AC10">
        <f t="shared" si="1"/>
        <v>9.3913043478260878</v>
      </c>
      <c r="AE10">
        <f t="shared" si="28"/>
        <v>24</v>
      </c>
      <c r="AF10">
        <f t="shared" si="2"/>
        <v>6.5217391304347824E-2</v>
      </c>
      <c r="AG10">
        <f t="shared" si="3"/>
        <v>0</v>
      </c>
      <c r="AH10">
        <f t="shared" si="4"/>
        <v>1</v>
      </c>
      <c r="AI10">
        <f t="shared" si="5"/>
        <v>1</v>
      </c>
      <c r="AJ10">
        <f t="shared" si="6"/>
        <v>0</v>
      </c>
      <c r="AK10">
        <f t="shared" si="7"/>
        <v>0</v>
      </c>
      <c r="AL10">
        <f t="shared" si="8"/>
        <v>0</v>
      </c>
      <c r="AM10">
        <f t="shared" si="9"/>
        <v>0</v>
      </c>
      <c r="AN10">
        <f t="shared" si="10"/>
        <v>0</v>
      </c>
      <c r="AO10">
        <f t="shared" si="11"/>
        <v>0</v>
      </c>
      <c r="AP10">
        <f t="shared" si="12"/>
        <v>0</v>
      </c>
      <c r="AQ10">
        <f t="shared" si="13"/>
        <v>0</v>
      </c>
      <c r="AR10">
        <f t="shared" si="14"/>
        <v>0</v>
      </c>
      <c r="AS10">
        <f t="shared" si="15"/>
        <v>0</v>
      </c>
      <c r="AT10">
        <f t="shared" si="16"/>
        <v>0</v>
      </c>
      <c r="AU10">
        <f t="shared" si="17"/>
        <v>0</v>
      </c>
      <c r="AV10">
        <f t="shared" si="18"/>
        <v>0</v>
      </c>
      <c r="AW10">
        <f t="shared" si="19"/>
        <v>0</v>
      </c>
      <c r="AX10">
        <f t="shared" si="20"/>
        <v>0</v>
      </c>
      <c r="AY10">
        <f t="shared" si="21"/>
        <v>0</v>
      </c>
      <c r="AZ10">
        <f t="shared" si="22"/>
        <v>0</v>
      </c>
      <c r="BA10">
        <f t="shared" si="23"/>
        <v>0</v>
      </c>
      <c r="BB10">
        <f t="shared" si="24"/>
        <v>0</v>
      </c>
      <c r="BC10">
        <f t="shared" si="25"/>
        <v>1</v>
      </c>
    </row>
    <row r="11" spans="1:55" x14ac:dyDescent="0.25">
      <c r="A11" s="1">
        <f t="shared" si="0"/>
        <v>42540</v>
      </c>
      <c r="B11">
        <f>(' Chum hourly counts 2015'!B11)*3</f>
        <v>0</v>
      </c>
      <c r="C11">
        <f>(' Chum hourly counts 2015'!C11)*3</f>
        <v>0</v>
      </c>
      <c r="D11">
        <f>(' Chum hourly counts 2015'!D11)*3</f>
        <v>0</v>
      </c>
      <c r="E11">
        <f>(' Chum hourly counts 2015'!E11)*3</f>
        <v>0</v>
      </c>
      <c r="F11">
        <f>(' Chum hourly counts 2015'!F11)*3</f>
        <v>0</v>
      </c>
      <c r="G11">
        <f>(' Chum hourly counts 2015'!G11)*3</f>
        <v>0</v>
      </c>
      <c r="H11">
        <f>(' Chum hourly counts 2015'!H11)*3</f>
        <v>0</v>
      </c>
      <c r="I11">
        <f>(' Chum hourly counts 2015'!I11)*3</f>
        <v>0</v>
      </c>
      <c r="J11">
        <f>(' Chum hourly counts 2015'!J11)*3</f>
        <v>0</v>
      </c>
      <c r="K11">
        <f>(' Chum hourly counts 2015'!K11)*3</f>
        <v>0</v>
      </c>
      <c r="L11">
        <f>(' Chum hourly counts 2015'!L11)*3</f>
        <v>0</v>
      </c>
      <c r="M11">
        <f>(' Chum hourly counts 2015'!M11)*3</f>
        <v>0</v>
      </c>
      <c r="N11">
        <f>(' Chum hourly counts 2015'!N11)*3</f>
        <v>0</v>
      </c>
      <c r="O11">
        <f>(' Chum hourly counts 2015'!O11)*3</f>
        <v>0</v>
      </c>
      <c r="P11">
        <f>(' Chum hourly counts 2015'!P11)*3</f>
        <v>0</v>
      </c>
      <c r="Q11">
        <f>(' Chum hourly counts 2015'!Q11)*3</f>
        <v>0</v>
      </c>
      <c r="R11">
        <f>(' Chum hourly counts 2015'!R11)*3</f>
        <v>0</v>
      </c>
      <c r="S11">
        <f>(' Chum hourly counts 2015'!S11)*3</f>
        <v>0</v>
      </c>
      <c r="T11">
        <f>(' Chum hourly counts 2015'!T11)*3</f>
        <v>0</v>
      </c>
      <c r="U11">
        <f>(' Chum hourly counts 2015'!U11)*3</f>
        <v>0</v>
      </c>
      <c r="V11">
        <f>(' Chum hourly counts 2015'!V11)*3</f>
        <v>0</v>
      </c>
      <c r="W11">
        <f>(' Chum hourly counts 2015'!W11)*3</f>
        <v>0</v>
      </c>
      <c r="X11">
        <f>(' Chum hourly counts 2015'!X11)*3</f>
        <v>9</v>
      </c>
      <c r="Y11">
        <f>(' Chum hourly counts 2015'!Y11)*3</f>
        <v>0</v>
      </c>
      <c r="Z11">
        <f t="shared" si="26"/>
        <v>9</v>
      </c>
      <c r="AB11">
        <f t="shared" si="27"/>
        <v>9</v>
      </c>
      <c r="AC11">
        <f t="shared" si="1"/>
        <v>56.34782608695653</v>
      </c>
      <c r="AE11">
        <f t="shared" si="28"/>
        <v>24</v>
      </c>
      <c r="AF11">
        <f t="shared" si="2"/>
        <v>0.39130434782608697</v>
      </c>
      <c r="AG11">
        <f t="shared" si="3"/>
        <v>0</v>
      </c>
      <c r="AH11">
        <f t="shared" si="4"/>
        <v>0</v>
      </c>
      <c r="AI11">
        <f t="shared" si="5"/>
        <v>0</v>
      </c>
      <c r="AJ11">
        <f t="shared" si="6"/>
        <v>0</v>
      </c>
      <c r="AK11">
        <f t="shared" si="7"/>
        <v>0</v>
      </c>
      <c r="AL11">
        <f t="shared" si="8"/>
        <v>0</v>
      </c>
      <c r="AM11">
        <f t="shared" si="9"/>
        <v>0</v>
      </c>
      <c r="AN11">
        <f t="shared" si="10"/>
        <v>0</v>
      </c>
      <c r="AO11">
        <f t="shared" si="11"/>
        <v>0</v>
      </c>
      <c r="AP11">
        <f t="shared" si="12"/>
        <v>0</v>
      </c>
      <c r="AQ11">
        <f t="shared" si="13"/>
        <v>0</v>
      </c>
      <c r="AR11">
        <f t="shared" si="14"/>
        <v>0</v>
      </c>
      <c r="AS11">
        <f t="shared" si="15"/>
        <v>0</v>
      </c>
      <c r="AT11">
        <f t="shared" si="16"/>
        <v>0</v>
      </c>
      <c r="AU11">
        <f t="shared" si="17"/>
        <v>0</v>
      </c>
      <c r="AV11">
        <f t="shared" si="18"/>
        <v>0</v>
      </c>
      <c r="AW11">
        <f t="shared" si="19"/>
        <v>0</v>
      </c>
      <c r="AX11">
        <f t="shared" si="20"/>
        <v>0</v>
      </c>
      <c r="AY11">
        <f t="shared" si="21"/>
        <v>0</v>
      </c>
      <c r="AZ11">
        <f t="shared" si="22"/>
        <v>0</v>
      </c>
      <c r="BA11">
        <f t="shared" si="23"/>
        <v>0</v>
      </c>
      <c r="BB11">
        <f t="shared" si="24"/>
        <v>9</v>
      </c>
      <c r="BC11">
        <f t="shared" si="25"/>
        <v>9</v>
      </c>
    </row>
    <row r="12" spans="1:55" x14ac:dyDescent="0.25">
      <c r="A12" s="1">
        <f t="shared" si="0"/>
        <v>42541</v>
      </c>
      <c r="B12">
        <f>(' Chum hourly counts 2015'!B12)*3</f>
        <v>0</v>
      </c>
      <c r="C12">
        <f>(' Chum hourly counts 2015'!C12)*3</f>
        <v>0</v>
      </c>
      <c r="D12">
        <f>(' Chum hourly counts 2015'!D12)*3</f>
        <v>0</v>
      </c>
      <c r="E12">
        <f>(' Chum hourly counts 2015'!E12)*3</f>
        <v>0</v>
      </c>
      <c r="F12">
        <f>(' Chum hourly counts 2015'!F12)*3</f>
        <v>0</v>
      </c>
      <c r="G12">
        <f>(' Chum hourly counts 2015'!G12)*3</f>
        <v>0</v>
      </c>
      <c r="H12">
        <f>(' Chum hourly counts 2015'!H12)*3</f>
        <v>9</v>
      </c>
      <c r="I12">
        <f>(' Chum hourly counts 2015'!I12)*3</f>
        <v>0</v>
      </c>
      <c r="J12">
        <f>(' Chum hourly counts 2015'!J12)*3</f>
        <v>0</v>
      </c>
      <c r="K12">
        <f>(' Chum hourly counts 2015'!K12)*3</f>
        <v>0</v>
      </c>
      <c r="L12">
        <f>(' Chum hourly counts 2015'!L12)*3</f>
        <v>0</v>
      </c>
      <c r="M12">
        <f>(' Chum hourly counts 2015'!M12)*3</f>
        <v>0</v>
      </c>
      <c r="N12">
        <f>(' Chum hourly counts 2015'!N12)*3</f>
        <v>0</v>
      </c>
      <c r="O12">
        <f>(' Chum hourly counts 2015'!O12)*3</f>
        <v>0</v>
      </c>
      <c r="P12">
        <f>(' Chum hourly counts 2015'!P12)*3</f>
        <v>0</v>
      </c>
      <c r="Q12">
        <f>(' Chum hourly counts 2015'!Q12)*3</f>
        <v>0</v>
      </c>
      <c r="R12">
        <f>(' Chum hourly counts 2015'!R12)*3</f>
        <v>0</v>
      </c>
      <c r="S12">
        <f>(' Chum hourly counts 2015'!S12)*3</f>
        <v>0</v>
      </c>
      <c r="T12">
        <f>(' Chum hourly counts 2015'!T12)*3</f>
        <v>0</v>
      </c>
      <c r="U12">
        <f>(' Chum hourly counts 2015'!U12)*3</f>
        <v>0</v>
      </c>
      <c r="V12">
        <f>(' Chum hourly counts 2015'!V12)*3</f>
        <v>0</v>
      </c>
      <c r="W12">
        <f>(' Chum hourly counts 2015'!W12)*3</f>
        <v>0</v>
      </c>
      <c r="X12">
        <f>(' Chum hourly counts 2015'!X12)*3</f>
        <v>0</v>
      </c>
      <c r="Y12">
        <f>(' Chum hourly counts 2015'!Y12)*3</f>
        <v>66</v>
      </c>
      <c r="Z12">
        <f t="shared" si="26"/>
        <v>75</v>
      </c>
      <c r="AB12">
        <f t="shared" si="27"/>
        <v>75</v>
      </c>
      <c r="AC12">
        <f t="shared" si="1"/>
        <v>1571.4782608695652</v>
      </c>
      <c r="AE12">
        <f t="shared" si="28"/>
        <v>24</v>
      </c>
      <c r="AF12">
        <f t="shared" si="2"/>
        <v>10.913043478260869</v>
      </c>
      <c r="AG12">
        <f t="shared" si="3"/>
        <v>0</v>
      </c>
      <c r="AH12">
        <f t="shared" si="4"/>
        <v>0</v>
      </c>
      <c r="AI12">
        <f t="shared" si="5"/>
        <v>0</v>
      </c>
      <c r="AJ12">
        <f t="shared" si="6"/>
        <v>0</v>
      </c>
      <c r="AK12">
        <f t="shared" si="7"/>
        <v>0</v>
      </c>
      <c r="AL12">
        <f t="shared" si="8"/>
        <v>9</v>
      </c>
      <c r="AM12">
        <f t="shared" si="9"/>
        <v>9</v>
      </c>
      <c r="AN12">
        <f t="shared" si="10"/>
        <v>0</v>
      </c>
      <c r="AO12">
        <f t="shared" si="11"/>
        <v>0</v>
      </c>
      <c r="AP12">
        <f t="shared" si="12"/>
        <v>0</v>
      </c>
      <c r="AQ12">
        <f t="shared" si="13"/>
        <v>0</v>
      </c>
      <c r="AR12">
        <f t="shared" si="14"/>
        <v>0</v>
      </c>
      <c r="AS12">
        <f t="shared" si="15"/>
        <v>0</v>
      </c>
      <c r="AT12">
        <f t="shared" si="16"/>
        <v>0</v>
      </c>
      <c r="AU12">
        <f t="shared" si="17"/>
        <v>0</v>
      </c>
      <c r="AV12">
        <f t="shared" si="18"/>
        <v>0</v>
      </c>
      <c r="AW12">
        <f t="shared" si="19"/>
        <v>0</v>
      </c>
      <c r="AX12">
        <f t="shared" si="20"/>
        <v>0</v>
      </c>
      <c r="AY12">
        <f t="shared" si="21"/>
        <v>0</v>
      </c>
      <c r="AZ12">
        <f t="shared" si="22"/>
        <v>0</v>
      </c>
      <c r="BA12">
        <f t="shared" si="23"/>
        <v>0</v>
      </c>
      <c r="BB12">
        <f t="shared" si="24"/>
        <v>0</v>
      </c>
      <c r="BC12">
        <f t="shared" si="25"/>
        <v>484</v>
      </c>
    </row>
    <row r="13" spans="1:55" x14ac:dyDescent="0.25">
      <c r="A13" s="1">
        <f t="shared" si="0"/>
        <v>42542</v>
      </c>
      <c r="B13">
        <f>(' Chum hourly counts 2015'!B13)*3</f>
        <v>-6</v>
      </c>
      <c r="C13">
        <f>(' Chum hourly counts 2015'!C13)*3</f>
        <v>3</v>
      </c>
      <c r="D13">
        <f>(' Chum hourly counts 2015'!D13)*3</f>
        <v>0</v>
      </c>
      <c r="E13">
        <f>(' Chum hourly counts 2015'!E13)*3</f>
        <v>0</v>
      </c>
      <c r="F13">
        <f>(' Chum hourly counts 2015'!F13)*3</f>
        <v>0</v>
      </c>
      <c r="G13">
        <f>(' Chum hourly counts 2015'!G13)*3</f>
        <v>0</v>
      </c>
      <c r="H13">
        <f>(' Chum hourly counts 2015'!H13)*3</f>
        <v>0</v>
      </c>
      <c r="I13">
        <f>(' Chum hourly counts 2015'!I13)*3</f>
        <v>0</v>
      </c>
      <c r="J13">
        <f>(' Chum hourly counts 2015'!J13)*3</f>
        <v>0</v>
      </c>
      <c r="K13">
        <f>(' Chum hourly counts 2015'!K13)*3</f>
        <v>0</v>
      </c>
      <c r="L13">
        <f>(' Chum hourly counts 2015'!L13)*3</f>
        <v>0</v>
      </c>
      <c r="M13">
        <f>(' Chum hourly counts 2015'!M13)*3</f>
        <v>0</v>
      </c>
      <c r="N13">
        <f>(' Chum hourly counts 2015'!N13)*3</f>
        <v>0</v>
      </c>
      <c r="O13">
        <f>(' Chum hourly counts 2015'!O13)*3</f>
        <v>0</v>
      </c>
      <c r="P13">
        <f>(' Chum hourly counts 2015'!P13)*3</f>
        <v>0</v>
      </c>
      <c r="Q13">
        <f>(' Chum hourly counts 2015'!Q13)*3</f>
        <v>0</v>
      </c>
      <c r="R13">
        <f>(' Chum hourly counts 2015'!R13)*3</f>
        <v>324</v>
      </c>
      <c r="S13">
        <f>(' Chum hourly counts 2015'!S13)*3</f>
        <v>342</v>
      </c>
      <c r="T13">
        <f>(' Chum hourly counts 2015'!T13)*3</f>
        <v>159</v>
      </c>
      <c r="U13">
        <f>(' Chum hourly counts 2015'!U13)*3</f>
        <v>36</v>
      </c>
      <c r="V13">
        <f>(' Chum hourly counts 2015'!V13)*3</f>
        <v>24</v>
      </c>
      <c r="W13">
        <f>(' Chum hourly counts 2015'!W13)*3</f>
        <v>9</v>
      </c>
      <c r="X13">
        <f>(' Chum hourly counts 2015'!X13)*3</f>
        <v>108</v>
      </c>
      <c r="Y13">
        <f>(' Chum hourly counts 2015'!Y13)*3</f>
        <v>276</v>
      </c>
      <c r="Z13">
        <f t="shared" si="26"/>
        <v>1275</v>
      </c>
      <c r="AB13">
        <f>ROUND(SUM(B13:Y13),0)</f>
        <v>1275</v>
      </c>
      <c r="AC13">
        <f t="shared" si="1"/>
        <v>66922.434782608703</v>
      </c>
      <c r="AE13">
        <f t="shared" si="28"/>
        <v>24</v>
      </c>
      <c r="AF13">
        <f t="shared" si="2"/>
        <v>464.73913043478262</v>
      </c>
      <c r="AG13">
        <f t="shared" si="3"/>
        <v>9</v>
      </c>
      <c r="AH13">
        <f t="shared" si="4"/>
        <v>1</v>
      </c>
      <c r="AI13">
        <f t="shared" si="5"/>
        <v>0</v>
      </c>
      <c r="AJ13">
        <f t="shared" si="6"/>
        <v>0</v>
      </c>
      <c r="AK13">
        <f t="shared" si="7"/>
        <v>0</v>
      </c>
      <c r="AL13">
        <f t="shared" si="8"/>
        <v>0</v>
      </c>
      <c r="AM13">
        <f t="shared" si="9"/>
        <v>0</v>
      </c>
      <c r="AN13">
        <f t="shared" si="10"/>
        <v>0</v>
      </c>
      <c r="AO13">
        <f t="shared" si="11"/>
        <v>0</v>
      </c>
      <c r="AP13">
        <f t="shared" si="12"/>
        <v>0</v>
      </c>
      <c r="AQ13">
        <f t="shared" si="13"/>
        <v>0</v>
      </c>
      <c r="AR13">
        <f t="shared" si="14"/>
        <v>0</v>
      </c>
      <c r="AS13">
        <f t="shared" si="15"/>
        <v>0</v>
      </c>
      <c r="AT13">
        <f t="shared" si="16"/>
        <v>0</v>
      </c>
      <c r="AU13">
        <f t="shared" si="17"/>
        <v>0</v>
      </c>
      <c r="AV13">
        <f t="shared" si="18"/>
        <v>11664</v>
      </c>
      <c r="AW13">
        <f t="shared" si="19"/>
        <v>36</v>
      </c>
      <c r="AX13">
        <f t="shared" si="20"/>
        <v>3721</v>
      </c>
      <c r="AY13">
        <f t="shared" si="21"/>
        <v>1681</v>
      </c>
      <c r="AZ13">
        <f t="shared" si="22"/>
        <v>16</v>
      </c>
      <c r="BA13">
        <f t="shared" si="23"/>
        <v>25</v>
      </c>
      <c r="BB13">
        <f t="shared" si="24"/>
        <v>1089</v>
      </c>
      <c r="BC13">
        <f t="shared" si="25"/>
        <v>3136</v>
      </c>
    </row>
    <row r="14" spans="1:55" x14ac:dyDescent="0.25">
      <c r="A14" s="1">
        <f t="shared" si="0"/>
        <v>42543</v>
      </c>
      <c r="B14">
        <f>(' Chum hourly counts 2015'!B14)*3</f>
        <v>75</v>
      </c>
      <c r="C14">
        <f>(' Chum hourly counts 2015'!C14)*3</f>
        <v>60</v>
      </c>
      <c r="D14">
        <f>(' Chum hourly counts 2015'!D14)*3</f>
        <v>0</v>
      </c>
      <c r="E14">
        <f>(' Chum hourly counts 2015'!E14)*3</f>
        <v>81</v>
      </c>
      <c r="F14">
        <f>(' Chum hourly counts 2015'!F14)*3</f>
        <v>15</v>
      </c>
      <c r="G14">
        <f>(' Chum hourly counts 2015'!G14)*3</f>
        <v>3</v>
      </c>
      <c r="H14">
        <f>(' Chum hourly counts 2015'!H14)*3</f>
        <v>0</v>
      </c>
      <c r="I14">
        <f>(' Chum hourly counts 2015'!I14)*3</f>
        <v>0</v>
      </c>
      <c r="J14">
        <f>(' Chum hourly counts 2015'!J14)*3</f>
        <v>0</v>
      </c>
      <c r="K14">
        <f>(' Chum hourly counts 2015'!K14)*3</f>
        <v>0</v>
      </c>
      <c r="L14">
        <f>(' Chum hourly counts 2015'!L14)*3</f>
        <v>0</v>
      </c>
      <c r="M14">
        <f>(' Chum hourly counts 2015'!M14)*3</f>
        <v>0</v>
      </c>
      <c r="N14">
        <f>(' Chum hourly counts 2015'!N14)*3</f>
        <v>0</v>
      </c>
      <c r="O14">
        <f>(' Chum hourly counts 2015'!O14)*3</f>
        <v>0</v>
      </c>
      <c r="P14">
        <f>(' Chum hourly counts 2015'!P14)*3</f>
        <v>0</v>
      </c>
      <c r="Q14">
        <f>(' Chum hourly counts 2015'!Q14)*3</f>
        <v>27</v>
      </c>
      <c r="R14">
        <f>(' Chum hourly counts 2015'!R14)*3</f>
        <v>24</v>
      </c>
      <c r="S14">
        <f>(' Chum hourly counts 2015'!S14)*3</f>
        <v>0</v>
      </c>
      <c r="T14">
        <f>(' Chum hourly counts 2015'!T14)*3</f>
        <v>963</v>
      </c>
      <c r="U14">
        <f>(' Chum hourly counts 2015'!U14)*3</f>
        <v>420</v>
      </c>
      <c r="V14">
        <f>(' Chum hourly counts 2015'!V14)*3</f>
        <v>21</v>
      </c>
      <c r="W14">
        <f>(' Chum hourly counts 2015'!W14)*3</f>
        <v>0</v>
      </c>
      <c r="X14">
        <f>(' Chum hourly counts 2015'!X14)*3</f>
        <v>0</v>
      </c>
      <c r="Y14">
        <f>(' Chum hourly counts 2015'!Y14)*3</f>
        <v>102</v>
      </c>
      <c r="Z14">
        <f t="shared" si="26"/>
        <v>1791</v>
      </c>
      <c r="AB14">
        <f t="shared" si="27"/>
        <v>1791</v>
      </c>
      <c r="AC14">
        <f t="shared" si="1"/>
        <v>489903.65217391314</v>
      </c>
      <c r="AE14">
        <f t="shared" si="28"/>
        <v>24</v>
      </c>
      <c r="AF14">
        <f t="shared" si="2"/>
        <v>3402.108695652174</v>
      </c>
      <c r="AG14">
        <f t="shared" si="3"/>
        <v>25</v>
      </c>
      <c r="AH14">
        <f t="shared" si="4"/>
        <v>400</v>
      </c>
      <c r="AI14">
        <f t="shared" si="5"/>
        <v>729</v>
      </c>
      <c r="AJ14">
        <f t="shared" si="6"/>
        <v>484</v>
      </c>
      <c r="AK14">
        <f t="shared" si="7"/>
        <v>16</v>
      </c>
      <c r="AL14">
        <f t="shared" si="8"/>
        <v>1</v>
      </c>
      <c r="AM14">
        <f t="shared" si="9"/>
        <v>0</v>
      </c>
      <c r="AN14">
        <f t="shared" si="10"/>
        <v>0</v>
      </c>
      <c r="AO14">
        <f t="shared" si="11"/>
        <v>0</v>
      </c>
      <c r="AP14">
        <f t="shared" si="12"/>
        <v>0</v>
      </c>
      <c r="AQ14">
        <f t="shared" si="13"/>
        <v>0</v>
      </c>
      <c r="AR14">
        <f t="shared" si="14"/>
        <v>0</v>
      </c>
      <c r="AS14">
        <f t="shared" si="15"/>
        <v>0</v>
      </c>
      <c r="AT14">
        <f t="shared" si="16"/>
        <v>0</v>
      </c>
      <c r="AU14">
        <f t="shared" si="17"/>
        <v>81</v>
      </c>
      <c r="AV14">
        <f t="shared" si="18"/>
        <v>1</v>
      </c>
      <c r="AW14">
        <f t="shared" si="19"/>
        <v>64</v>
      </c>
      <c r="AX14">
        <f t="shared" si="20"/>
        <v>103041</v>
      </c>
      <c r="AY14">
        <f t="shared" si="21"/>
        <v>32761</v>
      </c>
      <c r="AZ14">
        <f t="shared" si="22"/>
        <v>17689</v>
      </c>
      <c r="BA14">
        <f t="shared" si="23"/>
        <v>49</v>
      </c>
      <c r="BB14">
        <f t="shared" si="24"/>
        <v>0</v>
      </c>
      <c r="BC14">
        <f t="shared" si="25"/>
        <v>1156</v>
      </c>
    </row>
    <row r="15" spans="1:55" x14ac:dyDescent="0.25">
      <c r="A15" s="1">
        <f>A16-1</f>
        <v>42544</v>
      </c>
      <c r="B15">
        <f>(' Chum hourly counts 2015'!B15)*3</f>
        <v>120</v>
      </c>
      <c r="C15">
        <f>(' Chum hourly counts 2015'!C15)*3</f>
        <v>0</v>
      </c>
      <c r="D15">
        <f>(' Chum hourly counts 2015'!D15)*3</f>
        <v>0</v>
      </c>
      <c r="E15">
        <f>(' Chum hourly counts 2015'!E15)*3</f>
        <v>9</v>
      </c>
      <c r="F15">
        <f>(' Chum hourly counts 2015'!F15)*3</f>
        <v>0</v>
      </c>
      <c r="G15">
        <f>(' Chum hourly counts 2015'!G15)*3</f>
        <v>3</v>
      </c>
      <c r="H15">
        <f>(' Chum hourly counts 2015'!H15)*3</f>
        <v>0</v>
      </c>
      <c r="I15">
        <f>(' Chum hourly counts 2015'!I15)*3</f>
        <v>21</v>
      </c>
      <c r="J15">
        <f>(' Chum hourly counts 2015'!J15)*3</f>
        <v>0</v>
      </c>
      <c r="K15">
        <f>(' Chum hourly counts 2015'!K15)*3</f>
        <v>0</v>
      </c>
      <c r="L15">
        <f>(' Chum hourly counts 2015'!L15)*3</f>
        <v>0</v>
      </c>
      <c r="M15">
        <f>(' Chum hourly counts 2015'!M15)*3</f>
        <v>0</v>
      </c>
      <c r="N15">
        <f>(' Chum hourly counts 2015'!N15)*3</f>
        <v>0</v>
      </c>
      <c r="O15">
        <f>(' Chum hourly counts 2015'!O15)*3</f>
        <v>0</v>
      </c>
      <c r="P15">
        <f>(' Chum hourly counts 2015'!P15)*3</f>
        <v>0</v>
      </c>
      <c r="Q15">
        <f>(' Chum hourly counts 2015'!Q15)*3</f>
        <v>0</v>
      </c>
      <c r="R15">
        <f>(' Chum hourly counts 2015'!R15)*3</f>
        <v>0</v>
      </c>
      <c r="S15">
        <f>(' Chum hourly counts 2015'!S15)*3</f>
        <v>6</v>
      </c>
      <c r="T15">
        <f>(' Chum hourly counts 2015'!T15)*3</f>
        <v>0</v>
      </c>
      <c r="U15">
        <f>(' Chum hourly counts 2015'!U15)*3</f>
        <v>0</v>
      </c>
      <c r="V15">
        <f>(' Chum hourly counts 2015'!V15)*3</f>
        <v>0</v>
      </c>
      <c r="W15">
        <f>(' Chum hourly counts 2015'!W15)*3</f>
        <v>108</v>
      </c>
      <c r="X15">
        <f>(' Chum hourly counts 2015'!X15)*3</f>
        <v>99</v>
      </c>
      <c r="Y15">
        <f>(' Chum hourly counts 2015'!Y15)*3</f>
        <v>3</v>
      </c>
      <c r="Z15">
        <f t="shared" si="26"/>
        <v>369</v>
      </c>
      <c r="AB15">
        <f t="shared" si="27"/>
        <v>369</v>
      </c>
      <c r="AC15">
        <f t="shared" ref="AC15" si="29">(1-AE15/72)*72^2*(AF15/AE15)</f>
        <v>12693.913043478264</v>
      </c>
      <c r="AE15">
        <f t="shared" si="28"/>
        <v>24</v>
      </c>
      <c r="AF15">
        <f t="shared" ref="AF15" si="30">SUM(AG15:BC15)/(2*(AE15-1))</f>
        <v>88.152173913043484</v>
      </c>
      <c r="AG15">
        <f t="shared" ref="AG15" si="31">(B15/3-C15/3)^2</f>
        <v>1600</v>
      </c>
      <c r="AH15">
        <f t="shared" ref="AH15" si="32">(C15/3-D15/3)^2</f>
        <v>0</v>
      </c>
      <c r="AI15">
        <f t="shared" ref="AI15" si="33">(D15/3-E15/3)^2</f>
        <v>9</v>
      </c>
      <c r="AJ15">
        <f t="shared" ref="AJ15" si="34">(E15/3-F15/3)^2</f>
        <v>9</v>
      </c>
      <c r="AK15">
        <f t="shared" ref="AK15" si="35">(F15/3-G15/3)^2</f>
        <v>1</v>
      </c>
      <c r="AL15">
        <f t="shared" ref="AL15" si="36">(G15/3-H15/3)^2</f>
        <v>1</v>
      </c>
      <c r="AM15">
        <f t="shared" ref="AM15" si="37">(H15/3-I15/3)^2</f>
        <v>49</v>
      </c>
      <c r="AN15">
        <f t="shared" ref="AN15" si="38">(I15/3-J15/3)^2</f>
        <v>49</v>
      </c>
      <c r="AO15">
        <f t="shared" ref="AO15" si="39">(J15/3-K15/3)^2</f>
        <v>0</v>
      </c>
      <c r="AP15">
        <f t="shared" ref="AP15" si="40">(K15/3-L15/3)^2</f>
        <v>0</v>
      </c>
      <c r="AQ15">
        <f t="shared" ref="AQ15" si="41">(L15/3-M15/3)^2</f>
        <v>0</v>
      </c>
      <c r="AR15">
        <f t="shared" ref="AR15" si="42">(M15/3-N15/3)^2</f>
        <v>0</v>
      </c>
      <c r="AS15">
        <f t="shared" ref="AS15" si="43">(N15/3-O15/3)^2</f>
        <v>0</v>
      </c>
      <c r="AT15">
        <f t="shared" ref="AT15" si="44">(O15/3-P15/3)^2</f>
        <v>0</v>
      </c>
      <c r="AU15">
        <f t="shared" ref="AU15" si="45">(P15/3-Q15/3)^2</f>
        <v>0</v>
      </c>
      <c r="AV15">
        <f t="shared" ref="AV15" si="46">(Q15/3-R15/3)^2</f>
        <v>0</v>
      </c>
      <c r="AW15">
        <f t="shared" ref="AW15" si="47">(R15/3-S15/3)^2</f>
        <v>4</v>
      </c>
      <c r="AX15">
        <f t="shared" ref="AX15" si="48">(S15/3-T15/3)^2</f>
        <v>4</v>
      </c>
      <c r="AY15">
        <f t="shared" ref="AY15" si="49">(T15/3-U15/3)^2</f>
        <v>0</v>
      </c>
      <c r="AZ15">
        <f t="shared" ref="AZ15" si="50">(U15/3-V15/3)^2</f>
        <v>0</v>
      </c>
      <c r="BA15">
        <f t="shared" ref="BA15" si="51">(V15/3-W15/3)^2</f>
        <v>1296</v>
      </c>
      <c r="BB15">
        <f t="shared" ref="BB15" si="52">(W15/3-X15/3)^2</f>
        <v>9</v>
      </c>
      <c r="BC15">
        <f t="shared" ref="BC15" si="53">(X15/3-Y15/3)^2</f>
        <v>1024</v>
      </c>
    </row>
    <row r="16" spans="1:55" x14ac:dyDescent="0.25">
      <c r="A16" s="1">
        <v>42545</v>
      </c>
      <c r="B16">
        <f>(' Chum hourly counts 2015'!B16)*3</f>
        <v>75</v>
      </c>
      <c r="C16">
        <f>(' Chum hourly counts 2015'!C16)*3</f>
        <v>3</v>
      </c>
      <c r="D16">
        <f>(' Chum hourly counts 2015'!D16)*3</f>
        <v>9</v>
      </c>
      <c r="E16">
        <f>(' Chum hourly counts 2015'!E16)*3</f>
        <v>0</v>
      </c>
      <c r="F16">
        <f>(' Chum hourly counts 2015'!F16)*3</f>
        <v>15</v>
      </c>
      <c r="G16">
        <f>(' Chum hourly counts 2015'!G16)*3</f>
        <v>0</v>
      </c>
      <c r="H16">
        <f>(' Chum hourly counts 2015'!H16)*3</f>
        <v>0</v>
      </c>
      <c r="I16">
        <f>(' Chum hourly counts 2015'!I16)*3</f>
        <v>0</v>
      </c>
      <c r="J16">
        <f>(' Chum hourly counts 2015'!J16)*3</f>
        <v>0</v>
      </c>
      <c r="K16">
        <f>(' Chum hourly counts 2015'!K16)*3</f>
        <v>0</v>
      </c>
      <c r="L16">
        <f>(' Chum hourly counts 2015'!L16)*3</f>
        <v>0</v>
      </c>
      <c r="M16">
        <f>(' Chum hourly counts 2015'!M16)*3</f>
        <v>0</v>
      </c>
      <c r="N16">
        <f>(' Chum hourly counts 2015'!N16)*3</f>
        <v>0</v>
      </c>
      <c r="O16">
        <f>(' Chum hourly counts 2015'!O16)*3</f>
        <v>0</v>
      </c>
      <c r="P16">
        <f>(' Chum hourly counts 2015'!P16)*3</f>
        <v>0</v>
      </c>
      <c r="Q16">
        <f>(' Chum hourly counts 2015'!Q16)*3</f>
        <v>0</v>
      </c>
      <c r="R16">
        <f>(' Chum hourly counts 2015'!R16)*3</f>
        <v>0</v>
      </c>
      <c r="S16">
        <f>(' Chum hourly counts 2015'!S16)*3</f>
        <v>249</v>
      </c>
      <c r="T16">
        <f>(' Chum hourly counts 2015'!T16)*3</f>
        <v>366</v>
      </c>
      <c r="U16">
        <f>(' Chum hourly counts 2015'!U16)*3</f>
        <v>39</v>
      </c>
      <c r="V16">
        <f>(' Chum hourly counts 2015'!V16)*3</f>
        <v>0</v>
      </c>
      <c r="W16">
        <f>(' Chum hourly counts 2015'!W16)*3</f>
        <v>51</v>
      </c>
      <c r="X16">
        <f>(' Chum hourly counts 2015'!X16)*3</f>
        <v>0</v>
      </c>
      <c r="Y16">
        <f>(' Chum hourly counts 2015'!Y16)*3</f>
        <v>174</v>
      </c>
      <c r="Z16">
        <f t="shared" si="26"/>
        <v>981</v>
      </c>
      <c r="AB16">
        <f t="shared" ref="AB16:AB71" si="54">ROUND(SUM(B16:Y16),0)</f>
        <v>981</v>
      </c>
      <c r="AC16">
        <f t="shared" ref="AC16:AC69" si="55">(1-AE16/72)*72^2*(AF16/AE16)</f>
        <v>78389.217391304352</v>
      </c>
      <c r="AD16" s="43"/>
      <c r="AE16">
        <f t="shared" si="28"/>
        <v>24</v>
      </c>
      <c r="AF16">
        <f t="shared" ref="AF16:AF69" si="56">SUM(AG16:BC16)/(2*(AE16-1))</f>
        <v>544.36956521739125</v>
      </c>
      <c r="AG16">
        <f t="shared" ref="AG16:AG69" si="57">(B16/3-C16/3)^2</f>
        <v>576</v>
      </c>
      <c r="AH16">
        <f t="shared" ref="AH16:AH69" si="58">(C16/3-D16/3)^2</f>
        <v>4</v>
      </c>
      <c r="AI16">
        <f t="shared" ref="AI16:AI69" si="59">(D16/3-E16/3)^2</f>
        <v>9</v>
      </c>
      <c r="AJ16">
        <f t="shared" ref="AJ16:AJ69" si="60">(E16/3-F16/3)^2</f>
        <v>25</v>
      </c>
      <c r="AK16">
        <f t="shared" ref="AK16:AK69" si="61">(F16/3-G16/3)^2</f>
        <v>25</v>
      </c>
      <c r="AL16">
        <f t="shared" ref="AL16:AL69" si="62">(G16/3-H16/3)^2</f>
        <v>0</v>
      </c>
      <c r="AM16">
        <f t="shared" ref="AM16:AM69" si="63">(H16/3-I16/3)^2</f>
        <v>0</v>
      </c>
      <c r="AN16">
        <f t="shared" ref="AN16:AN69" si="64">(I16/3-J16/3)^2</f>
        <v>0</v>
      </c>
      <c r="AO16">
        <f t="shared" ref="AO16:AO69" si="65">(J16/3-K16/3)^2</f>
        <v>0</v>
      </c>
      <c r="AP16">
        <f t="shared" ref="AP16:AP69" si="66">(K16/3-L16/3)^2</f>
        <v>0</v>
      </c>
      <c r="AQ16">
        <f t="shared" ref="AQ16:AQ69" si="67">(L16/3-M16/3)^2</f>
        <v>0</v>
      </c>
      <c r="AR16">
        <f t="shared" ref="AR16:AR69" si="68">(M16/3-N16/3)^2</f>
        <v>0</v>
      </c>
      <c r="AS16">
        <f t="shared" ref="AS16:AS69" si="69">(N16/3-O16/3)^2</f>
        <v>0</v>
      </c>
      <c r="AT16">
        <f t="shared" ref="AT16:AT69" si="70">(O16/3-P16/3)^2</f>
        <v>0</v>
      </c>
      <c r="AU16">
        <f t="shared" ref="AU16:AU69" si="71">(P16/3-Q16/3)^2</f>
        <v>0</v>
      </c>
      <c r="AV16">
        <f t="shared" ref="AV16:AV69" si="72">(Q16/3-R16/3)^2</f>
        <v>0</v>
      </c>
      <c r="AW16">
        <f t="shared" ref="AW16:AW69" si="73">(R16/3-S16/3)^2</f>
        <v>6889</v>
      </c>
      <c r="AX16">
        <f t="shared" ref="AX16:AX69" si="74">(S16/3-T16/3)^2</f>
        <v>1521</v>
      </c>
      <c r="AY16">
        <f t="shared" ref="AY16:AY69" si="75">(T16/3-U16/3)^2</f>
        <v>11881</v>
      </c>
      <c r="AZ16">
        <f t="shared" ref="AZ16:AZ69" si="76">(U16/3-V16/3)^2</f>
        <v>169</v>
      </c>
      <c r="BA16">
        <f t="shared" ref="BA16:BA69" si="77">(V16/3-W16/3)^2</f>
        <v>289</v>
      </c>
      <c r="BB16">
        <f t="shared" ref="BB16:BB69" si="78">(W16/3-X16/3)^2</f>
        <v>289</v>
      </c>
      <c r="BC16">
        <f t="shared" ref="BC16:BC69" si="79">(X16/3-Y16/3)^2</f>
        <v>3364</v>
      </c>
    </row>
    <row r="17" spans="1:55" x14ac:dyDescent="0.25">
      <c r="A17" s="1">
        <v>42546</v>
      </c>
      <c r="B17">
        <f>(' Chum hourly counts 2015'!B17)*3</f>
        <v>45</v>
      </c>
      <c r="C17">
        <f>(' Chum hourly counts 2015'!C17)*3</f>
        <v>3</v>
      </c>
      <c r="D17">
        <f>(' Chum hourly counts 2015'!D17)*3</f>
        <v>81</v>
      </c>
      <c r="E17">
        <f>(' Chum hourly counts 2015'!E17)*3</f>
        <v>21</v>
      </c>
      <c r="F17">
        <f>(' Chum hourly counts 2015'!F17)*3</f>
        <v>0</v>
      </c>
      <c r="G17">
        <f>(' Chum hourly counts 2015'!G17)*3</f>
        <v>0</v>
      </c>
      <c r="H17">
        <f>(' Chum hourly counts 2015'!H17)*3</f>
        <v>0</v>
      </c>
      <c r="I17">
        <f>(' Chum hourly counts 2015'!I17)*3</f>
        <v>0</v>
      </c>
      <c r="J17">
        <f>(' Chum hourly counts 2015'!J17)*3</f>
        <v>0</v>
      </c>
      <c r="K17">
        <f>(' Chum hourly counts 2015'!K17)*3</f>
        <v>0</v>
      </c>
      <c r="L17">
        <f>(' Chum hourly counts 2015'!L17)*3</f>
        <v>0</v>
      </c>
      <c r="M17">
        <f>(' Chum hourly counts 2015'!M17)*3</f>
        <v>0</v>
      </c>
      <c r="N17">
        <f>(' Chum hourly counts 2015'!N17)*3</f>
        <v>0</v>
      </c>
      <c r="O17">
        <f>(' Chum hourly counts 2015'!O17)*3</f>
        <v>0</v>
      </c>
      <c r="P17">
        <f>(' Chum hourly counts 2015'!P17)*3</f>
        <v>0</v>
      </c>
      <c r="Q17">
        <f>(' Chum hourly counts 2015'!Q17)*3</f>
        <v>0</v>
      </c>
      <c r="R17">
        <f>(' Chum hourly counts 2015'!R17)*3</f>
        <v>0</v>
      </c>
      <c r="S17">
        <f>(' Chum hourly counts 2015'!S17)*3</f>
        <v>0</v>
      </c>
      <c r="T17">
        <f>(' Chum hourly counts 2015'!T17)*3</f>
        <v>0</v>
      </c>
      <c r="U17">
        <f>(' Chum hourly counts 2015'!U17)*3</f>
        <v>0</v>
      </c>
      <c r="V17">
        <f>(' Chum hourly counts 2015'!V17)*3</f>
        <v>0</v>
      </c>
      <c r="W17">
        <f>(' Chum hourly counts 2015'!W17)*3</f>
        <v>9</v>
      </c>
      <c r="X17">
        <f>(' Chum hourly counts 2015'!X17)*3</f>
        <v>0</v>
      </c>
      <c r="Y17">
        <f>(' Chum hourly counts 2015'!Y17)*3</f>
        <v>0</v>
      </c>
      <c r="Z17">
        <f t="shared" si="26"/>
        <v>159</v>
      </c>
      <c r="AB17">
        <f t="shared" si="54"/>
        <v>159</v>
      </c>
      <c r="AC17">
        <f t="shared" si="55"/>
        <v>4191.6521739130449</v>
      </c>
      <c r="AD17" s="43"/>
      <c r="AE17">
        <f t="shared" si="28"/>
        <v>24</v>
      </c>
      <c r="AF17">
        <f t="shared" si="56"/>
        <v>29.108695652173914</v>
      </c>
      <c r="AG17">
        <f t="shared" si="57"/>
        <v>196</v>
      </c>
      <c r="AH17">
        <f t="shared" si="58"/>
        <v>676</v>
      </c>
      <c r="AI17">
        <f t="shared" si="59"/>
        <v>400</v>
      </c>
      <c r="AJ17">
        <f t="shared" si="60"/>
        <v>49</v>
      </c>
      <c r="AK17">
        <f t="shared" si="61"/>
        <v>0</v>
      </c>
      <c r="AL17">
        <f t="shared" si="62"/>
        <v>0</v>
      </c>
      <c r="AM17">
        <f t="shared" si="63"/>
        <v>0</v>
      </c>
      <c r="AN17">
        <f t="shared" si="64"/>
        <v>0</v>
      </c>
      <c r="AO17">
        <f t="shared" si="65"/>
        <v>0</v>
      </c>
      <c r="AP17">
        <f t="shared" si="66"/>
        <v>0</v>
      </c>
      <c r="AQ17">
        <f t="shared" si="67"/>
        <v>0</v>
      </c>
      <c r="AR17">
        <f t="shared" si="68"/>
        <v>0</v>
      </c>
      <c r="AS17">
        <f t="shared" si="69"/>
        <v>0</v>
      </c>
      <c r="AT17">
        <f t="shared" si="70"/>
        <v>0</v>
      </c>
      <c r="AU17">
        <f t="shared" si="71"/>
        <v>0</v>
      </c>
      <c r="AV17">
        <f t="shared" si="72"/>
        <v>0</v>
      </c>
      <c r="AW17">
        <f t="shared" si="73"/>
        <v>0</v>
      </c>
      <c r="AX17">
        <f t="shared" si="74"/>
        <v>0</v>
      </c>
      <c r="AY17">
        <f t="shared" si="75"/>
        <v>0</v>
      </c>
      <c r="AZ17">
        <f t="shared" si="76"/>
        <v>0</v>
      </c>
      <c r="BA17">
        <f t="shared" si="77"/>
        <v>9</v>
      </c>
      <c r="BB17">
        <f t="shared" si="78"/>
        <v>9</v>
      </c>
      <c r="BC17">
        <f t="shared" si="79"/>
        <v>0</v>
      </c>
    </row>
    <row r="18" spans="1:55" x14ac:dyDescent="0.25">
      <c r="A18" s="1">
        <v>42547</v>
      </c>
      <c r="B18">
        <f>(' Chum hourly counts 2015'!B18)*3</f>
        <v>0</v>
      </c>
      <c r="C18">
        <f>(' Chum hourly counts 2015'!C18)*3</f>
        <v>0</v>
      </c>
      <c r="D18">
        <f>(' Chum hourly counts 2015'!D18)*3</f>
        <v>0</v>
      </c>
      <c r="E18">
        <f>(' Chum hourly counts 2015'!E18)*3</f>
        <v>-15</v>
      </c>
      <c r="F18">
        <f>(' Chum hourly counts 2015'!F18)*3</f>
        <v>0</v>
      </c>
      <c r="G18">
        <f>(' Chum hourly counts 2015'!G18)*3</f>
        <v>-12</v>
      </c>
      <c r="H18">
        <f>(' Chum hourly counts 2015'!H18)*3</f>
        <v>0</v>
      </c>
      <c r="I18">
        <f>(' Chum hourly counts 2015'!I18)*3</f>
        <v>0</v>
      </c>
      <c r="J18">
        <f>(' Chum hourly counts 2015'!J18)*3</f>
        <v>0</v>
      </c>
      <c r="K18">
        <f>(' Chum hourly counts 2015'!K18)*3</f>
        <v>0</v>
      </c>
      <c r="L18">
        <f>(' Chum hourly counts 2015'!L18)*3</f>
        <v>0</v>
      </c>
      <c r="M18">
        <f>(' Chum hourly counts 2015'!M18)*3</f>
        <v>0</v>
      </c>
      <c r="N18">
        <f>(' Chum hourly counts 2015'!N18)*3</f>
        <v>0</v>
      </c>
      <c r="O18">
        <f>(' Chum hourly counts 2015'!O18)*3</f>
        <v>0</v>
      </c>
      <c r="P18">
        <f>(' Chum hourly counts 2015'!P18)*3</f>
        <v>0</v>
      </c>
      <c r="Q18">
        <f>(' Chum hourly counts 2015'!Q18)*3</f>
        <v>0</v>
      </c>
      <c r="R18">
        <f>(' Chum hourly counts 2015'!R18)*3</f>
        <v>0</v>
      </c>
      <c r="S18">
        <f>(' Chum hourly counts 2015'!S18)*3</f>
        <v>0</v>
      </c>
      <c r="T18">
        <f>(' Chum hourly counts 2015'!T18)*3</f>
        <v>126</v>
      </c>
      <c r="U18">
        <f>(' Chum hourly counts 2015'!U18)*3</f>
        <v>90</v>
      </c>
      <c r="V18">
        <f>(' Chum hourly counts 2015'!V18)*3</f>
        <v>0</v>
      </c>
      <c r="W18">
        <f>(' Chum hourly counts 2015'!W18)*3</f>
        <v>0</v>
      </c>
      <c r="X18">
        <f>(' Chum hourly counts 2015'!X18)*3</f>
        <v>0</v>
      </c>
      <c r="Y18">
        <f>(' Chum hourly counts 2015'!Y18)*3</f>
        <v>0</v>
      </c>
      <c r="Z18">
        <f t="shared" si="26"/>
        <v>189</v>
      </c>
      <c r="AB18">
        <f t="shared" si="54"/>
        <v>189</v>
      </c>
      <c r="AC18">
        <f t="shared" si="55"/>
        <v>9046.9565217391319</v>
      </c>
      <c r="AD18" s="43"/>
      <c r="AE18">
        <f t="shared" si="28"/>
        <v>24</v>
      </c>
      <c r="AF18">
        <f t="shared" si="56"/>
        <v>62.826086956521742</v>
      </c>
      <c r="AG18">
        <f t="shared" si="57"/>
        <v>0</v>
      </c>
      <c r="AH18">
        <f t="shared" si="58"/>
        <v>0</v>
      </c>
      <c r="AI18">
        <f t="shared" si="59"/>
        <v>25</v>
      </c>
      <c r="AJ18">
        <f t="shared" si="60"/>
        <v>25</v>
      </c>
      <c r="AK18">
        <f t="shared" si="61"/>
        <v>16</v>
      </c>
      <c r="AL18">
        <f t="shared" si="62"/>
        <v>16</v>
      </c>
      <c r="AM18">
        <f t="shared" si="63"/>
        <v>0</v>
      </c>
      <c r="AN18">
        <f t="shared" si="64"/>
        <v>0</v>
      </c>
      <c r="AO18">
        <f t="shared" si="65"/>
        <v>0</v>
      </c>
      <c r="AP18">
        <f t="shared" si="66"/>
        <v>0</v>
      </c>
      <c r="AQ18">
        <f t="shared" si="67"/>
        <v>0</v>
      </c>
      <c r="AR18">
        <f t="shared" si="68"/>
        <v>0</v>
      </c>
      <c r="AS18">
        <f t="shared" si="69"/>
        <v>0</v>
      </c>
      <c r="AT18">
        <f t="shared" si="70"/>
        <v>0</v>
      </c>
      <c r="AU18">
        <f t="shared" si="71"/>
        <v>0</v>
      </c>
      <c r="AV18">
        <f t="shared" si="72"/>
        <v>0</v>
      </c>
      <c r="AW18">
        <f t="shared" si="73"/>
        <v>0</v>
      </c>
      <c r="AX18">
        <f t="shared" si="74"/>
        <v>1764</v>
      </c>
      <c r="AY18">
        <f t="shared" si="75"/>
        <v>144</v>
      </c>
      <c r="AZ18">
        <f t="shared" si="76"/>
        <v>900</v>
      </c>
      <c r="BA18">
        <f t="shared" si="77"/>
        <v>0</v>
      </c>
      <c r="BB18">
        <f t="shared" si="78"/>
        <v>0</v>
      </c>
      <c r="BC18">
        <f t="shared" si="79"/>
        <v>0</v>
      </c>
    </row>
    <row r="19" spans="1:55" x14ac:dyDescent="0.25">
      <c r="A19" s="1">
        <v>42548</v>
      </c>
      <c r="B19">
        <f>(' Chum hourly counts 2015'!B19)*3</f>
        <v>0</v>
      </c>
      <c r="C19">
        <f>(' Chum hourly counts 2015'!C19)*3</f>
        <v>0</v>
      </c>
      <c r="D19">
        <f>(' Chum hourly counts 2015'!D19)*3</f>
        <v>0</v>
      </c>
      <c r="E19">
        <f>(' Chum hourly counts 2015'!E19)*3</f>
        <v>0</v>
      </c>
      <c r="F19">
        <f>(' Chum hourly counts 2015'!F19)*3</f>
        <v>42</v>
      </c>
      <c r="G19">
        <f>(' Chum hourly counts 2015'!G19)*3</f>
        <v>0</v>
      </c>
      <c r="H19">
        <f>(' Chum hourly counts 2015'!H19)*3</f>
        <v>0</v>
      </c>
      <c r="I19">
        <f>(' Chum hourly counts 2015'!I19)*3</f>
        <v>0</v>
      </c>
      <c r="J19">
        <f>(' Chum hourly counts 2015'!J19)*3</f>
        <v>0</v>
      </c>
      <c r="K19">
        <f>(' Chum hourly counts 2015'!K19)*3</f>
        <v>0</v>
      </c>
      <c r="L19">
        <f>(' Chum hourly counts 2015'!L19)*3</f>
        <v>0</v>
      </c>
      <c r="M19">
        <f>(' Chum hourly counts 2015'!M19)*3</f>
        <v>0</v>
      </c>
      <c r="N19">
        <f>(' Chum hourly counts 2015'!N19)*3</f>
        <v>0</v>
      </c>
      <c r="O19">
        <f>(' Chum hourly counts 2015'!O19)*3</f>
        <v>0</v>
      </c>
      <c r="P19">
        <f>(' Chum hourly counts 2015'!P19)*3</f>
        <v>0</v>
      </c>
      <c r="Q19">
        <f>(' Chum hourly counts 2015'!Q19)*3</f>
        <v>0</v>
      </c>
      <c r="R19">
        <f>(' Chum hourly counts 2015'!R19)*3</f>
        <v>0</v>
      </c>
      <c r="S19">
        <f>(' Chum hourly counts 2015'!S19)*3</f>
        <v>573</v>
      </c>
      <c r="T19">
        <f>(' Chum hourly counts 2015'!T19)*3</f>
        <v>300</v>
      </c>
      <c r="U19">
        <f>(' Chum hourly counts 2015'!U19)*3</f>
        <v>426</v>
      </c>
      <c r="V19">
        <f>(' Chum hourly counts 2015'!V19)*3</f>
        <v>99</v>
      </c>
      <c r="W19">
        <f>(' Chum hourly counts 2015'!W19)*3</f>
        <v>21</v>
      </c>
      <c r="X19">
        <f>(' Chum hourly counts 2015'!X19)*3</f>
        <v>0</v>
      </c>
      <c r="Y19">
        <f>(' Chum hourly counts 2015'!Y19)*3</f>
        <v>0</v>
      </c>
      <c r="Z19">
        <f t="shared" si="26"/>
        <v>1461</v>
      </c>
      <c r="AB19">
        <f t="shared" si="54"/>
        <v>1461</v>
      </c>
      <c r="AC19">
        <f t="shared" si="55"/>
        <v>186336.00000000003</v>
      </c>
      <c r="AD19" s="43"/>
      <c r="AE19">
        <f t="shared" si="28"/>
        <v>24</v>
      </c>
      <c r="AF19">
        <f t="shared" si="56"/>
        <v>1294</v>
      </c>
      <c r="AG19">
        <f t="shared" si="57"/>
        <v>0</v>
      </c>
      <c r="AH19">
        <f t="shared" si="58"/>
        <v>0</v>
      </c>
      <c r="AI19">
        <f t="shared" si="59"/>
        <v>0</v>
      </c>
      <c r="AJ19">
        <f t="shared" si="60"/>
        <v>196</v>
      </c>
      <c r="AK19">
        <f t="shared" si="61"/>
        <v>196</v>
      </c>
      <c r="AL19">
        <f t="shared" si="62"/>
        <v>0</v>
      </c>
      <c r="AM19">
        <f t="shared" si="63"/>
        <v>0</v>
      </c>
      <c r="AN19">
        <f t="shared" si="64"/>
        <v>0</v>
      </c>
      <c r="AO19">
        <f t="shared" si="65"/>
        <v>0</v>
      </c>
      <c r="AP19">
        <f t="shared" si="66"/>
        <v>0</v>
      </c>
      <c r="AQ19">
        <f t="shared" si="67"/>
        <v>0</v>
      </c>
      <c r="AR19">
        <f t="shared" si="68"/>
        <v>0</v>
      </c>
      <c r="AS19">
        <f t="shared" si="69"/>
        <v>0</v>
      </c>
      <c r="AT19">
        <f t="shared" si="70"/>
        <v>0</v>
      </c>
      <c r="AU19">
        <f t="shared" si="71"/>
        <v>0</v>
      </c>
      <c r="AV19">
        <f t="shared" si="72"/>
        <v>0</v>
      </c>
      <c r="AW19">
        <f t="shared" si="73"/>
        <v>36481</v>
      </c>
      <c r="AX19">
        <f t="shared" si="74"/>
        <v>8281</v>
      </c>
      <c r="AY19">
        <f t="shared" si="75"/>
        <v>1764</v>
      </c>
      <c r="AZ19">
        <f t="shared" si="76"/>
        <v>11881</v>
      </c>
      <c r="BA19">
        <f t="shared" si="77"/>
        <v>676</v>
      </c>
      <c r="BB19">
        <f t="shared" si="78"/>
        <v>49</v>
      </c>
      <c r="BC19">
        <f t="shared" si="79"/>
        <v>0</v>
      </c>
    </row>
    <row r="20" spans="1:55" x14ac:dyDescent="0.25">
      <c r="A20" s="1">
        <v>42549</v>
      </c>
      <c r="B20">
        <f>(' Chum hourly counts 2015'!B20)*3</f>
        <v>0</v>
      </c>
      <c r="C20">
        <f>(' Chum hourly counts 2015'!C20)*3</f>
        <v>12</v>
      </c>
      <c r="D20">
        <f>(' Chum hourly counts 2015'!D20)*3</f>
        <v>0</v>
      </c>
      <c r="E20">
        <f>(' Chum hourly counts 2015'!E20)*3</f>
        <v>0</v>
      </c>
      <c r="F20">
        <f>(' Chum hourly counts 2015'!F20)*3</f>
        <v>0</v>
      </c>
      <c r="G20">
        <f>(' Chum hourly counts 2015'!G20)*3</f>
        <v>0</v>
      </c>
      <c r="H20">
        <f>(' Chum hourly counts 2015'!H20)*3</f>
        <v>0</v>
      </c>
      <c r="I20">
        <f>(' Chum hourly counts 2015'!I20)*3</f>
        <v>0</v>
      </c>
      <c r="J20">
        <f>(' Chum hourly counts 2015'!J20)*3</f>
        <v>0</v>
      </c>
      <c r="K20">
        <f>(' Chum hourly counts 2015'!K20)*3</f>
        <v>0</v>
      </c>
      <c r="L20">
        <f>(' Chum hourly counts 2015'!L20)*3</f>
        <v>0</v>
      </c>
      <c r="M20">
        <f>(' Chum hourly counts 2015'!M20)*3</f>
        <v>0</v>
      </c>
      <c r="N20">
        <f>(' Chum hourly counts 2015'!N20)*3</f>
        <v>0</v>
      </c>
      <c r="O20">
        <f>(' Chum hourly counts 2015'!O20)*3</f>
        <v>0</v>
      </c>
      <c r="P20">
        <f>(' Chum hourly counts 2015'!P20)*3</f>
        <v>0</v>
      </c>
      <c r="Q20">
        <f>(' Chum hourly counts 2015'!Q20)*3</f>
        <v>0</v>
      </c>
      <c r="R20">
        <f>(' Chum hourly counts 2015'!R20)*3</f>
        <v>0</v>
      </c>
      <c r="S20">
        <f>(' Chum hourly counts 2015'!S20)*3</f>
        <v>0</v>
      </c>
      <c r="T20">
        <f>(' Chum hourly counts 2015'!T20)*3</f>
        <v>279</v>
      </c>
      <c r="U20">
        <f>(' Chum hourly counts 2015'!U20)*3</f>
        <v>6</v>
      </c>
      <c r="V20">
        <f>(' Chum hourly counts 2015'!V20)*3</f>
        <v>0</v>
      </c>
      <c r="W20">
        <f>(' Chum hourly counts 2015'!W20)*3</f>
        <v>6</v>
      </c>
      <c r="X20">
        <f>(' Chum hourly counts 2015'!X20)*3</f>
        <v>66</v>
      </c>
      <c r="Y20">
        <f>(' Chum hourly counts 2015'!Y20)*3</f>
        <v>0</v>
      </c>
      <c r="Z20">
        <f t="shared" si="26"/>
        <v>369</v>
      </c>
      <c r="AB20">
        <f t="shared" si="54"/>
        <v>369</v>
      </c>
      <c r="AC20">
        <f t="shared" si="55"/>
        <v>55890.782608695663</v>
      </c>
      <c r="AD20" s="43"/>
      <c r="AE20">
        <f t="shared" si="28"/>
        <v>24</v>
      </c>
      <c r="AF20">
        <f t="shared" si="56"/>
        <v>388.13043478260869</v>
      </c>
      <c r="AG20">
        <f t="shared" si="57"/>
        <v>16</v>
      </c>
      <c r="AH20">
        <f t="shared" si="58"/>
        <v>16</v>
      </c>
      <c r="AI20">
        <f t="shared" si="59"/>
        <v>0</v>
      </c>
      <c r="AJ20">
        <f t="shared" si="60"/>
        <v>0</v>
      </c>
      <c r="AK20">
        <f t="shared" si="61"/>
        <v>0</v>
      </c>
      <c r="AL20">
        <f t="shared" si="62"/>
        <v>0</v>
      </c>
      <c r="AM20">
        <f t="shared" si="63"/>
        <v>0</v>
      </c>
      <c r="AN20">
        <f t="shared" si="64"/>
        <v>0</v>
      </c>
      <c r="AO20">
        <f t="shared" si="65"/>
        <v>0</v>
      </c>
      <c r="AP20">
        <f t="shared" si="66"/>
        <v>0</v>
      </c>
      <c r="AQ20">
        <f t="shared" si="67"/>
        <v>0</v>
      </c>
      <c r="AR20">
        <f t="shared" si="68"/>
        <v>0</v>
      </c>
      <c r="AS20">
        <f t="shared" si="69"/>
        <v>0</v>
      </c>
      <c r="AT20">
        <f t="shared" si="70"/>
        <v>0</v>
      </c>
      <c r="AU20">
        <f t="shared" si="71"/>
        <v>0</v>
      </c>
      <c r="AV20">
        <f t="shared" si="72"/>
        <v>0</v>
      </c>
      <c r="AW20">
        <f t="shared" si="73"/>
        <v>0</v>
      </c>
      <c r="AX20">
        <f t="shared" si="74"/>
        <v>8649</v>
      </c>
      <c r="AY20">
        <f t="shared" si="75"/>
        <v>8281</v>
      </c>
      <c r="AZ20">
        <f t="shared" si="76"/>
        <v>4</v>
      </c>
      <c r="BA20">
        <f t="shared" si="77"/>
        <v>4</v>
      </c>
      <c r="BB20">
        <f t="shared" si="78"/>
        <v>400</v>
      </c>
      <c r="BC20">
        <f t="shared" si="79"/>
        <v>484</v>
      </c>
    </row>
    <row r="21" spans="1:55" x14ac:dyDescent="0.25">
      <c r="A21" s="1">
        <v>42550</v>
      </c>
      <c r="B21">
        <f>(' Chum hourly counts 2015'!B21)*3</f>
        <v>0</v>
      </c>
      <c r="C21">
        <f>(' Chum hourly counts 2015'!C21)*3</f>
        <v>0</v>
      </c>
      <c r="D21">
        <f>(' Chum hourly counts 2015'!D21)*3</f>
        <v>12</v>
      </c>
      <c r="E21">
        <f>(' Chum hourly counts 2015'!E21)*3</f>
        <v>0</v>
      </c>
      <c r="F21">
        <f>(' Chum hourly counts 2015'!F21)*3</f>
        <v>0</v>
      </c>
      <c r="G21">
        <f>(' Chum hourly counts 2015'!G21)*3</f>
        <v>-6</v>
      </c>
      <c r="H21">
        <f>(' Chum hourly counts 2015'!H21)*3</f>
        <v>0</v>
      </c>
      <c r="I21">
        <f>(' Chum hourly counts 2015'!I21)*3</f>
        <v>0</v>
      </c>
      <c r="J21">
        <f>(' Chum hourly counts 2015'!J21)*3</f>
        <v>0</v>
      </c>
      <c r="K21">
        <f>(' Chum hourly counts 2015'!K21)*3</f>
        <v>0</v>
      </c>
      <c r="L21">
        <f>(' Chum hourly counts 2015'!L21)*3</f>
        <v>0</v>
      </c>
      <c r="M21">
        <f>(' Chum hourly counts 2015'!M21)*3</f>
        <v>6</v>
      </c>
      <c r="N21">
        <f>(' Chum hourly counts 2015'!N21)*3</f>
        <v>0</v>
      </c>
      <c r="O21">
        <f>(' Chum hourly counts 2015'!O21)*3</f>
        <v>0</v>
      </c>
      <c r="P21">
        <f>(' Chum hourly counts 2015'!P21)*3</f>
        <v>120</v>
      </c>
      <c r="Q21">
        <f>(' Chum hourly counts 2015'!Q21)*3</f>
        <v>186</v>
      </c>
      <c r="R21">
        <f>(' Chum hourly counts 2015'!R21)*3</f>
        <v>42</v>
      </c>
      <c r="S21">
        <f>(' Chum hourly counts 2015'!S21)*3</f>
        <v>39</v>
      </c>
      <c r="T21">
        <f>(' Chum hourly counts 2015'!T21)*3</f>
        <v>0</v>
      </c>
      <c r="U21">
        <f>(' Chum hourly counts 2015'!U21)*3</f>
        <v>0</v>
      </c>
      <c r="V21">
        <f>(' Chum hourly counts 2015'!V21)*3</f>
        <v>96</v>
      </c>
      <c r="W21">
        <f>(' Chum hourly counts 2015'!W21)*3</f>
        <v>0</v>
      </c>
      <c r="X21">
        <f>(' Chum hourly counts 2015'!X21)*3</f>
        <v>0</v>
      </c>
      <c r="Y21">
        <f>(' Chum hourly counts 2015'!Y21)*3</f>
        <v>0</v>
      </c>
      <c r="Z21">
        <f t="shared" si="26"/>
        <v>495</v>
      </c>
      <c r="AB21">
        <f t="shared" si="54"/>
        <v>495</v>
      </c>
      <c r="AC21">
        <f t="shared" si="55"/>
        <v>20829.91304347826</v>
      </c>
      <c r="AD21" s="43"/>
      <c r="AE21">
        <f t="shared" si="28"/>
        <v>24</v>
      </c>
      <c r="AF21">
        <f t="shared" si="56"/>
        <v>144.65217391304347</v>
      </c>
      <c r="AG21">
        <f t="shared" si="57"/>
        <v>0</v>
      </c>
      <c r="AH21">
        <f t="shared" si="58"/>
        <v>16</v>
      </c>
      <c r="AI21">
        <f t="shared" si="59"/>
        <v>16</v>
      </c>
      <c r="AJ21">
        <f t="shared" si="60"/>
        <v>0</v>
      </c>
      <c r="AK21">
        <f t="shared" si="61"/>
        <v>4</v>
      </c>
      <c r="AL21">
        <f t="shared" si="62"/>
        <v>4</v>
      </c>
      <c r="AM21">
        <f t="shared" si="63"/>
        <v>0</v>
      </c>
      <c r="AN21">
        <f t="shared" si="64"/>
        <v>0</v>
      </c>
      <c r="AO21">
        <f t="shared" si="65"/>
        <v>0</v>
      </c>
      <c r="AP21">
        <f t="shared" si="66"/>
        <v>0</v>
      </c>
      <c r="AQ21">
        <f t="shared" si="67"/>
        <v>4</v>
      </c>
      <c r="AR21">
        <f t="shared" si="68"/>
        <v>4</v>
      </c>
      <c r="AS21">
        <f t="shared" si="69"/>
        <v>0</v>
      </c>
      <c r="AT21">
        <f t="shared" si="70"/>
        <v>1600</v>
      </c>
      <c r="AU21">
        <f t="shared" si="71"/>
        <v>484</v>
      </c>
      <c r="AV21">
        <f t="shared" si="72"/>
        <v>2304</v>
      </c>
      <c r="AW21">
        <f t="shared" si="73"/>
        <v>1</v>
      </c>
      <c r="AX21">
        <f t="shared" si="74"/>
        <v>169</v>
      </c>
      <c r="AY21">
        <f t="shared" si="75"/>
        <v>0</v>
      </c>
      <c r="AZ21">
        <f t="shared" si="76"/>
        <v>1024</v>
      </c>
      <c r="BA21">
        <f t="shared" si="77"/>
        <v>1024</v>
      </c>
      <c r="BB21">
        <f t="shared" si="78"/>
        <v>0</v>
      </c>
      <c r="BC21">
        <f t="shared" si="79"/>
        <v>0</v>
      </c>
    </row>
    <row r="22" spans="1:55" x14ac:dyDescent="0.25">
      <c r="A22" s="1">
        <v>42551</v>
      </c>
      <c r="B22">
        <f>(' Chum hourly counts 2015'!B22)*3</f>
        <v>0</v>
      </c>
      <c r="C22">
        <f>(' Chum hourly counts 2015'!C22)*3</f>
        <v>0</v>
      </c>
      <c r="D22">
        <f>(' Chum hourly counts 2015'!D22)*3</f>
        <v>0</v>
      </c>
      <c r="E22">
        <f>(' Chum hourly counts 2015'!E22)*3</f>
        <v>0</v>
      </c>
      <c r="F22">
        <f>(' Chum hourly counts 2015'!F22)*3</f>
        <v>0</v>
      </c>
      <c r="G22">
        <f>(' Chum hourly counts 2015'!G22)*3</f>
        <v>0</v>
      </c>
      <c r="H22">
        <f>(' Chum hourly counts 2015'!H22)*3</f>
        <v>0</v>
      </c>
      <c r="I22">
        <f>(' Chum hourly counts 2015'!I22)*3</f>
        <v>0</v>
      </c>
      <c r="J22">
        <f>(' Chum hourly counts 2015'!J22)*3</f>
        <v>0</v>
      </c>
      <c r="K22">
        <f>(' Chum hourly counts 2015'!K22)*3</f>
        <v>0</v>
      </c>
      <c r="L22">
        <f>(' Chum hourly counts 2015'!L22)*3</f>
        <v>0</v>
      </c>
      <c r="M22">
        <f>(' Chum hourly counts 2015'!M22)*3</f>
        <v>0</v>
      </c>
      <c r="N22">
        <f>(' Chum hourly counts 2015'!N22)*3</f>
        <v>0</v>
      </c>
      <c r="O22">
        <f>(' Chum hourly counts 2015'!O22)*3</f>
        <v>0</v>
      </c>
      <c r="P22">
        <f>(' Chum hourly counts 2015'!P22)*3</f>
        <v>3</v>
      </c>
      <c r="Q22">
        <f>(' Chum hourly counts 2015'!Q22)*3</f>
        <v>0</v>
      </c>
      <c r="R22">
        <f>(' Chum hourly counts 2015'!R22)*3</f>
        <v>3</v>
      </c>
      <c r="S22">
        <f>(' Chum hourly counts 2015'!S22)*3</f>
        <v>351</v>
      </c>
      <c r="T22">
        <f>(' Chum hourly counts 2015'!T22)*3</f>
        <v>99</v>
      </c>
      <c r="U22">
        <f>(' Chum hourly counts 2015'!U22)*3</f>
        <v>18</v>
      </c>
      <c r="V22">
        <f>(' Chum hourly counts 2015'!V22)*3</f>
        <v>60</v>
      </c>
      <c r="W22">
        <f>(' Chum hourly counts 2015'!W22)*3</f>
        <v>0</v>
      </c>
      <c r="X22">
        <f>(' Chum hourly counts 2015'!X22)*3</f>
        <v>0</v>
      </c>
      <c r="Y22">
        <f>(' Chum hourly counts 2015'!Y22)*3</f>
        <v>0</v>
      </c>
      <c r="Z22">
        <f t="shared" si="26"/>
        <v>534</v>
      </c>
      <c r="AB22">
        <f t="shared" si="54"/>
        <v>534</v>
      </c>
      <c r="AC22">
        <f t="shared" si="55"/>
        <v>68368.695652173934</v>
      </c>
      <c r="AD22" s="43"/>
      <c r="AE22">
        <f t="shared" si="28"/>
        <v>24</v>
      </c>
      <c r="AF22">
        <f t="shared" si="56"/>
        <v>474.78260869565219</v>
      </c>
      <c r="AG22">
        <f t="shared" si="57"/>
        <v>0</v>
      </c>
      <c r="AH22">
        <f t="shared" si="58"/>
        <v>0</v>
      </c>
      <c r="AI22">
        <f t="shared" si="59"/>
        <v>0</v>
      </c>
      <c r="AJ22">
        <f t="shared" si="60"/>
        <v>0</v>
      </c>
      <c r="AK22">
        <f t="shared" si="61"/>
        <v>0</v>
      </c>
      <c r="AL22">
        <f t="shared" si="62"/>
        <v>0</v>
      </c>
      <c r="AM22">
        <f t="shared" si="63"/>
        <v>0</v>
      </c>
      <c r="AN22">
        <f t="shared" si="64"/>
        <v>0</v>
      </c>
      <c r="AO22">
        <f t="shared" si="65"/>
        <v>0</v>
      </c>
      <c r="AP22">
        <f t="shared" si="66"/>
        <v>0</v>
      </c>
      <c r="AQ22">
        <f t="shared" si="67"/>
        <v>0</v>
      </c>
      <c r="AR22">
        <f t="shared" si="68"/>
        <v>0</v>
      </c>
      <c r="AS22">
        <f t="shared" si="69"/>
        <v>0</v>
      </c>
      <c r="AT22">
        <f t="shared" si="70"/>
        <v>1</v>
      </c>
      <c r="AU22">
        <f t="shared" si="71"/>
        <v>1</v>
      </c>
      <c r="AV22">
        <f t="shared" si="72"/>
        <v>1</v>
      </c>
      <c r="AW22">
        <f t="shared" si="73"/>
        <v>13456</v>
      </c>
      <c r="AX22">
        <f t="shared" si="74"/>
        <v>7056</v>
      </c>
      <c r="AY22">
        <f t="shared" si="75"/>
        <v>729</v>
      </c>
      <c r="AZ22">
        <f t="shared" si="76"/>
        <v>196</v>
      </c>
      <c r="BA22">
        <f t="shared" si="77"/>
        <v>400</v>
      </c>
      <c r="BB22">
        <f t="shared" si="78"/>
        <v>0</v>
      </c>
      <c r="BC22">
        <f t="shared" si="79"/>
        <v>0</v>
      </c>
    </row>
    <row r="23" spans="1:55" x14ac:dyDescent="0.25">
      <c r="A23" s="1">
        <v>42552</v>
      </c>
      <c r="B23">
        <f>(' Chum hourly counts 2015'!B23)*3</f>
        <v>0</v>
      </c>
      <c r="C23">
        <f>(' Chum hourly counts 2015'!C23)*3</f>
        <v>3</v>
      </c>
      <c r="D23">
        <f>(' Chum hourly counts 2015'!D23)*3</f>
        <v>6</v>
      </c>
      <c r="E23">
        <f>(' Chum hourly counts 2015'!E23)*3</f>
        <v>0</v>
      </c>
      <c r="F23">
        <f>(' Chum hourly counts 2015'!F23)*3</f>
        <v>0</v>
      </c>
      <c r="G23">
        <f>(' Chum hourly counts 2015'!G23)*3</f>
        <v>0</v>
      </c>
      <c r="H23">
        <f>(' Chum hourly counts 2015'!H23)*3</f>
        <v>0</v>
      </c>
      <c r="I23">
        <f>(' Chum hourly counts 2015'!I23)*3</f>
        <v>0</v>
      </c>
      <c r="J23">
        <f>(' Chum hourly counts 2015'!J23)*3</f>
        <v>0</v>
      </c>
      <c r="K23">
        <f>(' Chum hourly counts 2015'!K23)*3</f>
        <v>0</v>
      </c>
      <c r="L23">
        <f>(' Chum hourly counts 2015'!L23)*3</f>
        <v>3</v>
      </c>
      <c r="M23">
        <f>(' Chum hourly counts 2015'!M23)*3</f>
        <v>0</v>
      </c>
      <c r="N23">
        <f>(' Chum hourly counts 2015'!N23)*3</f>
        <v>0</v>
      </c>
      <c r="O23">
        <f>(' Chum hourly counts 2015'!O23)*3</f>
        <v>0</v>
      </c>
      <c r="P23">
        <f>(' Chum hourly counts 2015'!P23)*3</f>
        <v>0</v>
      </c>
      <c r="Q23">
        <f>(' Chum hourly counts 2015'!Q23)*3</f>
        <v>3</v>
      </c>
      <c r="R23">
        <f>(' Chum hourly counts 2015'!R23)*3</f>
        <v>0</v>
      </c>
      <c r="S23">
        <f>(' Chum hourly counts 2015'!S23)*3</f>
        <v>0</v>
      </c>
      <c r="T23">
        <f>(' Chum hourly counts 2015'!T23)*3</f>
        <v>0</v>
      </c>
      <c r="U23">
        <f>(' Chum hourly counts 2015'!U23)*3</f>
        <v>0</v>
      </c>
      <c r="V23">
        <f>(' Chum hourly counts 2015'!V23)*3</f>
        <v>0</v>
      </c>
      <c r="W23">
        <f>(' Chum hourly counts 2015'!W23)*3</f>
        <v>0</v>
      </c>
      <c r="X23">
        <f>(' Chum hourly counts 2015'!X23)*3</f>
        <v>0</v>
      </c>
      <c r="Y23">
        <f>(' Chum hourly counts 2015'!Y23)*3</f>
        <v>0</v>
      </c>
      <c r="Z23">
        <f t="shared" si="26"/>
        <v>15</v>
      </c>
      <c r="AB23">
        <f t="shared" si="54"/>
        <v>15</v>
      </c>
      <c r="AC23">
        <f t="shared" si="55"/>
        <v>31.304347826086961</v>
      </c>
      <c r="AD23" s="43"/>
      <c r="AE23">
        <f t="shared" si="28"/>
        <v>24</v>
      </c>
      <c r="AF23">
        <f t="shared" si="56"/>
        <v>0.21739130434782608</v>
      </c>
      <c r="AG23">
        <f t="shared" si="57"/>
        <v>1</v>
      </c>
      <c r="AH23">
        <f t="shared" si="58"/>
        <v>1</v>
      </c>
      <c r="AI23">
        <f t="shared" si="59"/>
        <v>4</v>
      </c>
      <c r="AJ23">
        <f t="shared" si="60"/>
        <v>0</v>
      </c>
      <c r="AK23">
        <f t="shared" si="61"/>
        <v>0</v>
      </c>
      <c r="AL23">
        <f t="shared" si="62"/>
        <v>0</v>
      </c>
      <c r="AM23">
        <f t="shared" si="63"/>
        <v>0</v>
      </c>
      <c r="AN23">
        <f t="shared" si="64"/>
        <v>0</v>
      </c>
      <c r="AO23">
        <f t="shared" si="65"/>
        <v>0</v>
      </c>
      <c r="AP23">
        <f t="shared" si="66"/>
        <v>1</v>
      </c>
      <c r="AQ23">
        <f t="shared" si="67"/>
        <v>1</v>
      </c>
      <c r="AR23">
        <f t="shared" si="68"/>
        <v>0</v>
      </c>
      <c r="AS23">
        <f t="shared" si="69"/>
        <v>0</v>
      </c>
      <c r="AT23">
        <f t="shared" si="70"/>
        <v>0</v>
      </c>
      <c r="AU23">
        <f t="shared" si="71"/>
        <v>1</v>
      </c>
      <c r="AV23">
        <f t="shared" si="72"/>
        <v>1</v>
      </c>
      <c r="AW23">
        <f t="shared" si="73"/>
        <v>0</v>
      </c>
      <c r="AX23">
        <f t="shared" si="74"/>
        <v>0</v>
      </c>
      <c r="AY23">
        <f t="shared" si="75"/>
        <v>0</v>
      </c>
      <c r="AZ23">
        <f t="shared" si="76"/>
        <v>0</v>
      </c>
      <c r="BA23">
        <f t="shared" si="77"/>
        <v>0</v>
      </c>
      <c r="BB23">
        <f t="shared" si="78"/>
        <v>0</v>
      </c>
      <c r="BC23">
        <f t="shared" si="79"/>
        <v>0</v>
      </c>
    </row>
    <row r="24" spans="1:55" x14ac:dyDescent="0.25">
      <c r="A24" s="1">
        <v>42553</v>
      </c>
      <c r="B24">
        <f>(' Chum hourly counts 2015'!B24)*3</f>
        <v>0</v>
      </c>
      <c r="C24">
        <f>(' Chum hourly counts 2015'!C24)*3</f>
        <v>-3</v>
      </c>
      <c r="D24">
        <f>(' Chum hourly counts 2015'!D24)*3</f>
        <v>3</v>
      </c>
      <c r="E24">
        <f>(' Chum hourly counts 2015'!E24)*3</f>
        <v>-18</v>
      </c>
      <c r="F24">
        <f>(' Chum hourly counts 2015'!F24)*3</f>
        <v>6</v>
      </c>
      <c r="G24">
        <f>(' Chum hourly counts 2015'!G24)*3</f>
        <v>0</v>
      </c>
      <c r="H24">
        <f>(' Chum hourly counts 2015'!H24)*3</f>
        <v>0</v>
      </c>
      <c r="I24">
        <f>(' Chum hourly counts 2015'!I24)*3</f>
        <v>0</v>
      </c>
      <c r="J24">
        <f>(' Chum hourly counts 2015'!J24)*3</f>
        <v>0</v>
      </c>
      <c r="K24">
        <f>(' Chum hourly counts 2015'!K24)*3</f>
        <v>0</v>
      </c>
      <c r="L24">
        <f>(' Chum hourly counts 2015'!L24)*3</f>
        <v>0</v>
      </c>
      <c r="M24">
        <f>(' Chum hourly counts 2015'!M24)*3</f>
        <v>-3</v>
      </c>
      <c r="N24">
        <f>(' Chum hourly counts 2015'!N24)*3</f>
        <v>0</v>
      </c>
      <c r="O24">
        <f>(' Chum hourly counts 2015'!O24)*3</f>
        <v>0</v>
      </c>
      <c r="P24">
        <f>(' Chum hourly counts 2015'!P24)*3</f>
        <v>0</v>
      </c>
      <c r="Q24">
        <f>(' Chum hourly counts 2015'!Q24)*3</f>
        <v>0</v>
      </c>
      <c r="R24">
        <f>(' Chum hourly counts 2015'!R24)*3</f>
        <v>0</v>
      </c>
      <c r="S24">
        <f>(' Chum hourly counts 2015'!S24)*3</f>
        <v>0</v>
      </c>
      <c r="T24">
        <f>(' Chum hourly counts 2015'!T24)*3</f>
        <v>0</v>
      </c>
      <c r="U24">
        <f>(' Chum hourly counts 2015'!U24)*3</f>
        <v>0</v>
      </c>
      <c r="V24">
        <f>(' Chum hourly counts 2015'!V24)*3</f>
        <v>0</v>
      </c>
      <c r="W24">
        <f>(' Chum hourly counts 2015'!W24)*3</f>
        <v>0</v>
      </c>
      <c r="X24">
        <f>(' Chum hourly counts 2015'!X24)*3</f>
        <v>0</v>
      </c>
      <c r="Y24">
        <f>(' Chum hourly counts 2015'!Y24)*3</f>
        <v>0</v>
      </c>
      <c r="Z24">
        <f t="shared" si="26"/>
        <v>-15</v>
      </c>
      <c r="AB24">
        <f t="shared" si="54"/>
        <v>-15</v>
      </c>
      <c r="AC24">
        <f t="shared" si="55"/>
        <v>388.17391304347831</v>
      </c>
      <c r="AD24" s="43"/>
      <c r="AE24">
        <f t="shared" si="28"/>
        <v>24</v>
      </c>
      <c r="AF24">
        <f t="shared" si="56"/>
        <v>2.6956521739130435</v>
      </c>
      <c r="AG24">
        <f t="shared" si="57"/>
        <v>1</v>
      </c>
      <c r="AH24">
        <f t="shared" si="58"/>
        <v>4</v>
      </c>
      <c r="AI24">
        <f t="shared" si="59"/>
        <v>49</v>
      </c>
      <c r="AJ24">
        <f t="shared" si="60"/>
        <v>64</v>
      </c>
      <c r="AK24">
        <f t="shared" si="61"/>
        <v>4</v>
      </c>
      <c r="AL24">
        <f t="shared" si="62"/>
        <v>0</v>
      </c>
      <c r="AM24">
        <f t="shared" si="63"/>
        <v>0</v>
      </c>
      <c r="AN24">
        <f t="shared" si="64"/>
        <v>0</v>
      </c>
      <c r="AO24">
        <f t="shared" si="65"/>
        <v>0</v>
      </c>
      <c r="AP24">
        <f t="shared" si="66"/>
        <v>0</v>
      </c>
      <c r="AQ24">
        <f t="shared" si="67"/>
        <v>1</v>
      </c>
      <c r="AR24">
        <f t="shared" si="68"/>
        <v>1</v>
      </c>
      <c r="AS24">
        <f t="shared" si="69"/>
        <v>0</v>
      </c>
      <c r="AT24">
        <f t="shared" si="70"/>
        <v>0</v>
      </c>
      <c r="AU24">
        <f t="shared" si="71"/>
        <v>0</v>
      </c>
      <c r="AV24">
        <f t="shared" si="72"/>
        <v>0</v>
      </c>
      <c r="AW24">
        <f t="shared" si="73"/>
        <v>0</v>
      </c>
      <c r="AX24">
        <f t="shared" si="74"/>
        <v>0</v>
      </c>
      <c r="AY24">
        <f t="shared" si="75"/>
        <v>0</v>
      </c>
      <c r="AZ24">
        <f t="shared" si="76"/>
        <v>0</v>
      </c>
      <c r="BA24">
        <f t="shared" si="77"/>
        <v>0</v>
      </c>
      <c r="BB24">
        <f t="shared" si="78"/>
        <v>0</v>
      </c>
      <c r="BC24">
        <f t="shared" si="79"/>
        <v>0</v>
      </c>
    </row>
    <row r="25" spans="1:55" x14ac:dyDescent="0.25">
      <c r="A25" s="1">
        <v>42554</v>
      </c>
      <c r="B25">
        <f>(' Chum hourly counts 2015'!B25)*3</f>
        <v>84</v>
      </c>
      <c r="C25">
        <f>(' Chum hourly counts 2015'!C25)*3</f>
        <v>-117</v>
      </c>
      <c r="D25">
        <f>(' Chum hourly counts 2015'!D25)*3</f>
        <v>0</v>
      </c>
      <c r="E25">
        <f>(' Chum hourly counts 2015'!E25)*3</f>
        <v>-81</v>
      </c>
      <c r="F25">
        <f>(' Chum hourly counts 2015'!F25)*3</f>
        <v>-102</v>
      </c>
      <c r="G25">
        <f>(' Chum hourly counts 2015'!G25)*3</f>
        <v>0</v>
      </c>
      <c r="H25">
        <f>(' Chum hourly counts 2015'!H25)*3</f>
        <v>0</v>
      </c>
      <c r="I25">
        <f>(' Chum hourly counts 2015'!I25)*3</f>
        <v>0</v>
      </c>
      <c r="J25">
        <f>(' Chum hourly counts 2015'!J25)*3</f>
        <v>0</v>
      </c>
      <c r="K25">
        <f>(' Chum hourly counts 2015'!K25)*3</f>
        <v>0</v>
      </c>
      <c r="L25">
        <f>(' Chum hourly counts 2015'!L25)*3</f>
        <v>0</v>
      </c>
      <c r="M25">
        <f>(' Chum hourly counts 2015'!M25)*3</f>
        <v>0</v>
      </c>
      <c r="N25">
        <f>(' Chum hourly counts 2015'!N25)*3</f>
        <v>0</v>
      </c>
      <c r="O25">
        <f>(' Chum hourly counts 2015'!O25)*3</f>
        <v>6</v>
      </c>
      <c r="P25">
        <f>(' Chum hourly counts 2015'!P25)*3</f>
        <v>6</v>
      </c>
      <c r="Q25">
        <f>(' Chum hourly counts 2015'!Q25)*3</f>
        <v>9</v>
      </c>
      <c r="R25">
        <f>(' Chum hourly counts 2015'!R25)*3</f>
        <v>0</v>
      </c>
      <c r="S25">
        <f>(' Chum hourly counts 2015'!S25)*3</f>
        <v>66</v>
      </c>
      <c r="T25">
        <f>(' Chum hourly counts 2015'!T25)*3</f>
        <v>288</v>
      </c>
      <c r="U25">
        <f>(' Chum hourly counts 2015'!U25)*3</f>
        <v>90</v>
      </c>
      <c r="V25">
        <f>(' Chum hourly counts 2015'!V25)*3</f>
        <v>237</v>
      </c>
      <c r="W25">
        <f>(' Chum hourly counts 2015'!W25)*3</f>
        <v>432</v>
      </c>
      <c r="X25">
        <f>(' Chum hourly counts 2015'!X25)*3</f>
        <v>426</v>
      </c>
      <c r="Y25">
        <f>(' Chum hourly counts 2015'!Y25)*3</f>
        <v>33</v>
      </c>
      <c r="Z25">
        <f t="shared" si="26"/>
        <v>1377</v>
      </c>
      <c r="AB25">
        <f t="shared" si="54"/>
        <v>1377</v>
      </c>
      <c r="AC25">
        <f t="shared" si="55"/>
        <v>131681.73913043478</v>
      </c>
      <c r="AD25" s="43"/>
      <c r="AE25">
        <f t="shared" si="28"/>
        <v>24</v>
      </c>
      <c r="AF25">
        <f t="shared" si="56"/>
        <v>914.45652173913038</v>
      </c>
      <c r="AG25">
        <f t="shared" si="57"/>
        <v>4489</v>
      </c>
      <c r="AH25">
        <f t="shared" si="58"/>
        <v>1521</v>
      </c>
      <c r="AI25">
        <f t="shared" si="59"/>
        <v>729</v>
      </c>
      <c r="AJ25">
        <f t="shared" si="60"/>
        <v>49</v>
      </c>
      <c r="AK25">
        <f t="shared" si="61"/>
        <v>1156</v>
      </c>
      <c r="AL25">
        <f t="shared" si="62"/>
        <v>0</v>
      </c>
      <c r="AM25">
        <f t="shared" si="63"/>
        <v>0</v>
      </c>
      <c r="AN25">
        <f t="shared" si="64"/>
        <v>0</v>
      </c>
      <c r="AO25">
        <f t="shared" si="65"/>
        <v>0</v>
      </c>
      <c r="AP25">
        <f t="shared" si="66"/>
        <v>0</v>
      </c>
      <c r="AQ25">
        <f t="shared" si="67"/>
        <v>0</v>
      </c>
      <c r="AR25">
        <f t="shared" si="68"/>
        <v>0</v>
      </c>
      <c r="AS25">
        <f t="shared" si="69"/>
        <v>4</v>
      </c>
      <c r="AT25">
        <f t="shared" si="70"/>
        <v>0</v>
      </c>
      <c r="AU25">
        <f t="shared" si="71"/>
        <v>1</v>
      </c>
      <c r="AV25">
        <f t="shared" si="72"/>
        <v>9</v>
      </c>
      <c r="AW25">
        <f t="shared" si="73"/>
        <v>484</v>
      </c>
      <c r="AX25">
        <f t="shared" si="74"/>
        <v>5476</v>
      </c>
      <c r="AY25">
        <f t="shared" si="75"/>
        <v>4356</v>
      </c>
      <c r="AZ25">
        <f t="shared" si="76"/>
        <v>2401</v>
      </c>
      <c r="BA25">
        <f t="shared" si="77"/>
        <v>4225</v>
      </c>
      <c r="BB25">
        <f t="shared" si="78"/>
        <v>4</v>
      </c>
      <c r="BC25">
        <f t="shared" si="79"/>
        <v>17161</v>
      </c>
    </row>
    <row r="26" spans="1:55" x14ac:dyDescent="0.25">
      <c r="A26" s="1">
        <v>42555</v>
      </c>
      <c r="B26">
        <f>(' Chum hourly counts 2015'!B26)*3</f>
        <v>15</v>
      </c>
      <c r="C26">
        <f>(' Chum hourly counts 2015'!C26)*3</f>
        <v>33</v>
      </c>
      <c r="D26">
        <f>(' Chum hourly counts 2015'!D26)*3</f>
        <v>114</v>
      </c>
      <c r="E26">
        <f>(' Chum hourly counts 2015'!E26)*3</f>
        <v>0</v>
      </c>
      <c r="F26">
        <f>(' Chum hourly counts 2015'!F26)*3</f>
        <v>0</v>
      </c>
      <c r="G26">
        <f>(' Chum hourly counts 2015'!G26)*3</f>
        <v>0</v>
      </c>
      <c r="H26">
        <f>(' Chum hourly counts 2015'!H26)*3</f>
        <v>0</v>
      </c>
      <c r="I26">
        <f>(' Chum hourly counts 2015'!I26)*3</f>
        <v>0</v>
      </c>
      <c r="J26">
        <f>(' Chum hourly counts 2015'!J26)*3</f>
        <v>0</v>
      </c>
      <c r="K26">
        <f>(' Chum hourly counts 2015'!K26)*3</f>
        <v>0</v>
      </c>
      <c r="L26">
        <f>(' Chum hourly counts 2015'!L26)*3</f>
        <v>0</v>
      </c>
      <c r="M26">
        <f>(' Chum hourly counts 2015'!M26)*3</f>
        <v>0</v>
      </c>
      <c r="N26">
        <f>(' Chum hourly counts 2015'!N26)*3</f>
        <v>0</v>
      </c>
      <c r="O26">
        <f>(' Chum hourly counts 2015'!O26)*3</f>
        <v>0</v>
      </c>
      <c r="P26">
        <f>(' Chum hourly counts 2015'!P26)*3</f>
        <v>0</v>
      </c>
      <c r="Q26">
        <f>(' Chum hourly counts 2015'!Q26)*3</f>
        <v>0</v>
      </c>
      <c r="R26">
        <f>(' Chum hourly counts 2015'!R26)*3</f>
        <v>0</v>
      </c>
      <c r="S26">
        <f>(' Chum hourly counts 2015'!S26)*3</f>
        <v>0</v>
      </c>
      <c r="T26">
        <f>(' Chum hourly counts 2015'!T26)*3</f>
        <v>1383</v>
      </c>
      <c r="U26">
        <f>(' Chum hourly counts 2015'!U26)*3</f>
        <v>252</v>
      </c>
      <c r="V26">
        <f>(' Chum hourly counts 2015'!V26)*3</f>
        <v>237</v>
      </c>
      <c r="W26">
        <f>(' Chum hourly counts 2015'!W26)*3</f>
        <v>4728</v>
      </c>
      <c r="X26">
        <f>(' Chum hourly counts 2015'!X26)*3</f>
        <v>393</v>
      </c>
      <c r="Y26">
        <f>(' Chum hourly counts 2015'!Y26)*3</f>
        <v>105</v>
      </c>
      <c r="Z26">
        <f t="shared" si="26"/>
        <v>7260</v>
      </c>
      <c r="AB26">
        <f t="shared" si="54"/>
        <v>7260</v>
      </c>
      <c r="AC26">
        <f t="shared" si="55"/>
        <v>14697810.782608697</v>
      </c>
      <c r="AD26" s="43"/>
      <c r="AE26">
        <f t="shared" si="28"/>
        <v>24</v>
      </c>
      <c r="AF26">
        <f t="shared" si="56"/>
        <v>102068.13043478261</v>
      </c>
      <c r="AG26">
        <f t="shared" si="57"/>
        <v>36</v>
      </c>
      <c r="AH26">
        <f t="shared" si="58"/>
        <v>729</v>
      </c>
      <c r="AI26">
        <f t="shared" si="59"/>
        <v>1444</v>
      </c>
      <c r="AJ26">
        <f t="shared" si="60"/>
        <v>0</v>
      </c>
      <c r="AK26">
        <f t="shared" si="61"/>
        <v>0</v>
      </c>
      <c r="AL26">
        <f t="shared" si="62"/>
        <v>0</v>
      </c>
      <c r="AM26">
        <f t="shared" si="63"/>
        <v>0</v>
      </c>
      <c r="AN26">
        <f t="shared" si="64"/>
        <v>0</v>
      </c>
      <c r="AO26">
        <f t="shared" si="65"/>
        <v>0</v>
      </c>
      <c r="AP26">
        <f t="shared" si="66"/>
        <v>0</v>
      </c>
      <c r="AQ26">
        <f t="shared" si="67"/>
        <v>0</v>
      </c>
      <c r="AR26">
        <f t="shared" si="68"/>
        <v>0</v>
      </c>
      <c r="AS26">
        <f t="shared" si="69"/>
        <v>0</v>
      </c>
      <c r="AT26">
        <f t="shared" si="70"/>
        <v>0</v>
      </c>
      <c r="AU26">
        <f t="shared" si="71"/>
        <v>0</v>
      </c>
      <c r="AV26">
        <f t="shared" si="72"/>
        <v>0</v>
      </c>
      <c r="AW26">
        <f t="shared" si="73"/>
        <v>0</v>
      </c>
      <c r="AX26">
        <f t="shared" si="74"/>
        <v>212521</v>
      </c>
      <c r="AY26">
        <f t="shared" si="75"/>
        <v>142129</v>
      </c>
      <c r="AZ26">
        <f t="shared" si="76"/>
        <v>25</v>
      </c>
      <c r="BA26">
        <f t="shared" si="77"/>
        <v>2241009</v>
      </c>
      <c r="BB26">
        <f t="shared" si="78"/>
        <v>2088025</v>
      </c>
      <c r="BC26">
        <f t="shared" si="79"/>
        <v>9216</v>
      </c>
    </row>
    <row r="27" spans="1:55" x14ac:dyDescent="0.25">
      <c r="A27" s="1">
        <v>42556</v>
      </c>
      <c r="B27">
        <f>(' Chum hourly counts 2015'!B27)*3</f>
        <v>312</v>
      </c>
      <c r="C27">
        <f>(' Chum hourly counts 2015'!C27)*3</f>
        <v>3</v>
      </c>
      <c r="D27">
        <f>(' Chum hourly counts 2015'!D27)*3</f>
        <v>21</v>
      </c>
      <c r="E27">
        <f>(' Chum hourly counts 2015'!E27)*3</f>
        <v>3</v>
      </c>
      <c r="F27">
        <f>(' Chum hourly counts 2015'!F27)*3</f>
        <v>0</v>
      </c>
      <c r="G27">
        <f>(' Chum hourly counts 2015'!G27)*3</f>
        <v>0</v>
      </c>
      <c r="H27">
        <f>(' Chum hourly counts 2015'!H27)*3</f>
        <v>0</v>
      </c>
      <c r="I27">
        <f>(' Chum hourly counts 2015'!I27)*3</f>
        <v>0</v>
      </c>
      <c r="J27">
        <f>(' Chum hourly counts 2015'!J27)*3</f>
        <v>3</v>
      </c>
      <c r="K27">
        <f>(' Chum hourly counts 2015'!K27)*3</f>
        <v>0</v>
      </c>
      <c r="L27">
        <f>(' Chum hourly counts 2015'!L27)*3</f>
        <v>0</v>
      </c>
      <c r="M27">
        <f>(' Chum hourly counts 2015'!M27)*3</f>
        <v>0</v>
      </c>
      <c r="N27">
        <f>(' Chum hourly counts 2015'!N27)*3</f>
        <v>0</v>
      </c>
      <c r="O27">
        <f>(' Chum hourly counts 2015'!O27)*3</f>
        <v>0</v>
      </c>
      <c r="P27">
        <f>(' Chum hourly counts 2015'!P27)*3</f>
        <v>0</v>
      </c>
      <c r="Q27">
        <f>(' Chum hourly counts 2015'!Q27)*3</f>
        <v>0</v>
      </c>
      <c r="R27">
        <f>(' Chum hourly counts 2015'!R27)*3</f>
        <v>0</v>
      </c>
      <c r="S27">
        <f>(' Chum hourly counts 2015'!S27)*3</f>
        <v>54</v>
      </c>
      <c r="T27">
        <f>(' Chum hourly counts 2015'!T27)*3</f>
        <v>0</v>
      </c>
      <c r="U27">
        <f>(' Chum hourly counts 2015'!U27)*3</f>
        <v>228</v>
      </c>
      <c r="V27">
        <f>(' Chum hourly counts 2015'!V27)*3</f>
        <v>0</v>
      </c>
      <c r="W27">
        <f>(' Chum hourly counts 2015'!W27)*3</f>
        <v>1155</v>
      </c>
      <c r="X27">
        <f>(' Chum hourly counts 2015'!X27)*3</f>
        <v>3</v>
      </c>
      <c r="Y27">
        <f>(' Chum hourly counts 2015'!Y27)*3</f>
        <v>18</v>
      </c>
      <c r="Z27">
        <f t="shared" si="26"/>
        <v>1800</v>
      </c>
      <c r="AB27">
        <f t="shared" si="54"/>
        <v>1800</v>
      </c>
      <c r="AC27">
        <f t="shared" si="55"/>
        <v>997325.21739130444</v>
      </c>
      <c r="AD27" s="43"/>
      <c r="AE27">
        <f t="shared" si="28"/>
        <v>24</v>
      </c>
      <c r="AF27">
        <f t="shared" si="56"/>
        <v>6925.869565217391</v>
      </c>
      <c r="AG27">
        <f t="shared" si="57"/>
        <v>10609</v>
      </c>
      <c r="AH27">
        <f t="shared" si="58"/>
        <v>36</v>
      </c>
      <c r="AI27">
        <f t="shared" si="59"/>
        <v>36</v>
      </c>
      <c r="AJ27">
        <f t="shared" si="60"/>
        <v>1</v>
      </c>
      <c r="AK27">
        <f t="shared" si="61"/>
        <v>0</v>
      </c>
      <c r="AL27">
        <f t="shared" si="62"/>
        <v>0</v>
      </c>
      <c r="AM27">
        <f t="shared" si="63"/>
        <v>0</v>
      </c>
      <c r="AN27">
        <f t="shared" si="64"/>
        <v>1</v>
      </c>
      <c r="AO27">
        <f t="shared" si="65"/>
        <v>1</v>
      </c>
      <c r="AP27">
        <f t="shared" si="66"/>
        <v>0</v>
      </c>
      <c r="AQ27">
        <f t="shared" si="67"/>
        <v>0</v>
      </c>
      <c r="AR27">
        <f t="shared" si="68"/>
        <v>0</v>
      </c>
      <c r="AS27">
        <f t="shared" si="69"/>
        <v>0</v>
      </c>
      <c r="AT27">
        <f t="shared" si="70"/>
        <v>0</v>
      </c>
      <c r="AU27">
        <f t="shared" si="71"/>
        <v>0</v>
      </c>
      <c r="AV27">
        <f t="shared" si="72"/>
        <v>0</v>
      </c>
      <c r="AW27">
        <f t="shared" si="73"/>
        <v>324</v>
      </c>
      <c r="AX27">
        <f t="shared" si="74"/>
        <v>324</v>
      </c>
      <c r="AY27">
        <f t="shared" si="75"/>
        <v>5776</v>
      </c>
      <c r="AZ27">
        <f t="shared" si="76"/>
        <v>5776</v>
      </c>
      <c r="BA27">
        <f t="shared" si="77"/>
        <v>148225</v>
      </c>
      <c r="BB27">
        <f t="shared" si="78"/>
        <v>147456</v>
      </c>
      <c r="BC27">
        <f t="shared" si="79"/>
        <v>25</v>
      </c>
    </row>
    <row r="28" spans="1:55" x14ac:dyDescent="0.25">
      <c r="A28" s="1">
        <v>42557</v>
      </c>
      <c r="B28">
        <f>(' Chum hourly counts 2015'!B28)*3</f>
        <v>27</v>
      </c>
      <c r="C28">
        <f>(' Chum hourly counts 2015'!C28)*3</f>
        <v>144</v>
      </c>
      <c r="D28">
        <f>(' Chum hourly counts 2015'!D28)*3</f>
        <v>54</v>
      </c>
      <c r="E28">
        <f>(' Chum hourly counts 2015'!E28)*3</f>
        <v>0</v>
      </c>
      <c r="F28">
        <f>(' Chum hourly counts 2015'!F28)*3</f>
        <v>0</v>
      </c>
      <c r="G28">
        <f>(' Chum hourly counts 2015'!G28)*3</f>
        <v>0</v>
      </c>
      <c r="H28">
        <f>(' Chum hourly counts 2015'!H28)*3</f>
        <v>12</v>
      </c>
      <c r="I28">
        <f>(' Chum hourly counts 2015'!I28)*3</f>
        <v>21</v>
      </c>
      <c r="J28">
        <f>(' Chum hourly counts 2015'!J28)*3</f>
        <v>0</v>
      </c>
      <c r="K28">
        <f>(' Chum hourly counts 2015'!K28)*3</f>
        <v>0</v>
      </c>
      <c r="L28">
        <f>(' Chum hourly counts 2015'!L28)*3</f>
        <v>0</v>
      </c>
      <c r="M28">
        <f>(' Chum hourly counts 2015'!M28)*3</f>
        <v>0</v>
      </c>
      <c r="N28">
        <f>(' Chum hourly counts 2015'!N28)*3</f>
        <v>0</v>
      </c>
      <c r="O28">
        <f>(' Chum hourly counts 2015'!O28)*3</f>
        <v>153</v>
      </c>
      <c r="P28">
        <f>(' Chum hourly counts 2015'!P28)*3</f>
        <v>330</v>
      </c>
      <c r="Q28">
        <f>(' Chum hourly counts 2015'!Q28)*3</f>
        <v>51</v>
      </c>
      <c r="R28">
        <f>(' Chum hourly counts 2015'!R28)*3</f>
        <v>654</v>
      </c>
      <c r="S28">
        <f>(' Chum hourly counts 2015'!S28)*3</f>
        <v>1353</v>
      </c>
      <c r="T28">
        <f>(' Chum hourly counts 2015'!T28)*3</f>
        <v>165</v>
      </c>
      <c r="U28">
        <f>(' Chum hourly counts 2015'!U28)*3</f>
        <v>864</v>
      </c>
      <c r="V28">
        <f>(' Chum hourly counts 2015'!V28)*3</f>
        <v>1404</v>
      </c>
      <c r="W28">
        <f>(' Chum hourly counts 2015'!W28)*3</f>
        <v>138</v>
      </c>
      <c r="X28">
        <f>(' Chum hourly counts 2015'!X28)*3</f>
        <v>-9</v>
      </c>
      <c r="Y28">
        <f>(' Chum hourly counts 2015'!Y28)*3</f>
        <v>27</v>
      </c>
      <c r="Z28">
        <f t="shared" si="26"/>
        <v>5388</v>
      </c>
      <c r="AB28">
        <f t="shared" si="54"/>
        <v>5388</v>
      </c>
      <c r="AC28">
        <f t="shared" si="55"/>
        <v>1679083.8260869565</v>
      </c>
      <c r="AD28" s="43"/>
      <c r="AE28">
        <f t="shared" si="28"/>
        <v>24</v>
      </c>
      <c r="AF28">
        <f t="shared" si="56"/>
        <v>11660.304347826086</v>
      </c>
      <c r="AG28">
        <f t="shared" si="57"/>
        <v>1521</v>
      </c>
      <c r="AH28">
        <f t="shared" si="58"/>
        <v>900</v>
      </c>
      <c r="AI28">
        <f t="shared" si="59"/>
        <v>324</v>
      </c>
      <c r="AJ28">
        <f t="shared" si="60"/>
        <v>0</v>
      </c>
      <c r="AK28">
        <f t="shared" si="61"/>
        <v>0</v>
      </c>
      <c r="AL28">
        <f t="shared" si="62"/>
        <v>16</v>
      </c>
      <c r="AM28">
        <f t="shared" si="63"/>
        <v>9</v>
      </c>
      <c r="AN28">
        <f t="shared" si="64"/>
        <v>49</v>
      </c>
      <c r="AO28">
        <f t="shared" si="65"/>
        <v>0</v>
      </c>
      <c r="AP28">
        <f t="shared" si="66"/>
        <v>0</v>
      </c>
      <c r="AQ28">
        <f t="shared" si="67"/>
        <v>0</v>
      </c>
      <c r="AR28">
        <f t="shared" si="68"/>
        <v>0</v>
      </c>
      <c r="AS28">
        <f t="shared" si="69"/>
        <v>2601</v>
      </c>
      <c r="AT28">
        <f t="shared" si="70"/>
        <v>3481</v>
      </c>
      <c r="AU28">
        <f t="shared" si="71"/>
        <v>8649</v>
      </c>
      <c r="AV28">
        <f t="shared" si="72"/>
        <v>40401</v>
      </c>
      <c r="AW28">
        <f t="shared" si="73"/>
        <v>54289</v>
      </c>
      <c r="AX28">
        <f t="shared" si="74"/>
        <v>156816</v>
      </c>
      <c r="AY28">
        <f t="shared" si="75"/>
        <v>54289</v>
      </c>
      <c r="AZ28">
        <f t="shared" si="76"/>
        <v>32400</v>
      </c>
      <c r="BA28">
        <f t="shared" si="77"/>
        <v>178084</v>
      </c>
      <c r="BB28">
        <f t="shared" si="78"/>
        <v>2401</v>
      </c>
      <c r="BC28">
        <f t="shared" si="79"/>
        <v>144</v>
      </c>
    </row>
    <row r="29" spans="1:55" x14ac:dyDescent="0.25">
      <c r="A29" s="1">
        <v>42558</v>
      </c>
      <c r="B29">
        <f>(' Chum hourly counts 2015'!B29)*3</f>
        <v>3</v>
      </c>
      <c r="C29">
        <f>(' Chum hourly counts 2015'!C29)*3</f>
        <v>57</v>
      </c>
      <c r="D29">
        <f>(' Chum hourly counts 2015'!D29)*3</f>
        <v>45</v>
      </c>
      <c r="E29">
        <f>(' Chum hourly counts 2015'!E29)*3</f>
        <v>-9</v>
      </c>
      <c r="F29">
        <f>(' Chum hourly counts 2015'!F29)*3</f>
        <v>0</v>
      </c>
      <c r="G29">
        <f>(' Chum hourly counts 2015'!G29)*3</f>
        <v>9</v>
      </c>
      <c r="H29">
        <f>(' Chum hourly counts 2015'!H29)*3</f>
        <v>9</v>
      </c>
      <c r="I29">
        <f>(' Chum hourly counts 2015'!I29)*3</f>
        <v>0</v>
      </c>
      <c r="J29">
        <f>(' Chum hourly counts 2015'!J29)*3</f>
        <v>9</v>
      </c>
      <c r="K29">
        <f>(' Chum hourly counts 2015'!K29)*3</f>
        <v>18</v>
      </c>
      <c r="L29">
        <f>(' Chum hourly counts 2015'!L29)*3</f>
        <v>15</v>
      </c>
      <c r="M29">
        <f>(' Chum hourly counts 2015'!M29)*3</f>
        <v>0</v>
      </c>
      <c r="N29">
        <f>(' Chum hourly counts 2015'!N29)*3</f>
        <v>9</v>
      </c>
      <c r="O29">
        <f>(' Chum hourly counts 2015'!O29)*3</f>
        <v>0</v>
      </c>
      <c r="P29">
        <f>(' Chum hourly counts 2015'!P29)*3</f>
        <v>0</v>
      </c>
      <c r="Q29">
        <f>(' Chum hourly counts 2015'!Q29)*3</f>
        <v>6</v>
      </c>
      <c r="R29">
        <f>(' Chum hourly counts 2015'!R29)*3</f>
        <v>0</v>
      </c>
      <c r="S29">
        <f>(' Chum hourly counts 2015'!S29)*3</f>
        <v>78</v>
      </c>
      <c r="T29">
        <f>(' Chum hourly counts 2015'!T29)*3</f>
        <v>18</v>
      </c>
      <c r="U29">
        <f>(' Chum hourly counts 2015'!U29)*3</f>
        <v>84</v>
      </c>
      <c r="V29">
        <f>(' Chum hourly counts 2015'!V29)*3</f>
        <v>204</v>
      </c>
      <c r="W29">
        <f>(' Chum hourly counts 2015'!W29)*3</f>
        <v>219</v>
      </c>
      <c r="X29">
        <f>(' Chum hourly counts 2015'!X29)*3</f>
        <v>0</v>
      </c>
      <c r="Y29">
        <f>(' Chum hourly counts 2015'!Y29)*3</f>
        <v>3</v>
      </c>
      <c r="Z29">
        <f t="shared" si="26"/>
        <v>777</v>
      </c>
      <c r="AB29">
        <f t="shared" si="54"/>
        <v>777</v>
      </c>
      <c r="AC29">
        <f t="shared" si="55"/>
        <v>29037.913043478264</v>
      </c>
      <c r="AD29" s="43"/>
      <c r="AE29">
        <f t="shared" si="28"/>
        <v>24</v>
      </c>
      <c r="AF29">
        <f t="shared" si="56"/>
        <v>201.65217391304347</v>
      </c>
      <c r="AG29">
        <f t="shared" si="57"/>
        <v>324</v>
      </c>
      <c r="AH29">
        <f t="shared" si="58"/>
        <v>16</v>
      </c>
      <c r="AI29">
        <f t="shared" si="59"/>
        <v>324</v>
      </c>
      <c r="AJ29">
        <f t="shared" si="60"/>
        <v>9</v>
      </c>
      <c r="AK29">
        <f t="shared" si="61"/>
        <v>9</v>
      </c>
      <c r="AL29">
        <f t="shared" si="62"/>
        <v>0</v>
      </c>
      <c r="AM29">
        <f t="shared" si="63"/>
        <v>9</v>
      </c>
      <c r="AN29">
        <f t="shared" si="64"/>
        <v>9</v>
      </c>
      <c r="AO29">
        <f t="shared" si="65"/>
        <v>9</v>
      </c>
      <c r="AP29">
        <f t="shared" si="66"/>
        <v>1</v>
      </c>
      <c r="AQ29">
        <f t="shared" si="67"/>
        <v>25</v>
      </c>
      <c r="AR29">
        <f t="shared" si="68"/>
        <v>9</v>
      </c>
      <c r="AS29">
        <f t="shared" si="69"/>
        <v>9</v>
      </c>
      <c r="AT29">
        <f t="shared" si="70"/>
        <v>0</v>
      </c>
      <c r="AU29">
        <f t="shared" si="71"/>
        <v>4</v>
      </c>
      <c r="AV29">
        <f t="shared" si="72"/>
        <v>4</v>
      </c>
      <c r="AW29">
        <f t="shared" si="73"/>
        <v>676</v>
      </c>
      <c r="AX29">
        <f t="shared" si="74"/>
        <v>400</v>
      </c>
      <c r="AY29">
        <f t="shared" si="75"/>
        <v>484</v>
      </c>
      <c r="AZ29">
        <f t="shared" si="76"/>
        <v>1600</v>
      </c>
      <c r="BA29">
        <f t="shared" si="77"/>
        <v>25</v>
      </c>
      <c r="BB29">
        <f t="shared" si="78"/>
        <v>5329</v>
      </c>
      <c r="BC29">
        <f t="shared" si="79"/>
        <v>1</v>
      </c>
    </row>
    <row r="30" spans="1:55" x14ac:dyDescent="0.25">
      <c r="A30" s="1">
        <v>42559</v>
      </c>
      <c r="B30">
        <f>(' Chum hourly counts 2015'!B30)*3</f>
        <v>18</v>
      </c>
      <c r="C30">
        <f>(' Chum hourly counts 2015'!C30)*3</f>
        <v>0</v>
      </c>
      <c r="D30">
        <f>(' Chum hourly counts 2015'!D30)*3</f>
        <v>3</v>
      </c>
      <c r="E30">
        <f>(' Chum hourly counts 2015'!E30)*3</f>
        <v>0</v>
      </c>
      <c r="F30">
        <f>(' Chum hourly counts 2015'!F30)*3</f>
        <v>0</v>
      </c>
      <c r="G30">
        <f>(' Chum hourly counts 2015'!G30)*3</f>
        <v>0</v>
      </c>
      <c r="H30">
        <f>(' Chum hourly counts 2015'!H30)*3</f>
        <v>0</v>
      </c>
      <c r="I30">
        <f>(' Chum hourly counts 2015'!I30)*3</f>
        <v>0</v>
      </c>
      <c r="J30">
        <f>(' Chum hourly counts 2015'!J30)*3</f>
        <v>0</v>
      </c>
      <c r="K30">
        <f>(' Chum hourly counts 2015'!K30)*3</f>
        <v>0</v>
      </c>
      <c r="L30">
        <f>(' Chum hourly counts 2015'!L30)*3</f>
        <v>0</v>
      </c>
      <c r="M30">
        <f>(' Chum hourly counts 2015'!M30)*3</f>
        <v>0</v>
      </c>
      <c r="N30">
        <f>(' Chum hourly counts 2015'!N30)*3</f>
        <v>0</v>
      </c>
      <c r="O30">
        <f>(' Chum hourly counts 2015'!O30)*3</f>
        <v>0</v>
      </c>
      <c r="P30">
        <f>(' Chum hourly counts 2015'!P30)*3</f>
        <v>0</v>
      </c>
      <c r="Q30">
        <f>(' Chum hourly counts 2015'!Q30)*3</f>
        <v>0</v>
      </c>
      <c r="R30">
        <f>(' Chum hourly counts 2015'!R30)*3</f>
        <v>0</v>
      </c>
      <c r="S30">
        <f>(' Chum hourly counts 2015'!S30)*3</f>
        <v>0</v>
      </c>
      <c r="T30">
        <f>(' Chum hourly counts 2015'!T30)*3</f>
        <v>0</v>
      </c>
      <c r="U30">
        <f>(' Chum hourly counts 2015'!U30)*3</f>
        <v>0</v>
      </c>
      <c r="V30">
        <f>(' Chum hourly counts 2015'!V30)*3</f>
        <v>0</v>
      </c>
      <c r="W30">
        <f>(' Chum hourly counts 2015'!W30)*3</f>
        <v>24</v>
      </c>
      <c r="X30">
        <f>(' Chum hourly counts 2015'!X30)*3</f>
        <v>18</v>
      </c>
      <c r="Y30">
        <f>(' Chum hourly counts 2015'!Y30)*3</f>
        <v>477</v>
      </c>
      <c r="Z30">
        <f t="shared" si="26"/>
        <v>540</v>
      </c>
      <c r="AB30">
        <f t="shared" si="54"/>
        <v>540</v>
      </c>
      <c r="AC30">
        <f t="shared" si="55"/>
        <v>73612.173913043487</v>
      </c>
      <c r="AD30" s="43"/>
      <c r="AE30">
        <f t="shared" si="28"/>
        <v>24</v>
      </c>
      <c r="AF30">
        <f t="shared" si="56"/>
        <v>511.19565217391306</v>
      </c>
      <c r="AG30">
        <f t="shared" si="57"/>
        <v>36</v>
      </c>
      <c r="AH30">
        <f t="shared" si="58"/>
        <v>1</v>
      </c>
      <c r="AI30">
        <f t="shared" si="59"/>
        <v>1</v>
      </c>
      <c r="AJ30">
        <f t="shared" si="60"/>
        <v>0</v>
      </c>
      <c r="AK30">
        <f t="shared" si="61"/>
        <v>0</v>
      </c>
      <c r="AL30">
        <f t="shared" si="62"/>
        <v>0</v>
      </c>
      <c r="AM30">
        <f t="shared" si="63"/>
        <v>0</v>
      </c>
      <c r="AN30">
        <f t="shared" si="64"/>
        <v>0</v>
      </c>
      <c r="AO30">
        <f t="shared" si="65"/>
        <v>0</v>
      </c>
      <c r="AP30">
        <f t="shared" si="66"/>
        <v>0</v>
      </c>
      <c r="AQ30">
        <f t="shared" si="67"/>
        <v>0</v>
      </c>
      <c r="AR30">
        <f t="shared" si="68"/>
        <v>0</v>
      </c>
      <c r="AS30">
        <f t="shared" si="69"/>
        <v>0</v>
      </c>
      <c r="AT30">
        <f t="shared" si="70"/>
        <v>0</v>
      </c>
      <c r="AU30">
        <f t="shared" si="71"/>
        <v>0</v>
      </c>
      <c r="AV30">
        <f t="shared" si="72"/>
        <v>0</v>
      </c>
      <c r="AW30">
        <f t="shared" si="73"/>
        <v>0</v>
      </c>
      <c r="AX30">
        <f t="shared" si="74"/>
        <v>0</v>
      </c>
      <c r="AY30">
        <f t="shared" si="75"/>
        <v>0</v>
      </c>
      <c r="AZ30">
        <f t="shared" si="76"/>
        <v>0</v>
      </c>
      <c r="BA30">
        <f t="shared" si="77"/>
        <v>64</v>
      </c>
      <c r="BB30">
        <f t="shared" si="78"/>
        <v>4</v>
      </c>
      <c r="BC30">
        <f t="shared" si="79"/>
        <v>23409</v>
      </c>
    </row>
    <row r="31" spans="1:55" x14ac:dyDescent="0.25">
      <c r="A31" s="1">
        <v>42560</v>
      </c>
      <c r="B31">
        <f>(' Chum hourly counts 2015'!B31)*3</f>
        <v>27</v>
      </c>
      <c r="C31">
        <f>(' Chum hourly counts 2015'!C31)*3</f>
        <v>-6</v>
      </c>
      <c r="D31">
        <f>(' Chum hourly counts 2015'!D31)*3</f>
        <v>15</v>
      </c>
      <c r="E31">
        <f>(' Chum hourly counts 2015'!E31)*3</f>
        <v>3</v>
      </c>
      <c r="F31">
        <f>(' Chum hourly counts 2015'!F31)*3</f>
        <v>6</v>
      </c>
      <c r="G31">
        <f>(' Chum hourly counts 2015'!G31)*3</f>
        <v>0</v>
      </c>
      <c r="H31">
        <f>(' Chum hourly counts 2015'!H31)*3</f>
        <v>-3</v>
      </c>
      <c r="I31">
        <f>(' Chum hourly counts 2015'!I31)*3</f>
        <v>0</v>
      </c>
      <c r="J31">
        <f>(' Chum hourly counts 2015'!J31)*3</f>
        <v>0</v>
      </c>
      <c r="K31">
        <f>(' Chum hourly counts 2015'!K31)*3</f>
        <v>0</v>
      </c>
      <c r="L31">
        <f>(' Chum hourly counts 2015'!L31)*3</f>
        <v>0</v>
      </c>
      <c r="M31">
        <f>(' Chum hourly counts 2015'!M31)*3</f>
        <v>0</v>
      </c>
      <c r="N31">
        <f>(' Chum hourly counts 2015'!N31)*3</f>
        <v>6</v>
      </c>
      <c r="O31">
        <f>(' Chum hourly counts 2015'!O31)*3</f>
        <v>0</v>
      </c>
      <c r="P31">
        <f>(' Chum hourly counts 2015'!P31)*3</f>
        <v>-9</v>
      </c>
      <c r="Q31">
        <f>(' Chum hourly counts 2015'!Q31)*3</f>
        <v>0</v>
      </c>
      <c r="R31">
        <f>(' Chum hourly counts 2015'!R31)*3</f>
        <v>591</v>
      </c>
      <c r="S31">
        <f>(' Chum hourly counts 2015'!S31)*3</f>
        <v>153</v>
      </c>
      <c r="T31">
        <f>(' Chum hourly counts 2015'!T31)*3</f>
        <v>147</v>
      </c>
      <c r="U31">
        <f>(' Chum hourly counts 2015'!U31)*3</f>
        <v>0</v>
      </c>
      <c r="V31">
        <f>(' Chum hourly counts 2015'!V31)*3</f>
        <v>0</v>
      </c>
      <c r="W31">
        <f>(' Chum hourly counts 2015'!W31)*3</f>
        <v>12</v>
      </c>
      <c r="X31">
        <f>(' Chum hourly counts 2015'!X31)*3</f>
        <v>0</v>
      </c>
      <c r="Y31">
        <f>(' Chum hourly counts 2015'!Y31)*3</f>
        <v>0</v>
      </c>
      <c r="Z31">
        <f t="shared" si="26"/>
        <v>942</v>
      </c>
      <c r="AB31">
        <f t="shared" si="54"/>
        <v>942</v>
      </c>
      <c r="AC31">
        <f t="shared" si="55"/>
        <v>196531.82608695657</v>
      </c>
      <c r="AD31" s="43"/>
      <c r="AE31">
        <f t="shared" si="28"/>
        <v>24</v>
      </c>
      <c r="AF31">
        <f t="shared" si="56"/>
        <v>1364.804347826087</v>
      </c>
      <c r="AG31">
        <f t="shared" si="57"/>
        <v>121</v>
      </c>
      <c r="AH31">
        <f t="shared" si="58"/>
        <v>49</v>
      </c>
      <c r="AI31">
        <f t="shared" si="59"/>
        <v>16</v>
      </c>
      <c r="AJ31">
        <f t="shared" si="60"/>
        <v>1</v>
      </c>
      <c r="AK31">
        <f t="shared" si="61"/>
        <v>4</v>
      </c>
      <c r="AL31">
        <f t="shared" si="62"/>
        <v>1</v>
      </c>
      <c r="AM31">
        <f t="shared" si="63"/>
        <v>1</v>
      </c>
      <c r="AN31">
        <f t="shared" si="64"/>
        <v>0</v>
      </c>
      <c r="AO31">
        <f t="shared" si="65"/>
        <v>0</v>
      </c>
      <c r="AP31">
        <f t="shared" si="66"/>
        <v>0</v>
      </c>
      <c r="AQ31">
        <f t="shared" si="67"/>
        <v>0</v>
      </c>
      <c r="AR31">
        <f t="shared" si="68"/>
        <v>4</v>
      </c>
      <c r="AS31">
        <f t="shared" si="69"/>
        <v>4</v>
      </c>
      <c r="AT31">
        <f t="shared" si="70"/>
        <v>9</v>
      </c>
      <c r="AU31">
        <f t="shared" si="71"/>
        <v>9</v>
      </c>
      <c r="AV31">
        <f t="shared" si="72"/>
        <v>38809</v>
      </c>
      <c r="AW31">
        <f t="shared" si="73"/>
        <v>21316</v>
      </c>
      <c r="AX31">
        <f t="shared" si="74"/>
        <v>4</v>
      </c>
      <c r="AY31">
        <f t="shared" si="75"/>
        <v>2401</v>
      </c>
      <c r="AZ31">
        <f t="shared" si="76"/>
        <v>0</v>
      </c>
      <c r="BA31">
        <f t="shared" si="77"/>
        <v>16</v>
      </c>
      <c r="BB31">
        <f t="shared" si="78"/>
        <v>16</v>
      </c>
      <c r="BC31">
        <f t="shared" si="79"/>
        <v>0</v>
      </c>
    </row>
    <row r="32" spans="1:55" x14ac:dyDescent="0.25">
      <c r="A32" s="1">
        <v>42561</v>
      </c>
      <c r="B32">
        <f>(' Chum hourly counts 2015'!B32)*3</f>
        <v>0</v>
      </c>
      <c r="C32">
        <f>(' Chum hourly counts 2015'!C32)*3</f>
        <v>15</v>
      </c>
      <c r="D32">
        <f>(' Chum hourly counts 2015'!D32)*3</f>
        <v>9</v>
      </c>
      <c r="E32">
        <f>(' Chum hourly counts 2015'!E32)*3</f>
        <v>-3</v>
      </c>
      <c r="F32">
        <f>(' Chum hourly counts 2015'!F32)*3</f>
        <v>0</v>
      </c>
      <c r="G32">
        <f>(' Chum hourly counts 2015'!G32)*3</f>
        <v>6</v>
      </c>
      <c r="H32">
        <f>(' Chum hourly counts 2015'!H32)*3</f>
        <v>0</v>
      </c>
      <c r="I32">
        <f>(' Chum hourly counts 2015'!I32)*3</f>
        <v>0</v>
      </c>
      <c r="J32">
        <f>(' Chum hourly counts 2015'!J32)*3</f>
        <v>0</v>
      </c>
      <c r="K32">
        <f>(' Chum hourly counts 2015'!K32)*3</f>
        <v>0</v>
      </c>
      <c r="L32">
        <f>(' Chum hourly counts 2015'!L32)*3</f>
        <v>9</v>
      </c>
      <c r="M32">
        <f>(' Chum hourly counts 2015'!M32)*3</f>
        <v>0</v>
      </c>
      <c r="N32">
        <f>(' Chum hourly counts 2015'!N32)*3</f>
        <v>0</v>
      </c>
      <c r="O32">
        <f>(' Chum hourly counts 2015'!O32)*3</f>
        <v>0</v>
      </c>
      <c r="P32">
        <f>(' Chum hourly counts 2015'!P32)*3</f>
        <v>0</v>
      </c>
      <c r="Q32">
        <f>(' Chum hourly counts 2015'!Q32)*3</f>
        <v>0</v>
      </c>
      <c r="R32">
        <f>(' Chum hourly counts 2015'!R32)*3</f>
        <v>0</v>
      </c>
      <c r="S32">
        <f>(' Chum hourly counts 2015'!S32)*3</f>
        <v>468</v>
      </c>
      <c r="T32">
        <f>(' Chum hourly counts 2015'!T32)*3</f>
        <v>15</v>
      </c>
      <c r="U32">
        <f>(' Chum hourly counts 2015'!U32)*3</f>
        <v>39</v>
      </c>
      <c r="V32">
        <f>(' Chum hourly counts 2015'!V32)*3</f>
        <v>6</v>
      </c>
      <c r="W32">
        <f>(' Chum hourly counts 2015'!W32)*3</f>
        <v>6</v>
      </c>
      <c r="X32">
        <f>(' Chum hourly counts 2015'!X32)*3</f>
        <v>0</v>
      </c>
      <c r="Y32">
        <f>(' Chum hourly counts 2015'!Y32)*3</f>
        <v>42</v>
      </c>
      <c r="Z32">
        <f t="shared" si="26"/>
        <v>612</v>
      </c>
      <c r="AB32">
        <f t="shared" si="54"/>
        <v>612</v>
      </c>
      <c r="AC32">
        <f t="shared" si="55"/>
        <v>148989.91304347827</v>
      </c>
      <c r="AD32" s="43"/>
      <c r="AE32">
        <f t="shared" si="28"/>
        <v>24</v>
      </c>
      <c r="AF32">
        <f t="shared" si="56"/>
        <v>1034.6521739130435</v>
      </c>
      <c r="AG32">
        <f t="shared" si="57"/>
        <v>25</v>
      </c>
      <c r="AH32">
        <f t="shared" si="58"/>
        <v>4</v>
      </c>
      <c r="AI32">
        <f t="shared" si="59"/>
        <v>16</v>
      </c>
      <c r="AJ32">
        <f t="shared" si="60"/>
        <v>1</v>
      </c>
      <c r="AK32">
        <f t="shared" si="61"/>
        <v>4</v>
      </c>
      <c r="AL32">
        <f t="shared" si="62"/>
        <v>4</v>
      </c>
      <c r="AM32">
        <f t="shared" si="63"/>
        <v>0</v>
      </c>
      <c r="AN32">
        <f t="shared" si="64"/>
        <v>0</v>
      </c>
      <c r="AO32">
        <f t="shared" si="65"/>
        <v>0</v>
      </c>
      <c r="AP32">
        <f t="shared" si="66"/>
        <v>9</v>
      </c>
      <c r="AQ32">
        <f t="shared" si="67"/>
        <v>9</v>
      </c>
      <c r="AR32">
        <f t="shared" si="68"/>
        <v>0</v>
      </c>
      <c r="AS32">
        <f t="shared" si="69"/>
        <v>0</v>
      </c>
      <c r="AT32">
        <f t="shared" si="70"/>
        <v>0</v>
      </c>
      <c r="AU32">
        <f t="shared" si="71"/>
        <v>0</v>
      </c>
      <c r="AV32">
        <f t="shared" si="72"/>
        <v>0</v>
      </c>
      <c r="AW32">
        <f t="shared" si="73"/>
        <v>24336</v>
      </c>
      <c r="AX32">
        <f t="shared" si="74"/>
        <v>22801</v>
      </c>
      <c r="AY32">
        <f t="shared" si="75"/>
        <v>64</v>
      </c>
      <c r="AZ32">
        <f t="shared" si="76"/>
        <v>121</v>
      </c>
      <c r="BA32">
        <f t="shared" si="77"/>
        <v>0</v>
      </c>
      <c r="BB32">
        <f t="shared" si="78"/>
        <v>4</v>
      </c>
      <c r="BC32">
        <f t="shared" si="79"/>
        <v>196</v>
      </c>
    </row>
    <row r="33" spans="1:55" x14ac:dyDescent="0.25">
      <c r="A33" s="1">
        <v>42562</v>
      </c>
      <c r="B33">
        <f>(' Chum hourly counts 2015'!B33)*3</f>
        <v>348</v>
      </c>
      <c r="C33">
        <f>(' Chum hourly counts 2015'!C33)*3</f>
        <v>288</v>
      </c>
      <c r="D33">
        <f>(' Chum hourly counts 2015'!D33)*3</f>
        <v>117</v>
      </c>
      <c r="E33">
        <f>(' Chum hourly counts 2015'!E33)*3</f>
        <v>459</v>
      </c>
      <c r="F33">
        <f>(' Chum hourly counts 2015'!F33)*3</f>
        <v>-6</v>
      </c>
      <c r="G33">
        <f>(' Chum hourly counts 2015'!G33)*3</f>
        <v>0</v>
      </c>
      <c r="H33">
        <f>(' Chum hourly counts 2015'!H33)*3</f>
        <v>0</v>
      </c>
      <c r="I33">
        <f>(' Chum hourly counts 2015'!I33)*3</f>
        <v>0</v>
      </c>
      <c r="J33">
        <f>(' Chum hourly counts 2015'!J33)*3</f>
        <v>0</v>
      </c>
      <c r="K33">
        <f>(' Chum hourly counts 2015'!K33)*3</f>
        <v>0</v>
      </c>
      <c r="L33">
        <f>(' Chum hourly counts 2015'!L33)*3</f>
        <v>0</v>
      </c>
      <c r="M33">
        <f>(' Chum hourly counts 2015'!M33)*3</f>
        <v>0</v>
      </c>
      <c r="N33">
        <f>(' Chum hourly counts 2015'!N33)*3</f>
        <v>0</v>
      </c>
      <c r="O33">
        <f>(' Chum hourly counts 2015'!O33)*3</f>
        <v>0</v>
      </c>
      <c r="P33">
        <f>(' Chum hourly counts 2015'!P33)*3</f>
        <v>0</v>
      </c>
      <c r="Q33">
        <f>(' Chum hourly counts 2015'!Q33)*3</f>
        <v>0</v>
      </c>
      <c r="R33">
        <f>(' Chum hourly counts 2015'!R33)*3</f>
        <v>0</v>
      </c>
      <c r="S33">
        <f>(' Chum hourly counts 2015'!S33)*3</f>
        <v>0</v>
      </c>
      <c r="T33">
        <f>(' Chum hourly counts 2015'!T33)*3</f>
        <v>0</v>
      </c>
      <c r="U33">
        <f>(' Chum hourly counts 2015'!U33)*3</f>
        <v>30</v>
      </c>
      <c r="V33">
        <f>(' Chum hourly counts 2015'!V33)*3</f>
        <v>69</v>
      </c>
      <c r="W33">
        <f>(' Chum hourly counts 2015'!W33)*3</f>
        <v>0</v>
      </c>
      <c r="X33">
        <f>(' Chum hourly counts 2015'!X33)*3</f>
        <v>0</v>
      </c>
      <c r="Y33">
        <f>(' Chum hourly counts 2015'!Y33)*3</f>
        <v>21</v>
      </c>
      <c r="Z33">
        <f t="shared" si="26"/>
        <v>1326</v>
      </c>
      <c r="AB33">
        <f t="shared" si="54"/>
        <v>1326</v>
      </c>
      <c r="AC33">
        <f t="shared" si="55"/>
        <v>129978.78260869568</v>
      </c>
      <c r="AD33" s="43"/>
      <c r="AE33">
        <f t="shared" si="28"/>
        <v>24</v>
      </c>
      <c r="AF33">
        <f t="shared" si="56"/>
        <v>902.63043478260875</v>
      </c>
      <c r="AG33">
        <f t="shared" si="57"/>
        <v>400</v>
      </c>
      <c r="AH33">
        <f t="shared" si="58"/>
        <v>3249</v>
      </c>
      <c r="AI33">
        <f t="shared" si="59"/>
        <v>12996</v>
      </c>
      <c r="AJ33">
        <f t="shared" si="60"/>
        <v>24025</v>
      </c>
      <c r="AK33">
        <f t="shared" si="61"/>
        <v>4</v>
      </c>
      <c r="AL33">
        <f t="shared" si="62"/>
        <v>0</v>
      </c>
      <c r="AM33">
        <f t="shared" si="63"/>
        <v>0</v>
      </c>
      <c r="AN33">
        <f t="shared" si="64"/>
        <v>0</v>
      </c>
      <c r="AO33">
        <f t="shared" si="65"/>
        <v>0</v>
      </c>
      <c r="AP33">
        <f t="shared" si="66"/>
        <v>0</v>
      </c>
      <c r="AQ33">
        <f t="shared" si="67"/>
        <v>0</v>
      </c>
      <c r="AR33">
        <f t="shared" si="68"/>
        <v>0</v>
      </c>
      <c r="AS33">
        <f t="shared" si="69"/>
        <v>0</v>
      </c>
      <c r="AT33">
        <f t="shared" si="70"/>
        <v>0</v>
      </c>
      <c r="AU33">
        <f t="shared" si="71"/>
        <v>0</v>
      </c>
      <c r="AV33">
        <f t="shared" si="72"/>
        <v>0</v>
      </c>
      <c r="AW33">
        <f t="shared" si="73"/>
        <v>0</v>
      </c>
      <c r="AX33">
        <f t="shared" si="74"/>
        <v>0</v>
      </c>
      <c r="AY33">
        <f t="shared" si="75"/>
        <v>100</v>
      </c>
      <c r="AZ33">
        <f t="shared" si="76"/>
        <v>169</v>
      </c>
      <c r="BA33">
        <f t="shared" si="77"/>
        <v>529</v>
      </c>
      <c r="BB33">
        <f t="shared" si="78"/>
        <v>0</v>
      </c>
      <c r="BC33">
        <f t="shared" si="79"/>
        <v>49</v>
      </c>
    </row>
    <row r="34" spans="1:55" x14ac:dyDescent="0.25">
      <c r="A34" s="1">
        <v>42563</v>
      </c>
      <c r="B34">
        <f>(' Chum hourly counts 2015'!B34)*3</f>
        <v>474</v>
      </c>
      <c r="C34">
        <f>(' Chum hourly counts 2015'!C34)*3</f>
        <v>96</v>
      </c>
      <c r="D34">
        <f>(' Chum hourly counts 2015'!D34)*3</f>
        <v>63</v>
      </c>
      <c r="E34">
        <f>(' Chum hourly counts 2015'!E34)*3</f>
        <v>72</v>
      </c>
      <c r="F34">
        <f>(' Chum hourly counts 2015'!F34)*3</f>
        <v>0</v>
      </c>
      <c r="G34">
        <f>(' Chum hourly counts 2015'!G34)*3</f>
        <v>12</v>
      </c>
      <c r="H34">
        <f>(' Chum hourly counts 2015'!H34)*3</f>
        <v>3</v>
      </c>
      <c r="I34">
        <f>(' Chum hourly counts 2015'!I34)*3</f>
        <v>0</v>
      </c>
      <c r="J34">
        <f>(' Chum hourly counts 2015'!J34)*3</f>
        <v>0</v>
      </c>
      <c r="K34">
        <f>(' Chum hourly counts 2015'!K34)*3</f>
        <v>0</v>
      </c>
      <c r="L34">
        <f>(' Chum hourly counts 2015'!L34)*3</f>
        <v>0</v>
      </c>
      <c r="M34">
        <f>(' Chum hourly counts 2015'!M34)*3</f>
        <v>0</v>
      </c>
      <c r="N34">
        <f>(' Chum hourly counts 2015'!N34)*3</f>
        <v>0</v>
      </c>
      <c r="O34">
        <f>(' Chum hourly counts 2015'!O34)*3</f>
        <v>0</v>
      </c>
      <c r="P34">
        <f>(' Chum hourly counts 2015'!P34)*3</f>
        <v>0</v>
      </c>
      <c r="Q34">
        <f>(' Chum hourly counts 2015'!Q34)*3</f>
        <v>0</v>
      </c>
      <c r="R34">
        <f>(' Chum hourly counts 2015'!R34)*3</f>
        <v>0</v>
      </c>
      <c r="S34">
        <f>(' Chum hourly counts 2015'!S34)*3</f>
        <v>0</v>
      </c>
      <c r="T34">
        <f>(' Chum hourly counts 2015'!T34)*3</f>
        <v>0</v>
      </c>
      <c r="U34">
        <f>(' Chum hourly counts 2015'!U34)*3</f>
        <v>0</v>
      </c>
      <c r="V34">
        <f>(' Chum hourly counts 2015'!V34)*3</f>
        <v>0</v>
      </c>
      <c r="W34">
        <f>(' Chum hourly counts 2015'!W34)*3</f>
        <v>0</v>
      </c>
      <c r="X34">
        <f>(' Chum hourly counts 2015'!X34)*3</f>
        <v>318</v>
      </c>
      <c r="Y34">
        <f>(' Chum hourly counts 2015'!Y34)*3</f>
        <v>75</v>
      </c>
      <c r="Z34">
        <f t="shared" si="26"/>
        <v>1113</v>
      </c>
      <c r="AB34">
        <f t="shared" si="54"/>
        <v>1113</v>
      </c>
      <c r="AC34">
        <f t="shared" si="55"/>
        <v>107702.60869565218</v>
      </c>
      <c r="AD34" s="43"/>
      <c r="AE34">
        <f t="shared" si="28"/>
        <v>24</v>
      </c>
      <c r="AF34">
        <f t="shared" si="56"/>
        <v>747.93478260869563</v>
      </c>
      <c r="AG34">
        <f t="shared" si="57"/>
        <v>15876</v>
      </c>
      <c r="AH34">
        <f t="shared" si="58"/>
        <v>121</v>
      </c>
      <c r="AI34">
        <f t="shared" si="59"/>
        <v>9</v>
      </c>
      <c r="AJ34">
        <f t="shared" si="60"/>
        <v>576</v>
      </c>
      <c r="AK34">
        <f t="shared" si="61"/>
        <v>16</v>
      </c>
      <c r="AL34">
        <f t="shared" si="62"/>
        <v>9</v>
      </c>
      <c r="AM34">
        <f t="shared" si="63"/>
        <v>1</v>
      </c>
      <c r="AN34">
        <f t="shared" si="64"/>
        <v>0</v>
      </c>
      <c r="AO34">
        <f t="shared" si="65"/>
        <v>0</v>
      </c>
      <c r="AP34">
        <f t="shared" si="66"/>
        <v>0</v>
      </c>
      <c r="AQ34">
        <f t="shared" si="67"/>
        <v>0</v>
      </c>
      <c r="AR34">
        <f t="shared" si="68"/>
        <v>0</v>
      </c>
      <c r="AS34">
        <f t="shared" si="69"/>
        <v>0</v>
      </c>
      <c r="AT34">
        <f t="shared" si="70"/>
        <v>0</v>
      </c>
      <c r="AU34">
        <f t="shared" si="71"/>
        <v>0</v>
      </c>
      <c r="AV34">
        <f t="shared" si="72"/>
        <v>0</v>
      </c>
      <c r="AW34">
        <f t="shared" si="73"/>
        <v>0</v>
      </c>
      <c r="AX34">
        <f t="shared" si="74"/>
        <v>0</v>
      </c>
      <c r="AY34">
        <f t="shared" si="75"/>
        <v>0</v>
      </c>
      <c r="AZ34">
        <f t="shared" si="76"/>
        <v>0</v>
      </c>
      <c r="BA34">
        <f t="shared" si="77"/>
        <v>0</v>
      </c>
      <c r="BB34">
        <f t="shared" si="78"/>
        <v>11236</v>
      </c>
      <c r="BC34">
        <f t="shared" si="79"/>
        <v>6561</v>
      </c>
    </row>
    <row r="35" spans="1:55" x14ac:dyDescent="0.25">
      <c r="A35" s="1">
        <v>42564</v>
      </c>
      <c r="B35">
        <f>(' Chum hourly counts 2015'!B35)*3</f>
        <v>3</v>
      </c>
      <c r="C35">
        <f>(' Chum hourly counts 2015'!C35)*3</f>
        <v>174</v>
      </c>
      <c r="D35">
        <f>(' Chum hourly counts 2015'!D35)*3</f>
        <v>69</v>
      </c>
      <c r="E35">
        <f>(' Chum hourly counts 2015'!E35)*3</f>
        <v>0</v>
      </c>
      <c r="F35">
        <f>(' Chum hourly counts 2015'!F35)*3</f>
        <v>0</v>
      </c>
      <c r="G35">
        <f>(' Chum hourly counts 2015'!G35)*3</f>
        <v>0</v>
      </c>
      <c r="H35">
        <f>(' Chum hourly counts 2015'!H35)*3</f>
        <v>0</v>
      </c>
      <c r="I35">
        <f>(' Chum hourly counts 2015'!I35)*3</f>
        <v>0</v>
      </c>
      <c r="J35">
        <f>(' Chum hourly counts 2015'!J35)*3</f>
        <v>0</v>
      </c>
      <c r="K35">
        <f>(' Chum hourly counts 2015'!K35)*3</f>
        <v>0</v>
      </c>
      <c r="L35">
        <f>(' Chum hourly counts 2015'!L35)*3</f>
        <v>0</v>
      </c>
      <c r="M35">
        <f>(' Chum hourly counts 2015'!M35)*3</f>
        <v>0</v>
      </c>
      <c r="N35">
        <f>(' Chum hourly counts 2015'!N35)*3</f>
        <v>3</v>
      </c>
      <c r="O35">
        <f>(' Chum hourly counts 2015'!O35)*3</f>
        <v>21</v>
      </c>
      <c r="P35">
        <f>(' Chum hourly counts 2015'!P35)*3</f>
        <v>0</v>
      </c>
      <c r="Q35">
        <f>(' Chum hourly counts 2015'!Q35)*3</f>
        <v>24</v>
      </c>
      <c r="R35">
        <f>(' Chum hourly counts 2015'!R35)*3</f>
        <v>789</v>
      </c>
      <c r="S35">
        <f>(' Chum hourly counts 2015'!S35)*3</f>
        <v>42</v>
      </c>
      <c r="T35">
        <f>(' Chum hourly counts 2015'!T35)*3</f>
        <v>123</v>
      </c>
      <c r="U35">
        <f>(' Chum hourly counts 2015'!U35)*3</f>
        <v>309</v>
      </c>
      <c r="V35">
        <f>(' Chum hourly counts 2015'!V35)*3</f>
        <v>774</v>
      </c>
      <c r="W35">
        <f>(' Chum hourly counts 2015'!W35)*3</f>
        <v>9</v>
      </c>
      <c r="X35">
        <f>(' Chum hourly counts 2015'!X35)*3</f>
        <v>0</v>
      </c>
      <c r="Y35">
        <f>(' Chum hourly counts 2015'!Y35)*3</f>
        <v>0</v>
      </c>
      <c r="Z35">
        <f t="shared" si="26"/>
        <v>2340</v>
      </c>
      <c r="AB35">
        <f t="shared" si="54"/>
        <v>2340</v>
      </c>
      <c r="AC35">
        <f t="shared" si="55"/>
        <v>706886.60869565234</v>
      </c>
      <c r="AD35" s="43"/>
      <c r="AE35">
        <f t="shared" si="28"/>
        <v>24</v>
      </c>
      <c r="AF35">
        <f t="shared" si="56"/>
        <v>4908.934782608696</v>
      </c>
      <c r="AG35">
        <f t="shared" si="57"/>
        <v>3249</v>
      </c>
      <c r="AH35">
        <f t="shared" si="58"/>
        <v>1225</v>
      </c>
      <c r="AI35">
        <f t="shared" si="59"/>
        <v>529</v>
      </c>
      <c r="AJ35">
        <f t="shared" si="60"/>
        <v>0</v>
      </c>
      <c r="AK35">
        <f t="shared" si="61"/>
        <v>0</v>
      </c>
      <c r="AL35">
        <f t="shared" si="62"/>
        <v>0</v>
      </c>
      <c r="AM35">
        <f t="shared" si="63"/>
        <v>0</v>
      </c>
      <c r="AN35">
        <f t="shared" si="64"/>
        <v>0</v>
      </c>
      <c r="AO35">
        <f t="shared" si="65"/>
        <v>0</v>
      </c>
      <c r="AP35">
        <f t="shared" si="66"/>
        <v>0</v>
      </c>
      <c r="AQ35">
        <f t="shared" si="67"/>
        <v>0</v>
      </c>
      <c r="AR35">
        <f t="shared" si="68"/>
        <v>1</v>
      </c>
      <c r="AS35">
        <f t="shared" si="69"/>
        <v>36</v>
      </c>
      <c r="AT35">
        <f t="shared" si="70"/>
        <v>49</v>
      </c>
      <c r="AU35">
        <f t="shared" si="71"/>
        <v>64</v>
      </c>
      <c r="AV35">
        <f t="shared" si="72"/>
        <v>65025</v>
      </c>
      <c r="AW35">
        <f t="shared" si="73"/>
        <v>62001</v>
      </c>
      <c r="AX35">
        <f t="shared" si="74"/>
        <v>729</v>
      </c>
      <c r="AY35">
        <f t="shared" si="75"/>
        <v>3844</v>
      </c>
      <c r="AZ35">
        <f t="shared" si="76"/>
        <v>24025</v>
      </c>
      <c r="BA35">
        <f t="shared" si="77"/>
        <v>65025</v>
      </c>
      <c r="BB35">
        <f t="shared" si="78"/>
        <v>9</v>
      </c>
      <c r="BC35">
        <f t="shared" si="79"/>
        <v>0</v>
      </c>
    </row>
    <row r="36" spans="1:55" x14ac:dyDescent="0.25">
      <c r="A36" s="1">
        <v>42565</v>
      </c>
      <c r="B36">
        <f>(' Chum hourly counts 2015'!B36)*3</f>
        <v>0</v>
      </c>
      <c r="C36">
        <f>(' Chum hourly counts 2015'!C36)*3</f>
        <v>0</v>
      </c>
      <c r="D36">
        <f>(' Chum hourly counts 2015'!D36)*3</f>
        <v>0</v>
      </c>
      <c r="E36">
        <f>(' Chum hourly counts 2015'!E36)*3</f>
        <v>0</v>
      </c>
      <c r="F36">
        <f>(' Chum hourly counts 2015'!F36)*3</f>
        <v>0</v>
      </c>
      <c r="G36">
        <f>(' Chum hourly counts 2015'!G36)*3</f>
        <v>0</v>
      </c>
      <c r="H36">
        <f>(' Chum hourly counts 2015'!H36)*3</f>
        <v>3</v>
      </c>
      <c r="I36">
        <f>(' Chum hourly counts 2015'!I36)*3</f>
        <v>0</v>
      </c>
      <c r="J36">
        <f>(' Chum hourly counts 2015'!J36)*3</f>
        <v>0</v>
      </c>
      <c r="K36">
        <f>(' Chum hourly counts 2015'!K36)*3</f>
        <v>0</v>
      </c>
      <c r="L36">
        <f>(' Chum hourly counts 2015'!L36)*3</f>
        <v>0</v>
      </c>
      <c r="M36">
        <f>(' Chum hourly counts 2015'!M36)*3</f>
        <v>0</v>
      </c>
      <c r="N36">
        <f>(' Chum hourly counts 2015'!N36)*3</f>
        <v>0</v>
      </c>
      <c r="O36">
        <f>(' Chum hourly counts 2015'!O36)*3</f>
        <v>3</v>
      </c>
      <c r="P36">
        <f>(' Chum hourly counts 2015'!P36)*3</f>
        <v>6</v>
      </c>
      <c r="Q36">
        <f>(' Chum hourly counts 2015'!Q36)*3</f>
        <v>0</v>
      </c>
      <c r="R36">
        <f>(' Chum hourly counts 2015'!R36)*3</f>
        <v>12</v>
      </c>
      <c r="S36">
        <f>(' Chum hourly counts 2015'!S36)*3</f>
        <v>24</v>
      </c>
      <c r="T36">
        <f>(' Chum hourly counts 2015'!T36)*3</f>
        <v>30</v>
      </c>
      <c r="U36">
        <f>(' Chum hourly counts 2015'!U36)*3</f>
        <v>102</v>
      </c>
      <c r="V36">
        <f>(' Chum hourly counts 2015'!V36)*3</f>
        <v>216</v>
      </c>
      <c r="W36">
        <f>(' Chum hourly counts 2015'!W36)*3</f>
        <v>0</v>
      </c>
      <c r="X36">
        <f>(' Chum hourly counts 2015'!X36)*3</f>
        <v>0</v>
      </c>
      <c r="Y36">
        <f>(' Chum hourly counts 2015'!Y36)*3</f>
        <v>0</v>
      </c>
      <c r="Z36">
        <f t="shared" si="26"/>
        <v>396</v>
      </c>
      <c r="AB36">
        <f t="shared" si="54"/>
        <v>396</v>
      </c>
      <c r="AC36">
        <f t="shared" si="55"/>
        <v>22689.391304347828</v>
      </c>
      <c r="AD36" s="43"/>
      <c r="AE36">
        <f t="shared" si="28"/>
        <v>24</v>
      </c>
      <c r="AF36">
        <f t="shared" si="56"/>
        <v>157.56521739130434</v>
      </c>
      <c r="AG36">
        <f t="shared" si="57"/>
        <v>0</v>
      </c>
      <c r="AH36">
        <f t="shared" si="58"/>
        <v>0</v>
      </c>
      <c r="AI36">
        <f t="shared" si="59"/>
        <v>0</v>
      </c>
      <c r="AJ36">
        <f t="shared" si="60"/>
        <v>0</v>
      </c>
      <c r="AK36">
        <f t="shared" si="61"/>
        <v>0</v>
      </c>
      <c r="AL36">
        <f t="shared" si="62"/>
        <v>1</v>
      </c>
      <c r="AM36">
        <f t="shared" si="63"/>
        <v>1</v>
      </c>
      <c r="AN36">
        <f t="shared" si="64"/>
        <v>0</v>
      </c>
      <c r="AO36">
        <f t="shared" si="65"/>
        <v>0</v>
      </c>
      <c r="AP36">
        <f t="shared" si="66"/>
        <v>0</v>
      </c>
      <c r="AQ36">
        <f t="shared" si="67"/>
        <v>0</v>
      </c>
      <c r="AR36">
        <f t="shared" si="68"/>
        <v>0</v>
      </c>
      <c r="AS36">
        <f t="shared" si="69"/>
        <v>1</v>
      </c>
      <c r="AT36">
        <f t="shared" si="70"/>
        <v>1</v>
      </c>
      <c r="AU36">
        <f t="shared" si="71"/>
        <v>4</v>
      </c>
      <c r="AV36">
        <f t="shared" si="72"/>
        <v>16</v>
      </c>
      <c r="AW36">
        <f t="shared" si="73"/>
        <v>16</v>
      </c>
      <c r="AX36">
        <f t="shared" si="74"/>
        <v>4</v>
      </c>
      <c r="AY36">
        <f t="shared" si="75"/>
        <v>576</v>
      </c>
      <c r="AZ36">
        <f t="shared" si="76"/>
        <v>1444</v>
      </c>
      <c r="BA36">
        <f t="shared" si="77"/>
        <v>5184</v>
      </c>
      <c r="BB36">
        <f t="shared" si="78"/>
        <v>0</v>
      </c>
      <c r="BC36">
        <f t="shared" si="79"/>
        <v>0</v>
      </c>
    </row>
    <row r="37" spans="1:55" x14ac:dyDescent="0.25">
      <c r="A37" s="1">
        <v>42566</v>
      </c>
      <c r="B37">
        <f>(' Chum hourly counts 2015'!B37)*3</f>
        <v>0</v>
      </c>
      <c r="C37">
        <f>(' Chum hourly counts 2015'!C37)*3</f>
        <v>24</v>
      </c>
      <c r="D37">
        <f>(' Chum hourly counts 2015'!D37)*3</f>
        <v>102</v>
      </c>
      <c r="E37">
        <f>(' Chum hourly counts 2015'!E37)*3</f>
        <v>0</v>
      </c>
      <c r="F37">
        <f>(' Chum hourly counts 2015'!F37)*3</f>
        <v>0</v>
      </c>
      <c r="G37">
        <f>(' Chum hourly counts 2015'!G37)*3</f>
        <v>0</v>
      </c>
      <c r="H37">
        <f>(' Chum hourly counts 2015'!H37)*3</f>
        <v>0</v>
      </c>
      <c r="I37">
        <f>(' Chum hourly counts 2015'!I37)*3</f>
        <v>0</v>
      </c>
      <c r="J37">
        <f>(' Chum hourly counts 2015'!J37)*3</f>
        <v>3</v>
      </c>
      <c r="K37">
        <f>(' Chum hourly counts 2015'!K37)*3</f>
        <v>0</v>
      </c>
      <c r="L37">
        <f>(' Chum hourly counts 2015'!L37)*3</f>
        <v>0</v>
      </c>
      <c r="M37">
        <f>(' Chum hourly counts 2015'!M37)*3</f>
        <v>0</v>
      </c>
      <c r="N37">
        <f>(' Chum hourly counts 2015'!N37)*3</f>
        <v>0</v>
      </c>
      <c r="O37">
        <f>(' Chum hourly counts 2015'!O37)*3</f>
        <v>6</v>
      </c>
      <c r="P37">
        <f>(' Chum hourly counts 2015'!P37)*3</f>
        <v>-6</v>
      </c>
      <c r="Q37">
        <f>(' Chum hourly counts 2015'!Q37)*3</f>
        <v>0</v>
      </c>
      <c r="R37">
        <f>(' Chum hourly counts 2015'!R37)*3</f>
        <v>0</v>
      </c>
      <c r="S37">
        <f>(' Chum hourly counts 2015'!S37)*3</f>
        <v>84</v>
      </c>
      <c r="T37">
        <f>(' Chum hourly counts 2015'!T37)*3</f>
        <v>33</v>
      </c>
      <c r="U37">
        <f>(' Chum hourly counts 2015'!U37)*3</f>
        <v>0</v>
      </c>
      <c r="V37">
        <f>(' Chum hourly counts 2015'!V37)*3</f>
        <v>6</v>
      </c>
      <c r="W37">
        <f>(' Chum hourly counts 2015'!W37)*3</f>
        <v>0</v>
      </c>
      <c r="X37">
        <f>(' Chum hourly counts 2015'!X37)*3</f>
        <v>0</v>
      </c>
      <c r="Y37">
        <f>(' Chum hourly counts 2015'!Y37)*3</f>
        <v>0</v>
      </c>
      <c r="Z37">
        <f t="shared" si="26"/>
        <v>252</v>
      </c>
      <c r="AB37">
        <f t="shared" si="54"/>
        <v>252</v>
      </c>
      <c r="AC37">
        <f t="shared" si="55"/>
        <v>9779.4782608695677</v>
      </c>
      <c r="AD37" s="43"/>
      <c r="AE37">
        <f t="shared" si="28"/>
        <v>24</v>
      </c>
      <c r="AF37">
        <f t="shared" si="56"/>
        <v>67.913043478260875</v>
      </c>
      <c r="AG37">
        <f t="shared" si="57"/>
        <v>64</v>
      </c>
      <c r="AH37">
        <f t="shared" si="58"/>
        <v>676</v>
      </c>
      <c r="AI37">
        <f t="shared" si="59"/>
        <v>1156</v>
      </c>
      <c r="AJ37">
        <f t="shared" si="60"/>
        <v>0</v>
      </c>
      <c r="AK37">
        <f t="shared" si="61"/>
        <v>0</v>
      </c>
      <c r="AL37">
        <f t="shared" si="62"/>
        <v>0</v>
      </c>
      <c r="AM37">
        <f t="shared" si="63"/>
        <v>0</v>
      </c>
      <c r="AN37">
        <f t="shared" si="64"/>
        <v>1</v>
      </c>
      <c r="AO37">
        <f t="shared" si="65"/>
        <v>1</v>
      </c>
      <c r="AP37">
        <f t="shared" si="66"/>
        <v>0</v>
      </c>
      <c r="AQ37">
        <f t="shared" si="67"/>
        <v>0</v>
      </c>
      <c r="AR37">
        <f t="shared" si="68"/>
        <v>0</v>
      </c>
      <c r="AS37">
        <f t="shared" si="69"/>
        <v>4</v>
      </c>
      <c r="AT37">
        <f t="shared" si="70"/>
        <v>16</v>
      </c>
      <c r="AU37">
        <f t="shared" si="71"/>
        <v>4</v>
      </c>
      <c r="AV37">
        <f t="shared" si="72"/>
        <v>0</v>
      </c>
      <c r="AW37">
        <f t="shared" si="73"/>
        <v>784</v>
      </c>
      <c r="AX37">
        <f t="shared" si="74"/>
        <v>289</v>
      </c>
      <c r="AY37">
        <f t="shared" si="75"/>
        <v>121</v>
      </c>
      <c r="AZ37">
        <f t="shared" si="76"/>
        <v>4</v>
      </c>
      <c r="BA37">
        <f t="shared" si="77"/>
        <v>4</v>
      </c>
      <c r="BB37">
        <f t="shared" si="78"/>
        <v>0</v>
      </c>
      <c r="BC37">
        <f t="shared" si="79"/>
        <v>0</v>
      </c>
    </row>
    <row r="38" spans="1:55" x14ac:dyDescent="0.25">
      <c r="A38" s="1">
        <v>42567</v>
      </c>
      <c r="B38">
        <f>(' Chum hourly counts 2015'!B38)*3</f>
        <v>9</v>
      </c>
      <c r="C38">
        <f>(' Chum hourly counts 2015'!C38)*3</f>
        <v>6</v>
      </c>
      <c r="D38">
        <f>(' Chum hourly counts 2015'!D38)*3</f>
        <v>12</v>
      </c>
      <c r="E38">
        <f>(' Chum hourly counts 2015'!E38)*3</f>
        <v>6</v>
      </c>
      <c r="F38">
        <f>(' Chum hourly counts 2015'!F38)*3</f>
        <v>27</v>
      </c>
      <c r="G38">
        <f>(' Chum hourly counts 2015'!G38)*3</f>
        <v>6</v>
      </c>
      <c r="H38">
        <f>(' Chum hourly counts 2015'!H38)*3</f>
        <v>6</v>
      </c>
      <c r="I38">
        <f>(' Chum hourly counts 2015'!I38)*3</f>
        <v>0</v>
      </c>
      <c r="J38">
        <f>(' Chum hourly counts 2015'!J38)*3</f>
        <v>0</v>
      </c>
      <c r="K38">
        <f>(' Chum hourly counts 2015'!K38)*3</f>
        <v>0</v>
      </c>
      <c r="L38">
        <f>(' Chum hourly counts 2015'!L38)*3</f>
        <v>0</v>
      </c>
      <c r="M38">
        <f>(' Chum hourly counts 2015'!M38)*3</f>
        <v>0</v>
      </c>
      <c r="N38">
        <f>(' Chum hourly counts 2015'!N38)*3</f>
        <v>0</v>
      </c>
      <c r="O38">
        <f>(' Chum hourly counts 2015'!O38)*3</f>
        <v>0</v>
      </c>
      <c r="P38">
        <f>(' Chum hourly counts 2015'!P38)*3</f>
        <v>0</v>
      </c>
      <c r="Q38">
        <f>(' Chum hourly counts 2015'!Q38)*3</f>
        <v>0</v>
      </c>
      <c r="R38">
        <f>(' Chum hourly counts 2015'!R38)*3</f>
        <v>0</v>
      </c>
      <c r="S38">
        <f>(' Chum hourly counts 2015'!S38)*3</f>
        <v>153</v>
      </c>
      <c r="T38">
        <f>(' Chum hourly counts 2015'!T38)*3</f>
        <v>12</v>
      </c>
      <c r="U38">
        <f>(' Chum hourly counts 2015'!U38)*3</f>
        <v>225</v>
      </c>
      <c r="V38">
        <f>(' Chum hourly counts 2015'!V38)*3</f>
        <v>390</v>
      </c>
      <c r="W38">
        <f>(' Chum hourly counts 2015'!W38)*3</f>
        <v>3</v>
      </c>
      <c r="X38">
        <f>(' Chum hourly counts 2015'!X38)*3</f>
        <v>81</v>
      </c>
      <c r="Y38">
        <f>(' Chum hourly counts 2015'!Y38)*3</f>
        <v>570</v>
      </c>
      <c r="Z38">
        <f t="shared" si="26"/>
        <v>1506</v>
      </c>
      <c r="AB38">
        <f t="shared" si="54"/>
        <v>1506</v>
      </c>
      <c r="AC38">
        <f t="shared" si="55"/>
        <v>178037.21739130435</v>
      </c>
      <c r="AD38" s="43"/>
      <c r="AE38">
        <f t="shared" si="28"/>
        <v>24</v>
      </c>
      <c r="AF38">
        <f t="shared" si="56"/>
        <v>1236.3695652173913</v>
      </c>
      <c r="AG38">
        <f t="shared" si="57"/>
        <v>1</v>
      </c>
      <c r="AH38">
        <f t="shared" si="58"/>
        <v>4</v>
      </c>
      <c r="AI38">
        <f t="shared" si="59"/>
        <v>4</v>
      </c>
      <c r="AJ38">
        <f t="shared" si="60"/>
        <v>49</v>
      </c>
      <c r="AK38">
        <f t="shared" si="61"/>
        <v>49</v>
      </c>
      <c r="AL38">
        <f t="shared" si="62"/>
        <v>0</v>
      </c>
      <c r="AM38">
        <f t="shared" si="63"/>
        <v>4</v>
      </c>
      <c r="AN38">
        <f t="shared" si="64"/>
        <v>0</v>
      </c>
      <c r="AO38">
        <f t="shared" si="65"/>
        <v>0</v>
      </c>
      <c r="AP38">
        <f t="shared" si="66"/>
        <v>0</v>
      </c>
      <c r="AQ38">
        <f t="shared" si="67"/>
        <v>0</v>
      </c>
      <c r="AR38">
        <f t="shared" si="68"/>
        <v>0</v>
      </c>
      <c r="AS38">
        <f t="shared" si="69"/>
        <v>0</v>
      </c>
      <c r="AT38">
        <f t="shared" si="70"/>
        <v>0</v>
      </c>
      <c r="AU38">
        <f t="shared" si="71"/>
        <v>0</v>
      </c>
      <c r="AV38">
        <f t="shared" si="72"/>
        <v>0</v>
      </c>
      <c r="AW38">
        <f t="shared" si="73"/>
        <v>2601</v>
      </c>
      <c r="AX38">
        <f t="shared" si="74"/>
        <v>2209</v>
      </c>
      <c r="AY38">
        <f t="shared" si="75"/>
        <v>5041</v>
      </c>
      <c r="AZ38">
        <f t="shared" si="76"/>
        <v>3025</v>
      </c>
      <c r="BA38">
        <f t="shared" si="77"/>
        <v>16641</v>
      </c>
      <c r="BB38">
        <f t="shared" si="78"/>
        <v>676</v>
      </c>
      <c r="BC38">
        <f t="shared" si="79"/>
        <v>26569</v>
      </c>
    </row>
    <row r="39" spans="1:55" x14ac:dyDescent="0.25">
      <c r="A39" s="1">
        <v>42568</v>
      </c>
      <c r="B39">
        <f>(' Chum hourly counts 2015'!B39)*3</f>
        <v>324</v>
      </c>
      <c r="C39">
        <f>(' Chum hourly counts 2015'!C39)*3</f>
        <v>63</v>
      </c>
      <c r="D39">
        <f>(' Chum hourly counts 2015'!D39)*3</f>
        <v>87</v>
      </c>
      <c r="E39">
        <f>(' Chum hourly counts 2015'!E39)*3</f>
        <v>21</v>
      </c>
      <c r="F39">
        <f>(' Chum hourly counts 2015'!F39)*3</f>
        <v>15</v>
      </c>
      <c r="G39">
        <f>(' Chum hourly counts 2015'!G39)*3</f>
        <v>6</v>
      </c>
      <c r="H39">
        <f>(' Chum hourly counts 2015'!H39)*3</f>
        <v>9</v>
      </c>
      <c r="I39">
        <f>(' Chum hourly counts 2015'!I39)*3</f>
        <v>3</v>
      </c>
      <c r="J39">
        <f>(' Chum hourly counts 2015'!J39)*3</f>
        <v>54</v>
      </c>
      <c r="K39">
        <f>(' Chum hourly counts 2015'!K39)*3</f>
        <v>0</v>
      </c>
      <c r="L39">
        <f>(' Chum hourly counts 2015'!L39)*3</f>
        <v>0</v>
      </c>
      <c r="M39">
        <f>(' Chum hourly counts 2015'!M39)*3</f>
        <v>0</v>
      </c>
      <c r="N39">
        <f>(' Chum hourly counts 2015'!N39)*3</f>
        <v>0</v>
      </c>
      <c r="O39">
        <f>(' Chum hourly counts 2015'!O39)*3</f>
        <v>0</v>
      </c>
      <c r="P39">
        <f>(' Chum hourly counts 2015'!P39)*3</f>
        <v>0</v>
      </c>
      <c r="Q39">
        <f>(' Chum hourly counts 2015'!Q39)*3</f>
        <v>3</v>
      </c>
      <c r="R39">
        <f>(' Chum hourly counts 2015'!R39)*3</f>
        <v>3</v>
      </c>
      <c r="S39">
        <f>(' Chum hourly counts 2015'!S39)*3</f>
        <v>30</v>
      </c>
      <c r="T39">
        <f>(' Chum hourly counts 2015'!T39)*3</f>
        <v>9</v>
      </c>
      <c r="U39">
        <f>(' Chum hourly counts 2015'!U39)*3</f>
        <v>180</v>
      </c>
      <c r="V39">
        <f>(' Chum hourly counts 2015'!V39)*3</f>
        <v>276</v>
      </c>
      <c r="W39">
        <f>(' Chum hourly counts 2015'!W39)*3</f>
        <v>72</v>
      </c>
      <c r="X39">
        <f>(' Chum hourly counts 2015'!X39)*3</f>
        <v>0</v>
      </c>
      <c r="Y39">
        <f>(' Chum hourly counts 2015'!Y39)*3</f>
        <v>0</v>
      </c>
      <c r="Z39">
        <f t="shared" si="26"/>
        <v>1155</v>
      </c>
      <c r="AB39">
        <f t="shared" si="54"/>
        <v>1155</v>
      </c>
      <c r="AC39">
        <f t="shared" si="55"/>
        <v>57449.739130434791</v>
      </c>
      <c r="AD39" s="43"/>
      <c r="AE39">
        <f t="shared" si="28"/>
        <v>24</v>
      </c>
      <c r="AF39">
        <f t="shared" si="56"/>
        <v>398.95652173913044</v>
      </c>
      <c r="AG39">
        <f t="shared" si="57"/>
        <v>7569</v>
      </c>
      <c r="AH39">
        <f t="shared" si="58"/>
        <v>64</v>
      </c>
      <c r="AI39">
        <f t="shared" si="59"/>
        <v>484</v>
      </c>
      <c r="AJ39">
        <f t="shared" si="60"/>
        <v>4</v>
      </c>
      <c r="AK39">
        <f t="shared" si="61"/>
        <v>9</v>
      </c>
      <c r="AL39">
        <f t="shared" si="62"/>
        <v>1</v>
      </c>
      <c r="AM39">
        <f t="shared" si="63"/>
        <v>4</v>
      </c>
      <c r="AN39">
        <f t="shared" si="64"/>
        <v>289</v>
      </c>
      <c r="AO39">
        <f t="shared" si="65"/>
        <v>324</v>
      </c>
      <c r="AP39">
        <f t="shared" si="66"/>
        <v>0</v>
      </c>
      <c r="AQ39">
        <f t="shared" si="67"/>
        <v>0</v>
      </c>
      <c r="AR39">
        <f t="shared" si="68"/>
        <v>0</v>
      </c>
      <c r="AS39">
        <f t="shared" si="69"/>
        <v>0</v>
      </c>
      <c r="AT39">
        <f t="shared" si="70"/>
        <v>0</v>
      </c>
      <c r="AU39">
        <f t="shared" si="71"/>
        <v>1</v>
      </c>
      <c r="AV39">
        <f t="shared" si="72"/>
        <v>0</v>
      </c>
      <c r="AW39">
        <f t="shared" si="73"/>
        <v>81</v>
      </c>
      <c r="AX39">
        <f t="shared" si="74"/>
        <v>49</v>
      </c>
      <c r="AY39">
        <f t="shared" si="75"/>
        <v>3249</v>
      </c>
      <c r="AZ39">
        <f t="shared" si="76"/>
        <v>1024</v>
      </c>
      <c r="BA39">
        <f t="shared" si="77"/>
        <v>4624</v>
      </c>
      <c r="BB39">
        <f t="shared" si="78"/>
        <v>576</v>
      </c>
      <c r="BC39">
        <f t="shared" si="79"/>
        <v>0</v>
      </c>
    </row>
    <row r="40" spans="1:55" x14ac:dyDescent="0.25">
      <c r="A40" s="1">
        <v>42569</v>
      </c>
      <c r="B40">
        <f>(' Chum hourly counts 2015'!B40)*3</f>
        <v>6</v>
      </c>
      <c r="C40">
        <f>(' Chum hourly counts 2015'!C40)*3</f>
        <v>15</v>
      </c>
      <c r="D40">
        <f>(' Chum hourly counts 2015'!D40)*3</f>
        <v>-3</v>
      </c>
      <c r="E40">
        <f>(' Chum hourly counts 2015'!E40)*3</f>
        <v>0</v>
      </c>
      <c r="F40">
        <f>(' Chum hourly counts 2015'!F40)*3</f>
        <v>0</v>
      </c>
      <c r="G40">
        <f>(' Chum hourly counts 2015'!G40)*3</f>
        <v>0</v>
      </c>
      <c r="H40">
        <f>(' Chum hourly counts 2015'!H40)*3</f>
        <v>0</v>
      </c>
      <c r="I40">
        <f>(' Chum hourly counts 2015'!I40)*3</f>
        <v>0</v>
      </c>
      <c r="J40">
        <f>(' Chum hourly counts 2015'!J40)*3</f>
        <v>0</v>
      </c>
      <c r="K40">
        <f>(' Chum hourly counts 2015'!K40)*3</f>
        <v>0</v>
      </c>
      <c r="L40">
        <f>(' Chum hourly counts 2015'!L40)*3</f>
        <v>0</v>
      </c>
      <c r="M40">
        <f>(' Chum hourly counts 2015'!M40)*3</f>
        <v>0</v>
      </c>
      <c r="N40">
        <f>(' Chum hourly counts 2015'!N40)*3</f>
        <v>0</v>
      </c>
      <c r="O40">
        <f>(' Chum hourly counts 2015'!O40)*3</f>
        <v>0</v>
      </c>
      <c r="P40">
        <f>(' Chum hourly counts 2015'!P40)*3</f>
        <v>0</v>
      </c>
      <c r="Q40">
        <f>(' Chum hourly counts 2015'!Q40)*3</f>
        <v>-3</v>
      </c>
      <c r="R40">
        <f>(' Chum hourly counts 2015'!R40)*3</f>
        <v>24</v>
      </c>
      <c r="S40">
        <f>(' Chum hourly counts 2015'!S40)*3</f>
        <v>15</v>
      </c>
      <c r="T40">
        <f>(' Chum hourly counts 2015'!T40)*3</f>
        <v>3</v>
      </c>
      <c r="U40">
        <f>(' Chum hourly counts 2015'!U40)*3</f>
        <v>12</v>
      </c>
      <c r="V40">
        <f>(' Chum hourly counts 2015'!V40)*3</f>
        <v>114</v>
      </c>
      <c r="W40">
        <f>(' Chum hourly counts 2015'!W40)*3</f>
        <v>15</v>
      </c>
      <c r="X40">
        <f>(' Chum hourly counts 2015'!X40)*3</f>
        <v>0</v>
      </c>
      <c r="Y40">
        <f>(' Chum hourly counts 2015'!Y40)*3</f>
        <v>75</v>
      </c>
      <c r="Z40">
        <f t="shared" si="26"/>
        <v>273</v>
      </c>
      <c r="AB40">
        <f t="shared" si="54"/>
        <v>273</v>
      </c>
      <c r="AC40">
        <f t="shared" si="55"/>
        <v>9569.7391304347839</v>
      </c>
      <c r="AD40" s="43"/>
      <c r="AE40">
        <f t="shared" si="28"/>
        <v>24</v>
      </c>
      <c r="AF40">
        <f t="shared" si="56"/>
        <v>66.456521739130437</v>
      </c>
      <c r="AG40">
        <f t="shared" si="57"/>
        <v>9</v>
      </c>
      <c r="AH40">
        <f t="shared" si="58"/>
        <v>36</v>
      </c>
      <c r="AI40">
        <f t="shared" si="59"/>
        <v>1</v>
      </c>
      <c r="AJ40">
        <f t="shared" si="60"/>
        <v>0</v>
      </c>
      <c r="AK40">
        <f t="shared" si="61"/>
        <v>0</v>
      </c>
      <c r="AL40">
        <f t="shared" si="62"/>
        <v>0</v>
      </c>
      <c r="AM40">
        <f t="shared" si="63"/>
        <v>0</v>
      </c>
      <c r="AN40">
        <f t="shared" si="64"/>
        <v>0</v>
      </c>
      <c r="AO40">
        <f t="shared" si="65"/>
        <v>0</v>
      </c>
      <c r="AP40">
        <f t="shared" si="66"/>
        <v>0</v>
      </c>
      <c r="AQ40">
        <f t="shared" si="67"/>
        <v>0</v>
      </c>
      <c r="AR40">
        <f t="shared" si="68"/>
        <v>0</v>
      </c>
      <c r="AS40">
        <f t="shared" si="69"/>
        <v>0</v>
      </c>
      <c r="AT40">
        <f t="shared" si="70"/>
        <v>0</v>
      </c>
      <c r="AU40">
        <f t="shared" si="71"/>
        <v>1</v>
      </c>
      <c r="AV40">
        <f t="shared" si="72"/>
        <v>81</v>
      </c>
      <c r="AW40">
        <f t="shared" si="73"/>
        <v>9</v>
      </c>
      <c r="AX40">
        <f t="shared" si="74"/>
        <v>16</v>
      </c>
      <c r="AY40">
        <f t="shared" si="75"/>
        <v>9</v>
      </c>
      <c r="AZ40">
        <f t="shared" si="76"/>
        <v>1156</v>
      </c>
      <c r="BA40">
        <f t="shared" si="77"/>
        <v>1089</v>
      </c>
      <c r="BB40">
        <f t="shared" si="78"/>
        <v>25</v>
      </c>
      <c r="BC40">
        <f t="shared" si="79"/>
        <v>625</v>
      </c>
    </row>
    <row r="41" spans="1:55" x14ac:dyDescent="0.25">
      <c r="A41" s="1">
        <v>42570</v>
      </c>
      <c r="B41">
        <f>(' Chum hourly counts 2015'!B41)*3</f>
        <v>6</v>
      </c>
      <c r="C41">
        <f>(' Chum hourly counts 2015'!C41)*3</f>
        <v>39</v>
      </c>
      <c r="D41">
        <f>(' Chum hourly counts 2015'!D41)*3</f>
        <v>21</v>
      </c>
      <c r="E41">
        <f>(' Chum hourly counts 2015'!E41)*3</f>
        <v>0</v>
      </c>
      <c r="F41">
        <f>(' Chum hourly counts 2015'!F41)*3</f>
        <v>0</v>
      </c>
      <c r="G41">
        <f>(' Chum hourly counts 2015'!G41)*3</f>
        <v>9</v>
      </c>
      <c r="H41">
        <f>(' Chum hourly counts 2015'!H41)*3</f>
        <v>0</v>
      </c>
      <c r="I41">
        <f>(' Chum hourly counts 2015'!I41)*3</f>
        <v>0</v>
      </c>
      <c r="J41">
        <f>(' Chum hourly counts 2015'!J41)*3</f>
        <v>0</v>
      </c>
      <c r="K41">
        <f>(' Chum hourly counts 2015'!K41)*3</f>
        <v>0</v>
      </c>
      <c r="L41">
        <f>(' Chum hourly counts 2015'!L41)*3</f>
        <v>0</v>
      </c>
      <c r="M41">
        <f>(' Chum hourly counts 2015'!M41)*3</f>
        <v>0</v>
      </c>
      <c r="N41">
        <f>(' Chum hourly counts 2015'!N41)*3</f>
        <v>0</v>
      </c>
      <c r="O41">
        <f>(' Chum hourly counts 2015'!O41)*3</f>
        <v>0</v>
      </c>
      <c r="P41">
        <f>(' Chum hourly counts 2015'!P41)*3</f>
        <v>3</v>
      </c>
      <c r="Q41">
        <f>(' Chum hourly counts 2015'!Q41)*3</f>
        <v>0</v>
      </c>
      <c r="R41">
        <f>(' Chum hourly counts 2015'!R41)*3</f>
        <v>0</v>
      </c>
      <c r="S41">
        <f>(' Chum hourly counts 2015'!S41)*3</f>
        <v>0</v>
      </c>
      <c r="T41">
        <f>(' Chum hourly counts 2015'!T41)*3</f>
        <v>3</v>
      </c>
      <c r="U41">
        <f>(' Chum hourly counts 2015'!U41)*3</f>
        <v>0</v>
      </c>
      <c r="V41">
        <f>(' Chum hourly counts 2015'!V41)*3</f>
        <v>3</v>
      </c>
      <c r="W41">
        <f>(' Chum hourly counts 2015'!W41)*3</f>
        <v>6</v>
      </c>
      <c r="X41">
        <f>(' Chum hourly counts 2015'!X41)*3</f>
        <v>3</v>
      </c>
      <c r="Y41">
        <f>(' Chum hourly counts 2015'!Y41)*3</f>
        <v>0</v>
      </c>
      <c r="Z41">
        <f t="shared" si="26"/>
        <v>93</v>
      </c>
      <c r="AB41">
        <f t="shared" si="54"/>
        <v>93</v>
      </c>
      <c r="AC41">
        <f t="shared" si="55"/>
        <v>726.26086956521749</v>
      </c>
      <c r="AD41" s="43"/>
      <c r="AE41">
        <f t="shared" si="28"/>
        <v>24</v>
      </c>
      <c r="AF41">
        <f t="shared" si="56"/>
        <v>5.0434782608695654</v>
      </c>
      <c r="AG41">
        <f t="shared" si="57"/>
        <v>121</v>
      </c>
      <c r="AH41">
        <f t="shared" si="58"/>
        <v>36</v>
      </c>
      <c r="AI41">
        <f t="shared" si="59"/>
        <v>49</v>
      </c>
      <c r="AJ41">
        <f t="shared" si="60"/>
        <v>0</v>
      </c>
      <c r="AK41">
        <f t="shared" si="61"/>
        <v>9</v>
      </c>
      <c r="AL41">
        <f t="shared" si="62"/>
        <v>9</v>
      </c>
      <c r="AM41">
        <f t="shared" si="63"/>
        <v>0</v>
      </c>
      <c r="AN41">
        <f t="shared" si="64"/>
        <v>0</v>
      </c>
      <c r="AO41">
        <f t="shared" si="65"/>
        <v>0</v>
      </c>
      <c r="AP41">
        <f t="shared" si="66"/>
        <v>0</v>
      </c>
      <c r="AQ41">
        <f t="shared" si="67"/>
        <v>0</v>
      </c>
      <c r="AR41">
        <f t="shared" si="68"/>
        <v>0</v>
      </c>
      <c r="AS41">
        <f t="shared" si="69"/>
        <v>0</v>
      </c>
      <c r="AT41">
        <f t="shared" si="70"/>
        <v>1</v>
      </c>
      <c r="AU41">
        <f t="shared" si="71"/>
        <v>1</v>
      </c>
      <c r="AV41">
        <f t="shared" si="72"/>
        <v>0</v>
      </c>
      <c r="AW41">
        <f t="shared" si="73"/>
        <v>0</v>
      </c>
      <c r="AX41">
        <f t="shared" si="74"/>
        <v>1</v>
      </c>
      <c r="AY41">
        <f t="shared" si="75"/>
        <v>1</v>
      </c>
      <c r="AZ41">
        <f t="shared" si="76"/>
        <v>1</v>
      </c>
      <c r="BA41">
        <f t="shared" si="77"/>
        <v>1</v>
      </c>
      <c r="BB41">
        <f t="shared" si="78"/>
        <v>1</v>
      </c>
      <c r="BC41">
        <f t="shared" si="79"/>
        <v>1</v>
      </c>
    </row>
    <row r="42" spans="1:55" x14ac:dyDescent="0.25">
      <c r="A42" s="1">
        <v>42571</v>
      </c>
      <c r="B42">
        <f>(' Chum hourly counts 2015'!B42)*3</f>
        <v>0</v>
      </c>
      <c r="C42">
        <f>(' Chum hourly counts 2015'!C42)*3</f>
        <v>6</v>
      </c>
      <c r="D42">
        <f>(' Chum hourly counts 2015'!D42)*3</f>
        <v>18</v>
      </c>
      <c r="E42">
        <f>(' Chum hourly counts 2015'!E42)*3</f>
        <v>0</v>
      </c>
      <c r="F42">
        <f>(' Chum hourly counts 2015'!F42)*3</f>
        <v>3</v>
      </c>
      <c r="G42">
        <f>(' Chum hourly counts 2015'!G42)*3</f>
        <v>0</v>
      </c>
      <c r="H42">
        <f>(' Chum hourly counts 2015'!H42)*3</f>
        <v>3</v>
      </c>
      <c r="I42">
        <f>(' Chum hourly counts 2015'!I42)*3</f>
        <v>0</v>
      </c>
      <c r="J42">
        <f>(' Chum hourly counts 2015'!J42)*3</f>
        <v>0</v>
      </c>
      <c r="K42">
        <f>(' Chum hourly counts 2015'!K42)*3</f>
        <v>0</v>
      </c>
      <c r="L42">
        <f>(' Chum hourly counts 2015'!L42)*3</f>
        <v>0</v>
      </c>
      <c r="M42">
        <f>(' Chum hourly counts 2015'!M42)*3</f>
        <v>0</v>
      </c>
      <c r="N42">
        <f>(' Chum hourly counts 2015'!N42)*3</f>
        <v>0</v>
      </c>
      <c r="O42">
        <f>(' Chum hourly counts 2015'!O42)*3</f>
        <v>0</v>
      </c>
      <c r="P42">
        <f>(' Chum hourly counts 2015'!P42)*3</f>
        <v>0</v>
      </c>
      <c r="Q42">
        <f>(' Chum hourly counts 2015'!Q42)*3</f>
        <v>0</v>
      </c>
      <c r="R42">
        <f>(' Chum hourly counts 2015'!R42)*3</f>
        <v>0</v>
      </c>
      <c r="S42">
        <f>(' Chum hourly counts 2015'!S42)*3</f>
        <v>0</v>
      </c>
      <c r="T42">
        <f>(' Chum hourly counts 2015'!T42)*3</f>
        <v>0</v>
      </c>
      <c r="U42">
        <f>(' Chum hourly counts 2015'!U42)*3</f>
        <v>87</v>
      </c>
      <c r="V42">
        <f>(' Chum hourly counts 2015'!V42)*3</f>
        <v>129</v>
      </c>
      <c r="W42">
        <f>(' Chum hourly counts 2015'!W42)*3</f>
        <v>6</v>
      </c>
      <c r="X42">
        <f>(' Chum hourly counts 2015'!X42)*3</f>
        <v>408</v>
      </c>
      <c r="Y42">
        <f>(' Chum hourly counts 2015'!Y42)*3</f>
        <v>297</v>
      </c>
      <c r="Z42">
        <f t="shared" si="26"/>
        <v>957</v>
      </c>
      <c r="AB42">
        <f t="shared" si="54"/>
        <v>957</v>
      </c>
      <c r="AC42">
        <f t="shared" si="55"/>
        <v>69192</v>
      </c>
      <c r="AD42" s="43"/>
      <c r="AE42">
        <f t="shared" si="28"/>
        <v>24</v>
      </c>
      <c r="AF42">
        <f t="shared" si="56"/>
        <v>480.5</v>
      </c>
      <c r="AG42">
        <f t="shared" si="57"/>
        <v>4</v>
      </c>
      <c r="AH42">
        <f t="shared" si="58"/>
        <v>16</v>
      </c>
      <c r="AI42">
        <f t="shared" si="59"/>
        <v>36</v>
      </c>
      <c r="AJ42">
        <f t="shared" si="60"/>
        <v>1</v>
      </c>
      <c r="AK42">
        <f t="shared" si="61"/>
        <v>1</v>
      </c>
      <c r="AL42">
        <f t="shared" si="62"/>
        <v>1</v>
      </c>
      <c r="AM42">
        <f t="shared" si="63"/>
        <v>1</v>
      </c>
      <c r="AN42">
        <f t="shared" si="64"/>
        <v>0</v>
      </c>
      <c r="AO42">
        <f t="shared" si="65"/>
        <v>0</v>
      </c>
      <c r="AP42">
        <f t="shared" si="66"/>
        <v>0</v>
      </c>
      <c r="AQ42">
        <f t="shared" si="67"/>
        <v>0</v>
      </c>
      <c r="AR42">
        <f t="shared" si="68"/>
        <v>0</v>
      </c>
      <c r="AS42">
        <f t="shared" si="69"/>
        <v>0</v>
      </c>
      <c r="AT42">
        <f t="shared" si="70"/>
        <v>0</v>
      </c>
      <c r="AU42">
        <f t="shared" si="71"/>
        <v>0</v>
      </c>
      <c r="AV42">
        <f t="shared" si="72"/>
        <v>0</v>
      </c>
      <c r="AW42">
        <f t="shared" si="73"/>
        <v>0</v>
      </c>
      <c r="AX42">
        <f t="shared" si="74"/>
        <v>0</v>
      </c>
      <c r="AY42">
        <f t="shared" si="75"/>
        <v>841</v>
      </c>
      <c r="AZ42">
        <f t="shared" si="76"/>
        <v>196</v>
      </c>
      <c r="BA42">
        <f t="shared" si="77"/>
        <v>1681</v>
      </c>
      <c r="BB42">
        <f t="shared" si="78"/>
        <v>17956</v>
      </c>
      <c r="BC42">
        <f t="shared" si="79"/>
        <v>1369</v>
      </c>
    </row>
    <row r="43" spans="1:55" x14ac:dyDescent="0.25">
      <c r="A43" s="1">
        <v>42572</v>
      </c>
      <c r="B43">
        <f>(' Chum hourly counts 2015'!B43)*3</f>
        <v>78</v>
      </c>
      <c r="C43">
        <f>(' Chum hourly counts 2015'!C43)*3</f>
        <v>24</v>
      </c>
      <c r="D43">
        <f>(' Chum hourly counts 2015'!D43)*3</f>
        <v>12</v>
      </c>
      <c r="E43">
        <f>(' Chum hourly counts 2015'!E43)*3</f>
        <v>3</v>
      </c>
      <c r="F43">
        <f>(' Chum hourly counts 2015'!F43)*3</f>
        <v>0</v>
      </c>
      <c r="G43">
        <f>(' Chum hourly counts 2015'!G43)*3</f>
        <v>3</v>
      </c>
      <c r="H43">
        <f>(' Chum hourly counts 2015'!H43)*3</f>
        <v>51</v>
      </c>
      <c r="I43">
        <f>(' Chum hourly counts 2015'!I43)*3</f>
        <v>0</v>
      </c>
      <c r="J43">
        <f>(' Chum hourly counts 2015'!J43)*3</f>
        <v>0</v>
      </c>
      <c r="K43">
        <f>(' Chum hourly counts 2015'!K43)*3</f>
        <v>0</v>
      </c>
      <c r="L43">
        <f>(' Chum hourly counts 2015'!L43)*3</f>
        <v>0</v>
      </c>
      <c r="M43">
        <f>(' Chum hourly counts 2015'!M43)*3</f>
        <v>0</v>
      </c>
      <c r="N43">
        <f>(' Chum hourly counts 2015'!N43)*3</f>
        <v>0</v>
      </c>
      <c r="O43">
        <f>(' Chum hourly counts 2015'!O43)*3</f>
        <v>0</v>
      </c>
      <c r="P43">
        <f>(' Chum hourly counts 2015'!P43)*3</f>
        <v>0</v>
      </c>
      <c r="Q43">
        <f>(' Chum hourly counts 2015'!Q43)*3</f>
        <v>0</v>
      </c>
      <c r="R43">
        <f>(' Chum hourly counts 2015'!R43)*3</f>
        <v>84</v>
      </c>
      <c r="S43">
        <f>(' Chum hourly counts 2015'!S43)*3</f>
        <v>3</v>
      </c>
      <c r="T43">
        <f>(' Chum hourly counts 2015'!T43)*3</f>
        <v>0</v>
      </c>
      <c r="U43">
        <f>(' Chum hourly counts 2015'!U43)*3</f>
        <v>12</v>
      </c>
      <c r="V43">
        <f>(' Chum hourly counts 2015'!V43)*3</f>
        <v>0</v>
      </c>
      <c r="W43">
        <f>(' Chum hourly counts 2015'!W43)*3</f>
        <v>9</v>
      </c>
      <c r="X43">
        <f>(' Chum hourly counts 2015'!X43)*3</f>
        <v>135</v>
      </c>
      <c r="Y43">
        <f>(' Chum hourly counts 2015'!Y43)*3</f>
        <v>225</v>
      </c>
      <c r="Z43">
        <f t="shared" si="26"/>
        <v>639</v>
      </c>
      <c r="AB43">
        <f t="shared" si="54"/>
        <v>639</v>
      </c>
      <c r="AC43">
        <f t="shared" si="55"/>
        <v>16012.173913043482</v>
      </c>
      <c r="AD43" s="43"/>
      <c r="AE43">
        <f t="shared" si="28"/>
        <v>24</v>
      </c>
      <c r="AF43">
        <f t="shared" si="56"/>
        <v>111.19565217391305</v>
      </c>
      <c r="AG43">
        <f t="shared" si="57"/>
        <v>324</v>
      </c>
      <c r="AH43">
        <f t="shared" si="58"/>
        <v>16</v>
      </c>
      <c r="AI43">
        <f t="shared" si="59"/>
        <v>9</v>
      </c>
      <c r="AJ43">
        <f t="shared" si="60"/>
        <v>1</v>
      </c>
      <c r="AK43">
        <f t="shared" si="61"/>
        <v>1</v>
      </c>
      <c r="AL43">
        <f t="shared" si="62"/>
        <v>256</v>
      </c>
      <c r="AM43">
        <f t="shared" si="63"/>
        <v>289</v>
      </c>
      <c r="AN43">
        <f t="shared" si="64"/>
        <v>0</v>
      </c>
      <c r="AO43">
        <f t="shared" si="65"/>
        <v>0</v>
      </c>
      <c r="AP43">
        <f t="shared" si="66"/>
        <v>0</v>
      </c>
      <c r="AQ43">
        <f t="shared" si="67"/>
        <v>0</v>
      </c>
      <c r="AR43">
        <f t="shared" si="68"/>
        <v>0</v>
      </c>
      <c r="AS43">
        <f t="shared" si="69"/>
        <v>0</v>
      </c>
      <c r="AT43">
        <f t="shared" si="70"/>
        <v>0</v>
      </c>
      <c r="AU43">
        <f t="shared" si="71"/>
        <v>0</v>
      </c>
      <c r="AV43">
        <f t="shared" si="72"/>
        <v>784</v>
      </c>
      <c r="AW43">
        <f t="shared" si="73"/>
        <v>729</v>
      </c>
      <c r="AX43">
        <f t="shared" si="74"/>
        <v>1</v>
      </c>
      <c r="AY43">
        <f t="shared" si="75"/>
        <v>16</v>
      </c>
      <c r="AZ43">
        <f t="shared" si="76"/>
        <v>16</v>
      </c>
      <c r="BA43">
        <f t="shared" si="77"/>
        <v>9</v>
      </c>
      <c r="BB43">
        <f t="shared" si="78"/>
        <v>1764</v>
      </c>
      <c r="BC43">
        <f t="shared" si="79"/>
        <v>900</v>
      </c>
    </row>
    <row r="44" spans="1:55" x14ac:dyDescent="0.25">
      <c r="A44" s="1">
        <v>42573</v>
      </c>
      <c r="B44">
        <f>(' Chum hourly counts 2015'!B44)*3</f>
        <v>45</v>
      </c>
      <c r="C44">
        <f>(' Chum hourly counts 2015'!C44)*3</f>
        <v>9</v>
      </c>
      <c r="D44">
        <f>(' Chum hourly counts 2015'!D44)*3</f>
        <v>6</v>
      </c>
      <c r="E44">
        <f>(' Chum hourly counts 2015'!E44)*3</f>
        <v>0</v>
      </c>
      <c r="F44">
        <f>(' Chum hourly counts 2015'!F44)*3</f>
        <v>0</v>
      </c>
      <c r="G44">
        <f>(' Chum hourly counts 2015'!G44)*3</f>
        <v>0</v>
      </c>
      <c r="H44">
        <f>(' Chum hourly counts 2015'!H44)*3</f>
        <v>0</v>
      </c>
      <c r="I44">
        <f>(' Chum hourly counts 2015'!I44)*3</f>
        <v>0</v>
      </c>
      <c r="J44">
        <f>(' Chum hourly counts 2015'!J44)*3</f>
        <v>0</v>
      </c>
      <c r="K44">
        <f>(' Chum hourly counts 2015'!K44)*3</f>
        <v>0</v>
      </c>
      <c r="L44">
        <f>(' Chum hourly counts 2015'!L44)*3</f>
        <v>0</v>
      </c>
      <c r="M44">
        <f>(' Chum hourly counts 2015'!M44)*3</f>
        <v>0</v>
      </c>
      <c r="N44">
        <f>(' Chum hourly counts 2015'!N44)*3</f>
        <v>0</v>
      </c>
      <c r="O44">
        <f>(' Chum hourly counts 2015'!O44)*3</f>
        <v>3</v>
      </c>
      <c r="P44">
        <f>(' Chum hourly counts 2015'!P44)*3</f>
        <v>0</v>
      </c>
      <c r="Q44">
        <f>(' Chum hourly counts 2015'!Q44)*3</f>
        <v>0</v>
      </c>
      <c r="R44">
        <f>(' Chum hourly counts 2015'!R44)*3</f>
        <v>0</v>
      </c>
      <c r="S44">
        <f>(' Chum hourly counts 2015'!S44)*3</f>
        <v>0</v>
      </c>
      <c r="T44">
        <f>(' Chum hourly counts 2015'!T44)*3</f>
        <v>6</v>
      </c>
      <c r="U44">
        <f>(' Chum hourly counts 2015'!U44)*3</f>
        <v>39</v>
      </c>
      <c r="V44">
        <f>(' Chum hourly counts 2015'!V44)*3</f>
        <v>24</v>
      </c>
      <c r="W44">
        <f>(' Chum hourly counts 2015'!W44)*3</f>
        <v>0</v>
      </c>
      <c r="X44">
        <f>(' Chum hourly counts 2015'!X44)*3</f>
        <v>3</v>
      </c>
      <c r="Y44">
        <f>(' Chum hourly counts 2015'!Y44)*3</f>
        <v>0</v>
      </c>
      <c r="Z44">
        <f t="shared" si="26"/>
        <v>135</v>
      </c>
      <c r="AB44">
        <f t="shared" si="54"/>
        <v>135</v>
      </c>
      <c r="AC44">
        <f t="shared" si="55"/>
        <v>1148.8695652173915</v>
      </c>
      <c r="AD44" s="43"/>
      <c r="AE44">
        <f t="shared" si="28"/>
        <v>24</v>
      </c>
      <c r="AF44">
        <f t="shared" si="56"/>
        <v>7.9782608695652177</v>
      </c>
      <c r="AG44">
        <f t="shared" si="57"/>
        <v>144</v>
      </c>
      <c r="AH44">
        <f t="shared" si="58"/>
        <v>1</v>
      </c>
      <c r="AI44">
        <f t="shared" si="59"/>
        <v>4</v>
      </c>
      <c r="AJ44">
        <f t="shared" si="60"/>
        <v>0</v>
      </c>
      <c r="AK44">
        <f t="shared" si="61"/>
        <v>0</v>
      </c>
      <c r="AL44">
        <f t="shared" si="62"/>
        <v>0</v>
      </c>
      <c r="AM44">
        <f t="shared" si="63"/>
        <v>0</v>
      </c>
      <c r="AN44">
        <f t="shared" si="64"/>
        <v>0</v>
      </c>
      <c r="AO44">
        <f t="shared" si="65"/>
        <v>0</v>
      </c>
      <c r="AP44">
        <f t="shared" si="66"/>
        <v>0</v>
      </c>
      <c r="AQ44">
        <f t="shared" si="67"/>
        <v>0</v>
      </c>
      <c r="AR44">
        <f t="shared" si="68"/>
        <v>0</v>
      </c>
      <c r="AS44">
        <f t="shared" si="69"/>
        <v>1</v>
      </c>
      <c r="AT44">
        <f t="shared" si="70"/>
        <v>1</v>
      </c>
      <c r="AU44">
        <f t="shared" si="71"/>
        <v>0</v>
      </c>
      <c r="AV44">
        <f t="shared" si="72"/>
        <v>0</v>
      </c>
      <c r="AW44">
        <f t="shared" si="73"/>
        <v>0</v>
      </c>
      <c r="AX44">
        <f t="shared" si="74"/>
        <v>4</v>
      </c>
      <c r="AY44">
        <f t="shared" si="75"/>
        <v>121</v>
      </c>
      <c r="AZ44">
        <f t="shared" si="76"/>
        <v>25</v>
      </c>
      <c r="BA44">
        <f t="shared" si="77"/>
        <v>64</v>
      </c>
      <c r="BB44">
        <f t="shared" si="78"/>
        <v>1</v>
      </c>
      <c r="BC44">
        <f t="shared" si="79"/>
        <v>1</v>
      </c>
    </row>
    <row r="45" spans="1:55" x14ac:dyDescent="0.25">
      <c r="A45" s="1">
        <v>42574</v>
      </c>
      <c r="B45">
        <f>(' Chum hourly counts 2015'!B45)*3</f>
        <v>3</v>
      </c>
      <c r="C45">
        <f>(' Chum hourly counts 2015'!C45)*3</f>
        <v>0</v>
      </c>
      <c r="D45">
        <f>(' Chum hourly counts 2015'!D45)*3</f>
        <v>0</v>
      </c>
      <c r="E45">
        <f>(' Chum hourly counts 2015'!E45)*3</f>
        <v>0</v>
      </c>
      <c r="F45">
        <f>(' Chum hourly counts 2015'!F45)*3</f>
        <v>0</v>
      </c>
      <c r="G45">
        <f>(' Chum hourly counts 2015'!G45)*3</f>
        <v>0</v>
      </c>
      <c r="H45">
        <f>(' Chum hourly counts 2015'!H45)*3</f>
        <v>0</v>
      </c>
      <c r="I45">
        <f>(' Chum hourly counts 2015'!I45)*3</f>
        <v>0</v>
      </c>
      <c r="J45">
        <f>(' Chum hourly counts 2015'!J45)*3</f>
        <v>0</v>
      </c>
      <c r="K45">
        <f>(' Chum hourly counts 2015'!K45)*3</f>
        <v>0</v>
      </c>
      <c r="L45">
        <f>(' Chum hourly counts 2015'!L45)*3</f>
        <v>0</v>
      </c>
      <c r="M45">
        <f>(' Chum hourly counts 2015'!M45)*3</f>
        <v>0</v>
      </c>
      <c r="N45">
        <f>(' Chum hourly counts 2015'!N45)*3</f>
        <v>0</v>
      </c>
      <c r="O45">
        <f>(' Chum hourly counts 2015'!O45)*3</f>
        <v>0</v>
      </c>
      <c r="P45">
        <f>(' Chum hourly counts 2015'!P45)*3</f>
        <v>0</v>
      </c>
      <c r="Q45">
        <f>(' Chum hourly counts 2015'!Q45)*3</f>
        <v>0</v>
      </c>
      <c r="R45">
        <f>(' Chum hourly counts 2015'!R45)*3</f>
        <v>0</v>
      </c>
      <c r="S45">
        <f>(' Chum hourly counts 2015'!S45)*3</f>
        <v>0</v>
      </c>
      <c r="T45">
        <f>(' Chum hourly counts 2015'!T45)*3</f>
        <v>12</v>
      </c>
      <c r="U45">
        <f>(' Chum hourly counts 2015'!U45)*3</f>
        <v>0</v>
      </c>
      <c r="V45">
        <f>(' Chum hourly counts 2015'!V45)*3</f>
        <v>0</v>
      </c>
      <c r="W45">
        <f>(' Chum hourly counts 2015'!W45)*3</f>
        <v>0</v>
      </c>
      <c r="X45">
        <f>(' Chum hourly counts 2015'!X45)*3</f>
        <v>3</v>
      </c>
      <c r="Y45">
        <f>(' Chum hourly counts 2015'!Y45)*3</f>
        <v>39</v>
      </c>
      <c r="Z45">
        <f t="shared" si="26"/>
        <v>57</v>
      </c>
      <c r="AB45">
        <f t="shared" si="54"/>
        <v>57</v>
      </c>
      <c r="AC45">
        <f t="shared" si="55"/>
        <v>557.21739130434787</v>
      </c>
      <c r="AD45" s="43"/>
      <c r="AE45">
        <f t="shared" si="28"/>
        <v>24</v>
      </c>
      <c r="AF45">
        <f t="shared" si="56"/>
        <v>3.8695652173913042</v>
      </c>
      <c r="AG45">
        <f t="shared" si="57"/>
        <v>1</v>
      </c>
      <c r="AH45">
        <f t="shared" si="58"/>
        <v>0</v>
      </c>
      <c r="AI45">
        <f t="shared" si="59"/>
        <v>0</v>
      </c>
      <c r="AJ45">
        <f t="shared" si="60"/>
        <v>0</v>
      </c>
      <c r="AK45">
        <f t="shared" si="61"/>
        <v>0</v>
      </c>
      <c r="AL45">
        <f t="shared" si="62"/>
        <v>0</v>
      </c>
      <c r="AM45">
        <f t="shared" si="63"/>
        <v>0</v>
      </c>
      <c r="AN45">
        <f t="shared" si="64"/>
        <v>0</v>
      </c>
      <c r="AO45">
        <f t="shared" si="65"/>
        <v>0</v>
      </c>
      <c r="AP45">
        <f t="shared" si="66"/>
        <v>0</v>
      </c>
      <c r="AQ45">
        <f t="shared" si="67"/>
        <v>0</v>
      </c>
      <c r="AR45">
        <f t="shared" si="68"/>
        <v>0</v>
      </c>
      <c r="AS45">
        <f t="shared" si="69"/>
        <v>0</v>
      </c>
      <c r="AT45">
        <f t="shared" si="70"/>
        <v>0</v>
      </c>
      <c r="AU45">
        <f t="shared" si="71"/>
        <v>0</v>
      </c>
      <c r="AV45">
        <f t="shared" si="72"/>
        <v>0</v>
      </c>
      <c r="AW45">
        <f t="shared" si="73"/>
        <v>0</v>
      </c>
      <c r="AX45">
        <f t="shared" si="74"/>
        <v>16</v>
      </c>
      <c r="AY45">
        <f t="shared" si="75"/>
        <v>16</v>
      </c>
      <c r="AZ45">
        <f t="shared" si="76"/>
        <v>0</v>
      </c>
      <c r="BA45">
        <f t="shared" si="77"/>
        <v>0</v>
      </c>
      <c r="BB45">
        <f t="shared" si="78"/>
        <v>1</v>
      </c>
      <c r="BC45">
        <f t="shared" si="79"/>
        <v>144</v>
      </c>
    </row>
    <row r="46" spans="1:55" x14ac:dyDescent="0.25">
      <c r="A46" s="1">
        <v>42575</v>
      </c>
      <c r="B46">
        <f>(' Chum hourly counts 2015'!B46)*3</f>
        <v>42</v>
      </c>
      <c r="C46">
        <f>(' Chum hourly counts 2015'!C46)*3</f>
        <v>33</v>
      </c>
      <c r="D46">
        <f>(' Chum hourly counts 2015'!D46)*3</f>
        <v>3</v>
      </c>
      <c r="E46">
        <f>(' Chum hourly counts 2015'!E46)*3</f>
        <v>0</v>
      </c>
      <c r="F46">
        <f>(' Chum hourly counts 2015'!F46)*3</f>
        <v>0</v>
      </c>
      <c r="G46">
        <f>(' Chum hourly counts 2015'!G46)*3</f>
        <v>0</v>
      </c>
      <c r="H46">
        <f>(' Chum hourly counts 2015'!H46)*3</f>
        <v>0</v>
      </c>
      <c r="I46">
        <f>(' Chum hourly counts 2015'!I46)*3</f>
        <v>0</v>
      </c>
      <c r="J46">
        <f>(' Chum hourly counts 2015'!J46)*3</f>
        <v>-6</v>
      </c>
      <c r="K46">
        <f>(' Chum hourly counts 2015'!K46)*3</f>
        <v>0</v>
      </c>
      <c r="L46">
        <f>(' Chum hourly counts 2015'!L46)*3</f>
        <v>0</v>
      </c>
      <c r="M46">
        <f>(' Chum hourly counts 2015'!M46)*3</f>
        <v>0</v>
      </c>
      <c r="N46">
        <f>(' Chum hourly counts 2015'!N46)*3</f>
        <v>3</v>
      </c>
      <c r="O46">
        <f>(' Chum hourly counts 2015'!O46)*3</f>
        <v>0</v>
      </c>
      <c r="P46">
        <f>(' Chum hourly counts 2015'!P46)*3</f>
        <v>-6</v>
      </c>
      <c r="Q46">
        <f>(' Chum hourly counts 2015'!Q46)*3</f>
        <v>0</v>
      </c>
      <c r="R46">
        <f>(' Chum hourly counts 2015'!R46)*3</f>
        <v>3</v>
      </c>
      <c r="S46">
        <f>(' Chum hourly counts 2015'!S46)*3</f>
        <v>0</v>
      </c>
      <c r="T46">
        <f>(' Chum hourly counts 2015'!T46)*3</f>
        <v>0</v>
      </c>
      <c r="U46">
        <f>(' Chum hourly counts 2015'!U46)*3</f>
        <v>0</v>
      </c>
      <c r="V46">
        <f>(' Chum hourly counts 2015'!V46)*3</f>
        <v>0</v>
      </c>
      <c r="W46">
        <f>(' Chum hourly counts 2015'!W46)*3</f>
        <v>0</v>
      </c>
      <c r="X46">
        <f>(' Chum hourly counts 2015'!X46)*3</f>
        <v>3</v>
      </c>
      <c r="Y46">
        <f>(' Chum hourly counts 2015'!Y46)*3</f>
        <v>36</v>
      </c>
      <c r="Z46">
        <f t="shared" si="26"/>
        <v>111</v>
      </c>
      <c r="AB46">
        <f t="shared" si="54"/>
        <v>111</v>
      </c>
      <c r="AC46">
        <f t="shared" si="55"/>
        <v>788.86956521739148</v>
      </c>
      <c r="AD46" s="43"/>
      <c r="AE46">
        <f t="shared" si="28"/>
        <v>24</v>
      </c>
      <c r="AF46">
        <f t="shared" si="56"/>
        <v>5.4782608695652177</v>
      </c>
      <c r="AG46">
        <f t="shared" si="57"/>
        <v>9</v>
      </c>
      <c r="AH46">
        <f t="shared" si="58"/>
        <v>100</v>
      </c>
      <c r="AI46">
        <f t="shared" si="59"/>
        <v>1</v>
      </c>
      <c r="AJ46">
        <f t="shared" si="60"/>
        <v>0</v>
      </c>
      <c r="AK46">
        <f t="shared" si="61"/>
        <v>0</v>
      </c>
      <c r="AL46">
        <f t="shared" si="62"/>
        <v>0</v>
      </c>
      <c r="AM46">
        <f t="shared" si="63"/>
        <v>0</v>
      </c>
      <c r="AN46">
        <f t="shared" si="64"/>
        <v>4</v>
      </c>
      <c r="AO46">
        <f t="shared" si="65"/>
        <v>4</v>
      </c>
      <c r="AP46">
        <f t="shared" si="66"/>
        <v>0</v>
      </c>
      <c r="AQ46">
        <f t="shared" si="67"/>
        <v>0</v>
      </c>
      <c r="AR46">
        <f t="shared" si="68"/>
        <v>1</v>
      </c>
      <c r="AS46">
        <f t="shared" si="69"/>
        <v>1</v>
      </c>
      <c r="AT46">
        <f t="shared" si="70"/>
        <v>4</v>
      </c>
      <c r="AU46">
        <f t="shared" si="71"/>
        <v>4</v>
      </c>
      <c r="AV46">
        <f t="shared" si="72"/>
        <v>1</v>
      </c>
      <c r="AW46">
        <f t="shared" si="73"/>
        <v>1</v>
      </c>
      <c r="AX46">
        <f t="shared" si="74"/>
        <v>0</v>
      </c>
      <c r="AY46">
        <f t="shared" si="75"/>
        <v>0</v>
      </c>
      <c r="AZ46">
        <f t="shared" si="76"/>
        <v>0</v>
      </c>
      <c r="BA46">
        <f t="shared" si="77"/>
        <v>0</v>
      </c>
      <c r="BB46">
        <f t="shared" si="78"/>
        <v>1</v>
      </c>
      <c r="BC46">
        <f t="shared" si="79"/>
        <v>121</v>
      </c>
    </row>
    <row r="47" spans="1:55" x14ac:dyDescent="0.25">
      <c r="A47" s="1">
        <v>42576</v>
      </c>
      <c r="B47">
        <f>(' Chum hourly counts 2015'!B47)*3</f>
        <v>24</v>
      </c>
      <c r="C47">
        <f>(' Chum hourly counts 2015'!C47)*3</f>
        <v>0</v>
      </c>
      <c r="D47">
        <f>(' Chum hourly counts 2015'!D47)*3</f>
        <v>3</v>
      </c>
      <c r="E47">
        <f>(' Chum hourly counts 2015'!E47)*3</f>
        <v>0</v>
      </c>
      <c r="F47">
        <f>(' Chum hourly counts 2015'!F47)*3</f>
        <v>0</v>
      </c>
      <c r="G47">
        <f>(' Chum hourly counts 2015'!G47)*3</f>
        <v>3</v>
      </c>
      <c r="H47">
        <f>(' Chum hourly counts 2015'!H47)*3</f>
        <v>0</v>
      </c>
      <c r="I47">
        <f>(' Chum hourly counts 2015'!I47)*3</f>
        <v>0</v>
      </c>
      <c r="J47">
        <f>(' Chum hourly counts 2015'!J47)*3</f>
        <v>0</v>
      </c>
      <c r="K47">
        <f>(' Chum hourly counts 2015'!K47)*3</f>
        <v>0</v>
      </c>
      <c r="L47">
        <f>(' Chum hourly counts 2015'!L47)*3</f>
        <v>0</v>
      </c>
      <c r="M47">
        <f>(' Chum hourly counts 2015'!M47)*3</f>
        <v>0</v>
      </c>
      <c r="N47">
        <f>(' Chum hourly counts 2015'!N47)*3</f>
        <v>0</v>
      </c>
      <c r="O47">
        <f>(' Chum hourly counts 2015'!O47)*3</f>
        <v>0</v>
      </c>
      <c r="P47">
        <f>(' Chum hourly counts 2015'!P47)*3</f>
        <v>0</v>
      </c>
      <c r="Q47">
        <f>(' Chum hourly counts 2015'!Q47)*3</f>
        <v>0</v>
      </c>
      <c r="R47">
        <f>(' Chum hourly counts 2015'!R47)*3</f>
        <v>3</v>
      </c>
      <c r="S47">
        <f>(' Chum hourly counts 2015'!S47)*3</f>
        <v>0</v>
      </c>
      <c r="T47">
        <f>(' Chum hourly counts 2015'!T47)*3</f>
        <v>0</v>
      </c>
      <c r="U47">
        <f>(' Chum hourly counts 2015'!U47)*3</f>
        <v>27</v>
      </c>
      <c r="V47">
        <f>(' Chum hourly counts 2015'!V47)*3</f>
        <v>12</v>
      </c>
      <c r="W47">
        <f>(' Chum hourly counts 2015'!W47)*3</f>
        <v>3</v>
      </c>
      <c r="X47">
        <f>(' Chum hourly counts 2015'!X47)*3</f>
        <v>0</v>
      </c>
      <c r="Y47">
        <f>(' Chum hourly counts 2015'!Y47)*3</f>
        <v>0</v>
      </c>
      <c r="Z47">
        <f t="shared" si="26"/>
        <v>75</v>
      </c>
      <c r="AB47">
        <f t="shared" si="54"/>
        <v>75</v>
      </c>
      <c r="AC47">
        <f t="shared" si="55"/>
        <v>582.26086956521749</v>
      </c>
      <c r="AD47" s="43"/>
      <c r="AE47">
        <f t="shared" si="28"/>
        <v>24</v>
      </c>
      <c r="AF47">
        <f t="shared" si="56"/>
        <v>4.0434782608695654</v>
      </c>
      <c r="AG47">
        <f t="shared" si="57"/>
        <v>64</v>
      </c>
      <c r="AH47">
        <f t="shared" si="58"/>
        <v>1</v>
      </c>
      <c r="AI47">
        <f t="shared" si="59"/>
        <v>1</v>
      </c>
      <c r="AJ47">
        <f t="shared" si="60"/>
        <v>0</v>
      </c>
      <c r="AK47">
        <f t="shared" si="61"/>
        <v>1</v>
      </c>
      <c r="AL47">
        <f t="shared" si="62"/>
        <v>1</v>
      </c>
      <c r="AM47">
        <f t="shared" si="63"/>
        <v>0</v>
      </c>
      <c r="AN47">
        <f t="shared" si="64"/>
        <v>0</v>
      </c>
      <c r="AO47">
        <f t="shared" si="65"/>
        <v>0</v>
      </c>
      <c r="AP47">
        <f t="shared" si="66"/>
        <v>0</v>
      </c>
      <c r="AQ47">
        <f t="shared" si="67"/>
        <v>0</v>
      </c>
      <c r="AR47">
        <f t="shared" si="68"/>
        <v>0</v>
      </c>
      <c r="AS47">
        <f t="shared" si="69"/>
        <v>0</v>
      </c>
      <c r="AT47">
        <f t="shared" si="70"/>
        <v>0</v>
      </c>
      <c r="AU47">
        <f t="shared" si="71"/>
        <v>0</v>
      </c>
      <c r="AV47">
        <f t="shared" si="72"/>
        <v>1</v>
      </c>
      <c r="AW47">
        <f t="shared" si="73"/>
        <v>1</v>
      </c>
      <c r="AX47">
        <f t="shared" si="74"/>
        <v>0</v>
      </c>
      <c r="AY47">
        <f t="shared" si="75"/>
        <v>81</v>
      </c>
      <c r="AZ47">
        <f t="shared" si="76"/>
        <v>25</v>
      </c>
      <c r="BA47">
        <f t="shared" si="77"/>
        <v>9</v>
      </c>
      <c r="BB47">
        <f t="shared" si="78"/>
        <v>1</v>
      </c>
      <c r="BC47">
        <f t="shared" si="79"/>
        <v>0</v>
      </c>
    </row>
    <row r="48" spans="1:55" x14ac:dyDescent="0.25">
      <c r="A48" s="1">
        <v>42577</v>
      </c>
      <c r="B48">
        <f>(' Chum hourly counts 2015'!B48)*3</f>
        <v>0</v>
      </c>
      <c r="C48">
        <f>(' Chum hourly counts 2015'!C48)*3</f>
        <v>9</v>
      </c>
      <c r="D48">
        <f>(' Chum hourly counts 2015'!D48)*3</f>
        <v>0</v>
      </c>
      <c r="E48">
        <f>(' Chum hourly counts 2015'!E48)*3</f>
        <v>0</v>
      </c>
      <c r="F48">
        <f>(' Chum hourly counts 2015'!F48)*3</f>
        <v>0</v>
      </c>
      <c r="G48">
        <f>(' Chum hourly counts 2015'!G48)*3</f>
        <v>0</v>
      </c>
      <c r="H48">
        <f>(' Chum hourly counts 2015'!H48)*3</f>
        <v>0</v>
      </c>
      <c r="I48">
        <f>(' Chum hourly counts 2015'!I48)*3</f>
        <v>0</v>
      </c>
      <c r="J48">
        <f>(' Chum hourly counts 2015'!J48)*3</f>
        <v>0</v>
      </c>
      <c r="K48">
        <f>(' Chum hourly counts 2015'!K48)*3</f>
        <v>0</v>
      </c>
      <c r="L48">
        <f>(' Chum hourly counts 2015'!L48)*3</f>
        <v>0</v>
      </c>
      <c r="M48">
        <f>(' Chum hourly counts 2015'!M48)*3</f>
        <v>0</v>
      </c>
      <c r="N48">
        <f>(' Chum hourly counts 2015'!N48)*3</f>
        <v>0</v>
      </c>
      <c r="O48">
        <f>(' Chum hourly counts 2015'!O48)*3</f>
        <v>0</v>
      </c>
      <c r="P48">
        <f>(' Chum hourly counts 2015'!P48)*3</f>
        <v>0</v>
      </c>
      <c r="Q48">
        <f>(' Chum hourly counts 2015'!Q48)*3</f>
        <v>0</v>
      </c>
      <c r="R48">
        <f>(' Chum hourly counts 2015'!R48)*3</f>
        <v>12</v>
      </c>
      <c r="S48">
        <f>(' Chum hourly counts 2015'!S48)*3</f>
        <v>21</v>
      </c>
      <c r="T48">
        <f>(' Chum hourly counts 2015'!T48)*3</f>
        <v>15</v>
      </c>
      <c r="U48">
        <f>(' Chum hourly counts 2015'!U48)*3</f>
        <v>3</v>
      </c>
      <c r="V48">
        <f>(' Chum hourly counts 2015'!V48)*3</f>
        <v>9</v>
      </c>
      <c r="W48">
        <f>(' Chum hourly counts 2015'!W48)*3</f>
        <v>0</v>
      </c>
      <c r="X48">
        <f>(' Chum hourly counts 2015'!X48)*3</f>
        <v>0</v>
      </c>
      <c r="Y48">
        <f>(' Chum hourly counts 2015'!Y48)*3</f>
        <v>9</v>
      </c>
      <c r="Z48">
        <f t="shared" si="26"/>
        <v>78</v>
      </c>
      <c r="AB48">
        <f t="shared" si="54"/>
        <v>78</v>
      </c>
      <c r="AC48">
        <f t="shared" si="55"/>
        <v>266.08695652173913</v>
      </c>
      <c r="AD48" s="43"/>
      <c r="AE48">
        <f t="shared" si="28"/>
        <v>24</v>
      </c>
      <c r="AF48">
        <f t="shared" si="56"/>
        <v>1.8478260869565217</v>
      </c>
      <c r="AG48">
        <f t="shared" si="57"/>
        <v>9</v>
      </c>
      <c r="AH48">
        <f t="shared" si="58"/>
        <v>9</v>
      </c>
      <c r="AI48">
        <f t="shared" si="59"/>
        <v>0</v>
      </c>
      <c r="AJ48">
        <f t="shared" si="60"/>
        <v>0</v>
      </c>
      <c r="AK48">
        <f t="shared" si="61"/>
        <v>0</v>
      </c>
      <c r="AL48">
        <f t="shared" si="62"/>
        <v>0</v>
      </c>
      <c r="AM48">
        <f t="shared" si="63"/>
        <v>0</v>
      </c>
      <c r="AN48">
        <f t="shared" si="64"/>
        <v>0</v>
      </c>
      <c r="AO48">
        <f t="shared" si="65"/>
        <v>0</v>
      </c>
      <c r="AP48">
        <f t="shared" si="66"/>
        <v>0</v>
      </c>
      <c r="AQ48">
        <f t="shared" si="67"/>
        <v>0</v>
      </c>
      <c r="AR48">
        <f t="shared" si="68"/>
        <v>0</v>
      </c>
      <c r="AS48">
        <f t="shared" si="69"/>
        <v>0</v>
      </c>
      <c r="AT48">
        <f t="shared" si="70"/>
        <v>0</v>
      </c>
      <c r="AU48">
        <f t="shared" si="71"/>
        <v>0</v>
      </c>
      <c r="AV48">
        <f t="shared" si="72"/>
        <v>16</v>
      </c>
      <c r="AW48">
        <f t="shared" si="73"/>
        <v>9</v>
      </c>
      <c r="AX48">
        <f t="shared" si="74"/>
        <v>4</v>
      </c>
      <c r="AY48">
        <f t="shared" si="75"/>
        <v>16</v>
      </c>
      <c r="AZ48">
        <f t="shared" si="76"/>
        <v>4</v>
      </c>
      <c r="BA48">
        <f t="shared" si="77"/>
        <v>9</v>
      </c>
      <c r="BB48">
        <f t="shared" si="78"/>
        <v>0</v>
      </c>
      <c r="BC48">
        <f t="shared" si="79"/>
        <v>9</v>
      </c>
    </row>
    <row r="49" spans="1:55" x14ac:dyDescent="0.25">
      <c r="A49" s="1">
        <v>42578</v>
      </c>
      <c r="B49">
        <f>(' Chum hourly counts 2015'!B49)*3</f>
        <v>3</v>
      </c>
      <c r="C49">
        <f>(' Chum hourly counts 2015'!C49)*3</f>
        <v>9</v>
      </c>
      <c r="D49">
        <f>(' Chum hourly counts 2015'!D49)*3</f>
        <v>9</v>
      </c>
      <c r="E49">
        <f>(' Chum hourly counts 2015'!E49)*3</f>
        <v>0</v>
      </c>
      <c r="F49">
        <f>(' Chum hourly counts 2015'!F49)*3</f>
        <v>0</v>
      </c>
      <c r="G49">
        <f>(' Chum hourly counts 2015'!G49)*3</f>
        <v>0</v>
      </c>
      <c r="H49">
        <f>(' Chum hourly counts 2015'!H49)*3</f>
        <v>0</v>
      </c>
      <c r="I49">
        <f>(' Chum hourly counts 2015'!I49)*3</f>
        <v>3</v>
      </c>
      <c r="J49">
        <f>(' Chum hourly counts 2015'!J49)*3</f>
        <v>0</v>
      </c>
      <c r="K49">
        <f>(' Chum hourly counts 2015'!K49)*3</f>
        <v>3</v>
      </c>
      <c r="L49">
        <f>(' Chum hourly counts 2015'!L49)*3</f>
        <v>0</v>
      </c>
      <c r="M49">
        <f>(' Chum hourly counts 2015'!M49)*3</f>
        <v>0</v>
      </c>
      <c r="N49">
        <f>(' Chum hourly counts 2015'!N49)*3</f>
        <v>0</v>
      </c>
      <c r="O49">
        <f>(' Chum hourly counts 2015'!O49)*3</f>
        <v>0</v>
      </c>
      <c r="P49">
        <f>(' Chum hourly counts 2015'!P49)*3</f>
        <v>0</v>
      </c>
      <c r="Q49">
        <f>(' Chum hourly counts 2015'!Q49)*3</f>
        <v>0</v>
      </c>
      <c r="R49">
        <f>(' Chum hourly counts 2015'!R49)*3</f>
        <v>0</v>
      </c>
      <c r="S49">
        <f>(' Chum hourly counts 2015'!S49)*3</f>
        <v>24</v>
      </c>
      <c r="T49">
        <f>(' Chum hourly counts 2015'!T49)*3</f>
        <v>9</v>
      </c>
      <c r="U49">
        <f>(' Chum hourly counts 2015'!U49)*3</f>
        <v>0</v>
      </c>
      <c r="V49">
        <f>(' Chum hourly counts 2015'!V49)*3</f>
        <v>81</v>
      </c>
      <c r="W49">
        <f>(' Chum hourly counts 2015'!W49)*3</f>
        <v>33</v>
      </c>
      <c r="X49">
        <f>(' Chum hourly counts 2015'!X49)*3</f>
        <v>12</v>
      </c>
      <c r="Y49">
        <f>(' Chum hourly counts 2015'!Y49)*3</f>
        <v>9</v>
      </c>
      <c r="Z49">
        <f t="shared" si="26"/>
        <v>195</v>
      </c>
      <c r="AB49">
        <f t="shared" si="54"/>
        <v>195</v>
      </c>
      <c r="AC49">
        <f t="shared" si="55"/>
        <v>3600.0000000000009</v>
      </c>
      <c r="AD49" s="43"/>
      <c r="AE49">
        <f t="shared" si="28"/>
        <v>24</v>
      </c>
      <c r="AF49">
        <f t="shared" si="56"/>
        <v>25</v>
      </c>
      <c r="AG49">
        <f t="shared" si="57"/>
        <v>4</v>
      </c>
      <c r="AH49">
        <f t="shared" si="58"/>
        <v>0</v>
      </c>
      <c r="AI49">
        <f t="shared" si="59"/>
        <v>9</v>
      </c>
      <c r="AJ49">
        <f t="shared" si="60"/>
        <v>0</v>
      </c>
      <c r="AK49">
        <f t="shared" si="61"/>
        <v>0</v>
      </c>
      <c r="AL49">
        <f t="shared" si="62"/>
        <v>0</v>
      </c>
      <c r="AM49">
        <f t="shared" si="63"/>
        <v>1</v>
      </c>
      <c r="AN49">
        <f t="shared" si="64"/>
        <v>1</v>
      </c>
      <c r="AO49">
        <f t="shared" si="65"/>
        <v>1</v>
      </c>
      <c r="AP49">
        <f t="shared" si="66"/>
        <v>1</v>
      </c>
      <c r="AQ49">
        <f t="shared" si="67"/>
        <v>0</v>
      </c>
      <c r="AR49">
        <f t="shared" si="68"/>
        <v>0</v>
      </c>
      <c r="AS49">
        <f t="shared" si="69"/>
        <v>0</v>
      </c>
      <c r="AT49">
        <f t="shared" si="70"/>
        <v>0</v>
      </c>
      <c r="AU49">
        <f t="shared" si="71"/>
        <v>0</v>
      </c>
      <c r="AV49">
        <f t="shared" si="72"/>
        <v>0</v>
      </c>
      <c r="AW49">
        <f t="shared" si="73"/>
        <v>64</v>
      </c>
      <c r="AX49">
        <f t="shared" si="74"/>
        <v>25</v>
      </c>
      <c r="AY49">
        <f t="shared" si="75"/>
        <v>9</v>
      </c>
      <c r="AZ49">
        <f t="shared" si="76"/>
        <v>729</v>
      </c>
      <c r="BA49">
        <f t="shared" si="77"/>
        <v>256</v>
      </c>
      <c r="BB49">
        <f t="shared" si="78"/>
        <v>49</v>
      </c>
      <c r="BC49">
        <f t="shared" si="79"/>
        <v>1</v>
      </c>
    </row>
    <row r="50" spans="1:55" x14ac:dyDescent="0.25">
      <c r="A50" s="1">
        <v>42579</v>
      </c>
      <c r="B50">
        <f>(' Chum hourly counts 2015'!B50)*3</f>
        <v>33</v>
      </c>
      <c r="C50">
        <f>(' Chum hourly counts 2015'!C50)*3</f>
        <v>3</v>
      </c>
      <c r="D50">
        <f>(' Chum hourly counts 2015'!D50)*3</f>
        <v>39</v>
      </c>
      <c r="E50">
        <f>(' Chum hourly counts 2015'!E50)*3</f>
        <v>42</v>
      </c>
      <c r="F50">
        <f>(' Chum hourly counts 2015'!F50)*3</f>
        <v>3</v>
      </c>
      <c r="G50">
        <f>(' Chum hourly counts 2015'!G50)*3</f>
        <v>3</v>
      </c>
      <c r="H50">
        <f>(' Chum hourly counts 2015'!H50)*3</f>
        <v>6</v>
      </c>
      <c r="I50">
        <f>(' Chum hourly counts 2015'!I50)*3</f>
        <v>9</v>
      </c>
      <c r="J50">
        <f>(' Chum hourly counts 2015'!J50)*3</f>
        <v>0</v>
      </c>
      <c r="K50">
        <f>(' Chum hourly counts 2015'!K50)*3</f>
        <v>0</v>
      </c>
      <c r="L50">
        <f>(' Chum hourly counts 2015'!L50)*3</f>
        <v>0</v>
      </c>
      <c r="M50">
        <f>(' Chum hourly counts 2015'!M50)*3</f>
        <v>0</v>
      </c>
      <c r="N50">
        <f>(' Chum hourly counts 2015'!N50)*3</f>
        <v>0</v>
      </c>
      <c r="O50">
        <f>(' Chum hourly counts 2015'!O50)*3</f>
        <v>0</v>
      </c>
      <c r="P50">
        <f>(' Chum hourly counts 2015'!P50)*3</f>
        <v>0</v>
      </c>
      <c r="Q50">
        <f>(' Chum hourly counts 2015'!Q50)*3</f>
        <v>3</v>
      </c>
      <c r="R50">
        <f>(' Chum hourly counts 2015'!R50)*3</f>
        <v>0</v>
      </c>
      <c r="S50">
        <f>(' Chum hourly counts 2015'!S50)*3</f>
        <v>57</v>
      </c>
      <c r="T50">
        <f>(' Chum hourly counts 2015'!T50)*3</f>
        <v>3</v>
      </c>
      <c r="U50">
        <f>(' Chum hourly counts 2015'!U50)*3</f>
        <v>0</v>
      </c>
      <c r="V50">
        <f>(' Chum hourly counts 2015'!V50)*3</f>
        <v>81</v>
      </c>
      <c r="W50">
        <f>(' Chum hourly counts 2015'!W50)*3</f>
        <v>39</v>
      </c>
      <c r="X50">
        <f>(' Chum hourly counts 2015'!X50)*3</f>
        <v>0</v>
      </c>
      <c r="Y50">
        <f>(' Chum hourly counts 2015'!Y50)*3</f>
        <v>27</v>
      </c>
      <c r="Z50">
        <f t="shared" si="26"/>
        <v>348</v>
      </c>
      <c r="AB50">
        <f t="shared" si="54"/>
        <v>348</v>
      </c>
      <c r="AC50">
        <f t="shared" si="55"/>
        <v>7162.434782608696</v>
      </c>
      <c r="AD50" s="43"/>
      <c r="AE50">
        <f t="shared" si="28"/>
        <v>24</v>
      </c>
      <c r="AF50">
        <f t="shared" si="56"/>
        <v>49.739130434782609</v>
      </c>
      <c r="AG50">
        <f t="shared" si="57"/>
        <v>100</v>
      </c>
      <c r="AH50">
        <f t="shared" si="58"/>
        <v>144</v>
      </c>
      <c r="AI50">
        <f t="shared" si="59"/>
        <v>1</v>
      </c>
      <c r="AJ50">
        <f t="shared" si="60"/>
        <v>169</v>
      </c>
      <c r="AK50">
        <f t="shared" si="61"/>
        <v>0</v>
      </c>
      <c r="AL50">
        <f t="shared" si="62"/>
        <v>1</v>
      </c>
      <c r="AM50">
        <f t="shared" si="63"/>
        <v>1</v>
      </c>
      <c r="AN50">
        <f t="shared" si="64"/>
        <v>9</v>
      </c>
      <c r="AO50">
        <f t="shared" si="65"/>
        <v>0</v>
      </c>
      <c r="AP50">
        <f t="shared" si="66"/>
        <v>0</v>
      </c>
      <c r="AQ50">
        <f t="shared" si="67"/>
        <v>0</v>
      </c>
      <c r="AR50">
        <f t="shared" si="68"/>
        <v>0</v>
      </c>
      <c r="AS50">
        <f t="shared" si="69"/>
        <v>0</v>
      </c>
      <c r="AT50">
        <f t="shared" si="70"/>
        <v>0</v>
      </c>
      <c r="AU50">
        <f t="shared" si="71"/>
        <v>1</v>
      </c>
      <c r="AV50">
        <f t="shared" si="72"/>
        <v>1</v>
      </c>
      <c r="AW50">
        <f t="shared" si="73"/>
        <v>361</v>
      </c>
      <c r="AX50">
        <f t="shared" si="74"/>
        <v>324</v>
      </c>
      <c r="AY50">
        <f t="shared" si="75"/>
        <v>1</v>
      </c>
      <c r="AZ50">
        <f t="shared" si="76"/>
        <v>729</v>
      </c>
      <c r="BA50">
        <f t="shared" si="77"/>
        <v>196</v>
      </c>
      <c r="BB50">
        <f t="shared" si="78"/>
        <v>169</v>
      </c>
      <c r="BC50">
        <f t="shared" si="79"/>
        <v>81</v>
      </c>
    </row>
    <row r="51" spans="1:55" x14ac:dyDescent="0.25">
      <c r="A51" s="1">
        <v>42580</v>
      </c>
      <c r="B51">
        <f>(' Chum hourly counts 2015'!B51)*3</f>
        <v>24</v>
      </c>
      <c r="C51">
        <f>(' Chum hourly counts 2015'!C51)*3</f>
        <v>6</v>
      </c>
      <c r="D51">
        <f>(' Chum hourly counts 2015'!D51)*3</f>
        <v>9</v>
      </c>
      <c r="E51">
        <f>(' Chum hourly counts 2015'!E51)*3</f>
        <v>0</v>
      </c>
      <c r="F51">
        <f>(' Chum hourly counts 2015'!F51)*3</f>
        <v>0</v>
      </c>
      <c r="G51">
        <f>(' Chum hourly counts 2015'!G51)*3</f>
        <v>0</v>
      </c>
      <c r="H51">
        <f>(' Chum hourly counts 2015'!H51)*3</f>
        <v>0</v>
      </c>
      <c r="I51">
        <f>(' Chum hourly counts 2015'!I51)*3</f>
        <v>0</v>
      </c>
      <c r="J51">
        <f>(' Chum hourly counts 2015'!J51)*3</f>
        <v>0</v>
      </c>
      <c r="K51">
        <f>(' Chum hourly counts 2015'!K51)*3</f>
        <v>0</v>
      </c>
      <c r="L51">
        <f>(' Chum hourly counts 2015'!L51)*3</f>
        <v>0</v>
      </c>
      <c r="M51">
        <f>(' Chum hourly counts 2015'!M51)*3</f>
        <v>0</v>
      </c>
      <c r="N51">
        <f>(' Chum hourly counts 2015'!N51)*3</f>
        <v>0</v>
      </c>
      <c r="O51">
        <f>(' Chum hourly counts 2015'!O51)*3</f>
        <v>0</v>
      </c>
      <c r="P51">
        <f>(' Chum hourly counts 2015'!P51)*3</f>
        <v>0</v>
      </c>
      <c r="Q51">
        <f>(' Chum hourly counts 2015'!Q51)*3</f>
        <v>0</v>
      </c>
      <c r="R51">
        <f>(' Chum hourly counts 2015'!R51)*3</f>
        <v>0</v>
      </c>
      <c r="S51">
        <f>(' Chum hourly counts 2015'!S51)*3</f>
        <v>0</v>
      </c>
      <c r="T51">
        <f>(' Chum hourly counts 2015'!T51)*3</f>
        <v>0</v>
      </c>
      <c r="U51">
        <f>(' Chum hourly counts 2015'!U51)*3</f>
        <v>0</v>
      </c>
      <c r="V51">
        <f>(' Chum hourly counts 2015'!V51)*3</f>
        <v>3</v>
      </c>
      <c r="W51">
        <f>(' Chum hourly counts 2015'!W51)*3</f>
        <v>0</v>
      </c>
      <c r="X51">
        <f>(' Chum hourly counts 2015'!X51)*3</f>
        <v>0</v>
      </c>
      <c r="Y51">
        <f>(' Chum hourly counts 2015'!Y51)*3</f>
        <v>0</v>
      </c>
      <c r="Z51">
        <f t="shared" si="26"/>
        <v>42</v>
      </c>
      <c r="AB51">
        <f t="shared" si="54"/>
        <v>42</v>
      </c>
      <c r="AC51">
        <f t="shared" si="55"/>
        <v>150.2608695652174</v>
      </c>
      <c r="AD51" s="43"/>
      <c r="AE51">
        <f t="shared" si="28"/>
        <v>24</v>
      </c>
      <c r="AF51">
        <f t="shared" si="56"/>
        <v>1.0434782608695652</v>
      </c>
      <c r="AG51">
        <f t="shared" si="57"/>
        <v>36</v>
      </c>
      <c r="AH51">
        <f t="shared" si="58"/>
        <v>1</v>
      </c>
      <c r="AI51">
        <f t="shared" si="59"/>
        <v>9</v>
      </c>
      <c r="AJ51">
        <f t="shared" si="60"/>
        <v>0</v>
      </c>
      <c r="AK51">
        <f t="shared" si="61"/>
        <v>0</v>
      </c>
      <c r="AL51">
        <f t="shared" si="62"/>
        <v>0</v>
      </c>
      <c r="AM51">
        <f t="shared" si="63"/>
        <v>0</v>
      </c>
      <c r="AN51">
        <f t="shared" si="64"/>
        <v>0</v>
      </c>
      <c r="AO51">
        <f t="shared" si="65"/>
        <v>0</v>
      </c>
      <c r="AP51">
        <f t="shared" si="66"/>
        <v>0</v>
      </c>
      <c r="AQ51">
        <f t="shared" si="67"/>
        <v>0</v>
      </c>
      <c r="AR51">
        <f t="shared" si="68"/>
        <v>0</v>
      </c>
      <c r="AS51">
        <f t="shared" si="69"/>
        <v>0</v>
      </c>
      <c r="AT51">
        <f t="shared" si="70"/>
        <v>0</v>
      </c>
      <c r="AU51">
        <f t="shared" si="71"/>
        <v>0</v>
      </c>
      <c r="AV51">
        <f t="shared" si="72"/>
        <v>0</v>
      </c>
      <c r="AW51">
        <f t="shared" si="73"/>
        <v>0</v>
      </c>
      <c r="AX51">
        <f t="shared" si="74"/>
        <v>0</v>
      </c>
      <c r="AY51">
        <f t="shared" si="75"/>
        <v>0</v>
      </c>
      <c r="AZ51">
        <f t="shared" si="76"/>
        <v>1</v>
      </c>
      <c r="BA51">
        <f t="shared" si="77"/>
        <v>1</v>
      </c>
      <c r="BB51">
        <f t="shared" si="78"/>
        <v>0</v>
      </c>
      <c r="BC51">
        <f t="shared" si="79"/>
        <v>0</v>
      </c>
    </row>
    <row r="52" spans="1:55" x14ac:dyDescent="0.25">
      <c r="A52" s="1">
        <v>42581</v>
      </c>
      <c r="B52">
        <f>(' Chum hourly counts 2015'!B52)*3</f>
        <v>3</v>
      </c>
      <c r="C52">
        <f>(' Chum hourly counts 2015'!C52)*3</f>
        <v>6</v>
      </c>
      <c r="D52">
        <f>(' Chum hourly counts 2015'!D52)*3</f>
        <v>15</v>
      </c>
      <c r="E52">
        <f>(' Chum hourly counts 2015'!E52)*3</f>
        <v>0</v>
      </c>
      <c r="F52">
        <f>(' Chum hourly counts 2015'!F52)*3</f>
        <v>0</v>
      </c>
      <c r="G52">
        <f>(' Chum hourly counts 2015'!G52)*3</f>
        <v>0</v>
      </c>
      <c r="H52">
        <f>(' Chum hourly counts 2015'!H52)*3</f>
        <v>3</v>
      </c>
      <c r="I52">
        <f>(' Chum hourly counts 2015'!I52)*3</f>
        <v>0</v>
      </c>
      <c r="J52">
        <f>(' Chum hourly counts 2015'!J52)*3</f>
        <v>0</v>
      </c>
      <c r="K52">
        <f>(' Chum hourly counts 2015'!K52)*3</f>
        <v>0</v>
      </c>
      <c r="L52">
        <f>(' Chum hourly counts 2015'!L52)*3</f>
        <v>0</v>
      </c>
      <c r="M52">
        <f>(' Chum hourly counts 2015'!M52)*3</f>
        <v>-3</v>
      </c>
      <c r="N52">
        <f>(' Chum hourly counts 2015'!N52)*3</f>
        <v>0</v>
      </c>
      <c r="O52">
        <f>(' Chum hourly counts 2015'!O52)*3</f>
        <v>0</v>
      </c>
      <c r="P52">
        <f>(' Chum hourly counts 2015'!P52)*3</f>
        <v>0</v>
      </c>
      <c r="Q52">
        <f>(' Chum hourly counts 2015'!Q52)*3</f>
        <v>0</v>
      </c>
      <c r="R52">
        <f>(' Chum hourly counts 2015'!R52)*3</f>
        <v>0</v>
      </c>
      <c r="S52">
        <f>(' Chum hourly counts 2015'!S52)*3</f>
        <v>0</v>
      </c>
      <c r="T52">
        <f>(' Chum hourly counts 2015'!T52)*3</f>
        <v>0</v>
      </c>
      <c r="U52">
        <f>(' Chum hourly counts 2015'!U52)*3</f>
        <v>0</v>
      </c>
      <c r="V52">
        <f>(' Chum hourly counts 2015'!V52)*3</f>
        <v>6</v>
      </c>
      <c r="W52">
        <f>(' Chum hourly counts 2015'!W52)*3</f>
        <v>3</v>
      </c>
      <c r="X52">
        <f>(' Chum hourly counts 2015'!X52)*3</f>
        <v>0</v>
      </c>
      <c r="Y52">
        <f>(' Chum hourly counts 2015'!Y52)*3</f>
        <v>0</v>
      </c>
      <c r="Z52">
        <f t="shared" si="26"/>
        <v>33</v>
      </c>
      <c r="AB52">
        <f t="shared" si="54"/>
        <v>33</v>
      </c>
      <c r="AC52">
        <f>MAX(AC51,AC53)</f>
        <v>150.2608695652174</v>
      </c>
      <c r="AD52" s="43"/>
      <c r="AE52">
        <f t="shared" si="28"/>
        <v>24</v>
      </c>
      <c r="AF52">
        <f t="shared" si="56"/>
        <v>0.97826086956521741</v>
      </c>
      <c r="AG52">
        <f t="shared" si="57"/>
        <v>1</v>
      </c>
      <c r="AH52">
        <f t="shared" si="58"/>
        <v>9</v>
      </c>
      <c r="AI52">
        <f t="shared" si="59"/>
        <v>25</v>
      </c>
      <c r="AJ52">
        <f t="shared" si="60"/>
        <v>0</v>
      </c>
      <c r="AK52">
        <f t="shared" si="61"/>
        <v>0</v>
      </c>
      <c r="AL52">
        <f t="shared" si="62"/>
        <v>1</v>
      </c>
      <c r="AM52">
        <f t="shared" si="63"/>
        <v>1</v>
      </c>
      <c r="AN52">
        <f t="shared" si="64"/>
        <v>0</v>
      </c>
      <c r="AO52">
        <f t="shared" si="65"/>
        <v>0</v>
      </c>
      <c r="AP52">
        <f t="shared" si="66"/>
        <v>0</v>
      </c>
      <c r="AQ52">
        <f t="shared" si="67"/>
        <v>1</v>
      </c>
      <c r="AR52">
        <f t="shared" si="68"/>
        <v>1</v>
      </c>
      <c r="AS52">
        <f t="shared" si="69"/>
        <v>0</v>
      </c>
      <c r="AT52">
        <f t="shared" si="70"/>
        <v>0</v>
      </c>
      <c r="AU52">
        <f t="shared" si="71"/>
        <v>0</v>
      </c>
      <c r="AV52">
        <f t="shared" si="72"/>
        <v>0</v>
      </c>
      <c r="AW52">
        <f t="shared" si="73"/>
        <v>0</v>
      </c>
      <c r="AX52">
        <f t="shared" si="74"/>
        <v>0</v>
      </c>
      <c r="AY52">
        <f t="shared" si="75"/>
        <v>0</v>
      </c>
      <c r="AZ52">
        <f t="shared" si="76"/>
        <v>4</v>
      </c>
      <c r="BA52">
        <f t="shared" si="77"/>
        <v>1</v>
      </c>
      <c r="BB52">
        <f t="shared" si="78"/>
        <v>1</v>
      </c>
      <c r="BC52">
        <f t="shared" si="79"/>
        <v>0</v>
      </c>
    </row>
    <row r="53" spans="1:55" x14ac:dyDescent="0.25">
      <c r="A53" s="1">
        <v>42582</v>
      </c>
      <c r="B53">
        <f>(' Chum hourly counts 2015'!B53)*3</f>
        <v>3</v>
      </c>
      <c r="C53">
        <f>(' Chum hourly counts 2015'!C53)*3</f>
        <v>0</v>
      </c>
      <c r="D53">
        <f>(' Chum hourly counts 2015'!D53)*3</f>
        <v>15</v>
      </c>
      <c r="E53">
        <f>(' Chum hourly counts 2015'!E53)*3</f>
        <v>12</v>
      </c>
      <c r="F53">
        <f>(' Chum hourly counts 2015'!F53)*3</f>
        <v>0</v>
      </c>
      <c r="G53">
        <f>(' Chum hourly counts 2015'!G53)*3</f>
        <v>0</v>
      </c>
      <c r="H53">
        <f>(' Chum hourly counts 2015'!H53)*3</f>
        <v>0</v>
      </c>
      <c r="I53">
        <f>(' Chum hourly counts 2015'!I53)*3</f>
        <v>0</v>
      </c>
      <c r="J53">
        <f>(' Chum hourly counts 2015'!J53)*3</f>
        <v>0</v>
      </c>
      <c r="K53">
        <f>(' Chum hourly counts 2015'!K53)*3</f>
        <v>0</v>
      </c>
      <c r="L53">
        <f>(' Chum hourly counts 2015'!L53)*3</f>
        <v>0</v>
      </c>
      <c r="M53">
        <f>(' Chum hourly counts 2015'!M53)*3</f>
        <v>0</v>
      </c>
      <c r="N53">
        <f>(' Chum hourly counts 2015'!N53)*3</f>
        <v>0</v>
      </c>
      <c r="O53">
        <f>(' Chum hourly counts 2015'!O53)*3</f>
        <v>3</v>
      </c>
      <c r="P53">
        <f>(' Chum hourly counts 2015'!P53)*3</f>
        <v>0</v>
      </c>
      <c r="Q53">
        <f>(' Chum hourly counts 2015'!Q53)*3</f>
        <v>0</v>
      </c>
      <c r="R53">
        <f>(' Chum hourly counts 2015'!R53)*3</f>
        <v>0</v>
      </c>
      <c r="S53">
        <f>(' Chum hourly counts 2015'!S53)*3</f>
        <v>0</v>
      </c>
      <c r="T53">
        <f>(' Chum hourly counts 2015'!T53)*3</f>
        <v>0</v>
      </c>
      <c r="U53">
        <f>(' Chum hourly counts 2015'!U53)*3</f>
        <v>0</v>
      </c>
      <c r="V53">
        <f>(' Chum hourly counts 2015'!V53)*3</f>
        <v>0</v>
      </c>
      <c r="W53">
        <f>(' Chum hourly counts 2015'!W53)*3</f>
        <v>0</v>
      </c>
      <c r="X53">
        <f>(' Chum hourly counts 2015'!X53)*3</f>
        <v>0</v>
      </c>
      <c r="Y53">
        <f>(' Chum hourly counts 2015'!Y53)*3</f>
        <v>0</v>
      </c>
      <c r="Z53">
        <f t="shared" si="26"/>
        <v>33</v>
      </c>
      <c r="AB53">
        <f t="shared" si="54"/>
        <v>33</v>
      </c>
      <c r="AC53">
        <f t="shared" si="55"/>
        <v>140.86956521739131</v>
      </c>
      <c r="AD53" s="43"/>
      <c r="AE53">
        <f t="shared" si="28"/>
        <v>24</v>
      </c>
      <c r="AF53">
        <f t="shared" si="56"/>
        <v>0.97826086956521741</v>
      </c>
      <c r="AG53">
        <f t="shared" si="57"/>
        <v>1</v>
      </c>
      <c r="AH53">
        <f t="shared" si="58"/>
        <v>25</v>
      </c>
      <c r="AI53">
        <f t="shared" si="59"/>
        <v>1</v>
      </c>
      <c r="AJ53">
        <f t="shared" si="60"/>
        <v>16</v>
      </c>
      <c r="AK53">
        <f t="shared" si="61"/>
        <v>0</v>
      </c>
      <c r="AL53">
        <f t="shared" si="62"/>
        <v>0</v>
      </c>
      <c r="AM53">
        <f t="shared" si="63"/>
        <v>0</v>
      </c>
      <c r="AN53">
        <f t="shared" si="64"/>
        <v>0</v>
      </c>
      <c r="AO53">
        <f t="shared" si="65"/>
        <v>0</v>
      </c>
      <c r="AP53">
        <f t="shared" si="66"/>
        <v>0</v>
      </c>
      <c r="AQ53">
        <f t="shared" si="67"/>
        <v>0</v>
      </c>
      <c r="AR53">
        <f t="shared" si="68"/>
        <v>0</v>
      </c>
      <c r="AS53">
        <f t="shared" si="69"/>
        <v>1</v>
      </c>
      <c r="AT53">
        <f t="shared" si="70"/>
        <v>1</v>
      </c>
      <c r="AU53">
        <f t="shared" si="71"/>
        <v>0</v>
      </c>
      <c r="AV53">
        <f t="shared" si="72"/>
        <v>0</v>
      </c>
      <c r="AW53">
        <f t="shared" si="73"/>
        <v>0</v>
      </c>
      <c r="AX53">
        <f t="shared" si="74"/>
        <v>0</v>
      </c>
      <c r="AY53">
        <f t="shared" si="75"/>
        <v>0</v>
      </c>
      <c r="AZ53">
        <f t="shared" si="76"/>
        <v>0</v>
      </c>
      <c r="BA53">
        <f t="shared" si="77"/>
        <v>0</v>
      </c>
      <c r="BB53">
        <f t="shared" si="78"/>
        <v>0</v>
      </c>
      <c r="BC53">
        <f t="shared" si="79"/>
        <v>0</v>
      </c>
    </row>
    <row r="54" spans="1:55" x14ac:dyDescent="0.25">
      <c r="A54" s="1">
        <v>42583</v>
      </c>
      <c r="B54">
        <f>(' Chum hourly counts 2015'!B54)*3</f>
        <v>3</v>
      </c>
      <c r="C54">
        <f>(' Chum hourly counts 2015'!C54)*3</f>
        <v>3</v>
      </c>
      <c r="D54">
        <f>(' Chum hourly counts 2015'!D54)*3</f>
        <v>6</v>
      </c>
      <c r="E54">
        <f>(' Chum hourly counts 2015'!E54)*3</f>
        <v>0</v>
      </c>
      <c r="F54">
        <f>(' Chum hourly counts 2015'!F54)*3</f>
        <v>0</v>
      </c>
      <c r="G54">
        <f>(' Chum hourly counts 2015'!G54)*3</f>
        <v>0</v>
      </c>
      <c r="H54">
        <f>(' Chum hourly counts 2015'!H54)*3</f>
        <v>0</v>
      </c>
      <c r="I54">
        <f>(' Chum hourly counts 2015'!I54)*3</f>
        <v>0</v>
      </c>
      <c r="J54">
        <f>(' Chum hourly counts 2015'!J54)*3</f>
        <v>3</v>
      </c>
      <c r="K54">
        <f>(' Chum hourly counts 2015'!K54)*3</f>
        <v>0</v>
      </c>
      <c r="L54">
        <f>(' Chum hourly counts 2015'!L54)*3</f>
        <v>0</v>
      </c>
      <c r="M54">
        <f>(' Chum hourly counts 2015'!M54)*3</f>
        <v>-3</v>
      </c>
      <c r="N54">
        <f>(' Chum hourly counts 2015'!N54)*3</f>
        <v>0</v>
      </c>
      <c r="O54">
        <f>(' Chum hourly counts 2015'!O54)*3</f>
        <v>6</v>
      </c>
      <c r="P54">
        <f>(' Chum hourly counts 2015'!P54)*3</f>
        <v>0</v>
      </c>
      <c r="Q54">
        <f>(' Chum hourly counts 2015'!Q54)*3</f>
        <v>3</v>
      </c>
      <c r="R54">
        <f>(' Chum hourly counts 2015'!R54)*3</f>
        <v>-3</v>
      </c>
      <c r="S54">
        <f>(' Chum hourly counts 2015'!S54)*3</f>
        <v>0</v>
      </c>
      <c r="T54">
        <f>(' Chum hourly counts 2015'!T54)*3</f>
        <v>0</v>
      </c>
      <c r="U54">
        <f>(' Chum hourly counts 2015'!U54)*3</f>
        <v>0</v>
      </c>
      <c r="V54">
        <f>(' Chum hourly counts 2015'!V54)*3</f>
        <v>0</v>
      </c>
      <c r="W54">
        <f>(' Chum hourly counts 2015'!W54)*3</f>
        <v>0</v>
      </c>
      <c r="X54">
        <f>(' Chum hourly counts 2015'!X54)*3</f>
        <v>0</v>
      </c>
      <c r="Y54">
        <f>(' Chum hourly counts 2015'!Y54)*3</f>
        <v>0</v>
      </c>
      <c r="Z54">
        <f t="shared" si="26"/>
        <v>18</v>
      </c>
      <c r="AB54">
        <f t="shared" si="54"/>
        <v>18</v>
      </c>
      <c r="AC54">
        <f t="shared" si="55"/>
        <v>72</v>
      </c>
      <c r="AD54" s="43"/>
      <c r="AE54">
        <f t="shared" si="28"/>
        <v>24</v>
      </c>
      <c r="AF54">
        <f t="shared" si="56"/>
        <v>0.5</v>
      </c>
      <c r="AG54">
        <f t="shared" si="57"/>
        <v>0</v>
      </c>
      <c r="AH54">
        <f t="shared" si="58"/>
        <v>1</v>
      </c>
      <c r="AI54">
        <f t="shared" si="59"/>
        <v>4</v>
      </c>
      <c r="AJ54">
        <f t="shared" si="60"/>
        <v>0</v>
      </c>
      <c r="AK54">
        <f t="shared" si="61"/>
        <v>0</v>
      </c>
      <c r="AL54">
        <f t="shared" si="62"/>
        <v>0</v>
      </c>
      <c r="AM54">
        <f t="shared" si="63"/>
        <v>0</v>
      </c>
      <c r="AN54">
        <f t="shared" si="64"/>
        <v>1</v>
      </c>
      <c r="AO54">
        <f t="shared" si="65"/>
        <v>1</v>
      </c>
      <c r="AP54">
        <f t="shared" si="66"/>
        <v>0</v>
      </c>
      <c r="AQ54">
        <f t="shared" si="67"/>
        <v>1</v>
      </c>
      <c r="AR54">
        <f t="shared" si="68"/>
        <v>1</v>
      </c>
      <c r="AS54">
        <f t="shared" si="69"/>
        <v>4</v>
      </c>
      <c r="AT54">
        <f t="shared" si="70"/>
        <v>4</v>
      </c>
      <c r="AU54">
        <f t="shared" si="71"/>
        <v>1</v>
      </c>
      <c r="AV54">
        <f t="shared" si="72"/>
        <v>4</v>
      </c>
      <c r="AW54">
        <f t="shared" si="73"/>
        <v>1</v>
      </c>
      <c r="AX54">
        <f t="shared" si="74"/>
        <v>0</v>
      </c>
      <c r="AY54">
        <f t="shared" si="75"/>
        <v>0</v>
      </c>
      <c r="AZ54">
        <f t="shared" si="76"/>
        <v>0</v>
      </c>
      <c r="BA54">
        <f t="shared" si="77"/>
        <v>0</v>
      </c>
      <c r="BB54">
        <f t="shared" si="78"/>
        <v>0</v>
      </c>
      <c r="BC54">
        <f t="shared" si="79"/>
        <v>0</v>
      </c>
    </row>
    <row r="55" spans="1:55" x14ac:dyDescent="0.25">
      <c r="A55" s="1">
        <v>42584</v>
      </c>
      <c r="B55">
        <f>(' Chum hourly counts 2015'!B55)*3</f>
        <v>0</v>
      </c>
      <c r="C55">
        <f>(' Chum hourly counts 2015'!C55)*3</f>
        <v>0</v>
      </c>
      <c r="D55">
        <f>(' Chum hourly counts 2015'!D55)*3</f>
        <v>3</v>
      </c>
      <c r="E55">
        <f>(' Chum hourly counts 2015'!E55)*3</f>
        <v>0</v>
      </c>
      <c r="F55">
        <f>(' Chum hourly counts 2015'!F55)*3</f>
        <v>0</v>
      </c>
      <c r="G55">
        <f>(' Chum hourly counts 2015'!G55)*3</f>
        <v>0</v>
      </c>
      <c r="H55">
        <f>(' Chum hourly counts 2015'!H55)*3</f>
        <v>9</v>
      </c>
      <c r="I55">
        <f>(' Chum hourly counts 2015'!I55)*3</f>
        <v>0</v>
      </c>
      <c r="J55">
        <f>(' Chum hourly counts 2015'!J55)*3</f>
        <v>0</v>
      </c>
      <c r="K55">
        <f>(' Chum hourly counts 2015'!K55)*3</f>
        <v>0</v>
      </c>
      <c r="L55">
        <f>(' Chum hourly counts 2015'!L55)*3</f>
        <v>0</v>
      </c>
      <c r="M55">
        <f>(' Chum hourly counts 2015'!M55)*3</f>
        <v>0</v>
      </c>
      <c r="N55">
        <f>(' Chum hourly counts 2015'!N55)*3</f>
        <v>3</v>
      </c>
      <c r="O55">
        <f>(' Chum hourly counts 2015'!O55)*3</f>
        <v>0</v>
      </c>
      <c r="P55">
        <f>(' Chum hourly counts 2015'!P55)*3</f>
        <v>0</v>
      </c>
      <c r="Q55">
        <f>(' Chum hourly counts 2015'!Q55)*3</f>
        <v>0</v>
      </c>
      <c r="R55">
        <f>(' Chum hourly counts 2015'!R55)*3</f>
        <v>0</v>
      </c>
      <c r="S55">
        <f>(' Chum hourly counts 2015'!S55)*3</f>
        <v>0</v>
      </c>
      <c r="T55">
        <f>(' Chum hourly counts 2015'!T55)*3</f>
        <v>0</v>
      </c>
      <c r="U55">
        <f>(' Chum hourly counts 2015'!U55)*3</f>
        <v>0</v>
      </c>
      <c r="V55">
        <f>(' Chum hourly counts 2015'!V55)*3</f>
        <v>6</v>
      </c>
      <c r="W55">
        <f>(' Chum hourly counts 2015'!W55)*3</f>
        <v>3</v>
      </c>
      <c r="X55">
        <f>(' Chum hourly counts 2015'!X55)*3</f>
        <v>0</v>
      </c>
      <c r="Y55">
        <f>(' Chum hourly counts 2015'!Y55)*3</f>
        <v>3</v>
      </c>
      <c r="Z55">
        <f t="shared" si="26"/>
        <v>27</v>
      </c>
      <c r="AB55">
        <f t="shared" si="54"/>
        <v>27</v>
      </c>
      <c r="AC55">
        <f t="shared" si="55"/>
        <v>90.782608695652186</v>
      </c>
      <c r="AD55" s="43"/>
      <c r="AE55">
        <f t="shared" si="28"/>
        <v>24</v>
      </c>
      <c r="AF55">
        <f t="shared" si="56"/>
        <v>0.63043478260869568</v>
      </c>
      <c r="AG55">
        <f t="shared" si="57"/>
        <v>0</v>
      </c>
      <c r="AH55">
        <f t="shared" si="58"/>
        <v>1</v>
      </c>
      <c r="AI55">
        <f t="shared" si="59"/>
        <v>1</v>
      </c>
      <c r="AJ55">
        <f t="shared" si="60"/>
        <v>0</v>
      </c>
      <c r="AK55">
        <f t="shared" si="61"/>
        <v>0</v>
      </c>
      <c r="AL55">
        <f t="shared" si="62"/>
        <v>9</v>
      </c>
      <c r="AM55">
        <f t="shared" si="63"/>
        <v>9</v>
      </c>
      <c r="AN55">
        <f t="shared" si="64"/>
        <v>0</v>
      </c>
      <c r="AO55">
        <f t="shared" si="65"/>
        <v>0</v>
      </c>
      <c r="AP55">
        <f t="shared" si="66"/>
        <v>0</v>
      </c>
      <c r="AQ55">
        <f t="shared" si="67"/>
        <v>0</v>
      </c>
      <c r="AR55">
        <f t="shared" si="68"/>
        <v>1</v>
      </c>
      <c r="AS55">
        <f t="shared" si="69"/>
        <v>1</v>
      </c>
      <c r="AT55">
        <f t="shared" si="70"/>
        <v>0</v>
      </c>
      <c r="AU55">
        <f t="shared" si="71"/>
        <v>0</v>
      </c>
      <c r="AV55">
        <f t="shared" si="72"/>
        <v>0</v>
      </c>
      <c r="AW55">
        <f t="shared" si="73"/>
        <v>0</v>
      </c>
      <c r="AX55">
        <f t="shared" si="74"/>
        <v>0</v>
      </c>
      <c r="AY55">
        <f t="shared" si="75"/>
        <v>0</v>
      </c>
      <c r="AZ55">
        <f t="shared" si="76"/>
        <v>4</v>
      </c>
      <c r="BA55">
        <f t="shared" si="77"/>
        <v>1</v>
      </c>
      <c r="BB55">
        <f t="shared" si="78"/>
        <v>1</v>
      </c>
      <c r="BC55">
        <f t="shared" si="79"/>
        <v>1</v>
      </c>
    </row>
    <row r="56" spans="1:55" x14ac:dyDescent="0.25">
      <c r="A56" s="1">
        <v>42585</v>
      </c>
      <c r="B56">
        <f>(' Chum hourly counts 2015'!B56)*3</f>
        <v>0</v>
      </c>
      <c r="C56">
        <f>(' Chum hourly counts 2015'!C56)*3</f>
        <v>0</v>
      </c>
      <c r="D56">
        <f>(' Chum hourly counts 2015'!D56)*3</f>
        <v>15</v>
      </c>
      <c r="E56">
        <f>(' Chum hourly counts 2015'!E56)*3</f>
        <v>0</v>
      </c>
      <c r="F56">
        <f>(' Chum hourly counts 2015'!F56)*3</f>
        <v>3</v>
      </c>
      <c r="G56">
        <f>(' Chum hourly counts 2015'!G56)*3</f>
        <v>0</v>
      </c>
      <c r="H56">
        <f>(' Chum hourly counts 2015'!H56)*3</f>
        <v>0</v>
      </c>
      <c r="I56">
        <f>(' Chum hourly counts 2015'!I56)*3</f>
        <v>0</v>
      </c>
      <c r="J56">
        <f>(' Chum hourly counts 2015'!J56)*3</f>
        <v>3</v>
      </c>
      <c r="K56">
        <f>(' Chum hourly counts 2015'!K56)*3</f>
        <v>-3</v>
      </c>
      <c r="L56">
        <f>(' Chum hourly counts 2015'!L56)*3</f>
        <v>0</v>
      </c>
      <c r="M56">
        <f>(' Chum hourly counts 2015'!M56)*3</f>
        <v>0</v>
      </c>
      <c r="N56">
        <f>(' Chum hourly counts 2015'!N56)*3</f>
        <v>0</v>
      </c>
      <c r="O56">
        <f>(' Chum hourly counts 2015'!O56)*3</f>
        <v>0</v>
      </c>
      <c r="P56">
        <f>(' Chum hourly counts 2015'!P56)*3</f>
        <v>-6</v>
      </c>
      <c r="Q56">
        <f>(' Chum hourly counts 2015'!Q56)*3</f>
        <v>-3</v>
      </c>
      <c r="R56">
        <f>(' Chum hourly counts 2015'!R56)*3</f>
        <v>0</v>
      </c>
      <c r="S56">
        <f>(' Chum hourly counts 2015'!S56)*3</f>
        <v>3</v>
      </c>
      <c r="T56">
        <f>(' Chum hourly counts 2015'!T56)*3</f>
        <v>0</v>
      </c>
      <c r="U56">
        <f>(' Chum hourly counts 2015'!U56)*3</f>
        <v>0</v>
      </c>
      <c r="V56">
        <f>(' Chum hourly counts 2015'!V56)*3</f>
        <v>3</v>
      </c>
      <c r="W56">
        <f>(' Chum hourly counts 2015'!W56)*3</f>
        <v>0</v>
      </c>
      <c r="X56">
        <f>(' Chum hourly counts 2015'!X56)*3</f>
        <v>-3</v>
      </c>
      <c r="Y56">
        <f>(' Chum hourly counts 2015'!Y56)*3</f>
        <v>27</v>
      </c>
      <c r="Z56">
        <f t="shared" si="26"/>
        <v>39</v>
      </c>
      <c r="AB56">
        <f t="shared" si="54"/>
        <v>39</v>
      </c>
      <c r="AC56">
        <f t="shared" si="55"/>
        <v>529.04347826086962</v>
      </c>
      <c r="AD56" s="43"/>
      <c r="AE56">
        <f t="shared" si="28"/>
        <v>24</v>
      </c>
      <c r="AF56">
        <f t="shared" si="56"/>
        <v>3.6739130434782608</v>
      </c>
      <c r="AG56">
        <f t="shared" si="57"/>
        <v>0</v>
      </c>
      <c r="AH56">
        <f t="shared" si="58"/>
        <v>25</v>
      </c>
      <c r="AI56">
        <f t="shared" si="59"/>
        <v>25</v>
      </c>
      <c r="AJ56">
        <f t="shared" si="60"/>
        <v>1</v>
      </c>
      <c r="AK56">
        <f t="shared" si="61"/>
        <v>1</v>
      </c>
      <c r="AL56">
        <f t="shared" si="62"/>
        <v>0</v>
      </c>
      <c r="AM56">
        <f t="shared" si="63"/>
        <v>0</v>
      </c>
      <c r="AN56">
        <f t="shared" si="64"/>
        <v>1</v>
      </c>
      <c r="AO56">
        <f t="shared" si="65"/>
        <v>4</v>
      </c>
      <c r="AP56">
        <f t="shared" si="66"/>
        <v>1</v>
      </c>
      <c r="AQ56">
        <f t="shared" si="67"/>
        <v>0</v>
      </c>
      <c r="AR56">
        <f t="shared" si="68"/>
        <v>0</v>
      </c>
      <c r="AS56">
        <f t="shared" si="69"/>
        <v>0</v>
      </c>
      <c r="AT56">
        <f t="shared" si="70"/>
        <v>4</v>
      </c>
      <c r="AU56">
        <f t="shared" si="71"/>
        <v>1</v>
      </c>
      <c r="AV56">
        <f t="shared" si="72"/>
        <v>1</v>
      </c>
      <c r="AW56">
        <f t="shared" si="73"/>
        <v>1</v>
      </c>
      <c r="AX56">
        <f t="shared" si="74"/>
        <v>1</v>
      </c>
      <c r="AY56">
        <f t="shared" si="75"/>
        <v>0</v>
      </c>
      <c r="AZ56">
        <f t="shared" si="76"/>
        <v>1</v>
      </c>
      <c r="BA56">
        <f t="shared" si="77"/>
        <v>1</v>
      </c>
      <c r="BB56">
        <f t="shared" si="78"/>
        <v>1</v>
      </c>
      <c r="BC56">
        <f t="shared" si="79"/>
        <v>100</v>
      </c>
    </row>
    <row r="57" spans="1:55" x14ac:dyDescent="0.25">
      <c r="A57" s="1">
        <v>42586</v>
      </c>
      <c r="B57">
        <f>(' Chum hourly counts 2015'!B57)*3</f>
        <v>3</v>
      </c>
      <c r="C57">
        <f>(' Chum hourly counts 2015'!C57)*3</f>
        <v>0</v>
      </c>
      <c r="D57">
        <f>(' Chum hourly counts 2015'!D57)*3</f>
        <v>24</v>
      </c>
      <c r="E57">
        <f>(' Chum hourly counts 2015'!E57)*3</f>
        <v>0</v>
      </c>
      <c r="F57">
        <f>(' Chum hourly counts 2015'!F57)*3</f>
        <v>0</v>
      </c>
      <c r="G57">
        <f>(' Chum hourly counts 2015'!G57)*3</f>
        <v>0</v>
      </c>
      <c r="H57">
        <f>(' Chum hourly counts 2015'!H57)*3</f>
        <v>6</v>
      </c>
      <c r="I57">
        <f>(' Chum hourly counts 2015'!I57)*3</f>
        <v>0</v>
      </c>
      <c r="J57">
        <f>(' Chum hourly counts 2015'!J57)*3</f>
        <v>0</v>
      </c>
      <c r="K57">
        <f>(' Chum hourly counts 2015'!K57)*3</f>
        <v>0</v>
      </c>
      <c r="L57">
        <f>(' Chum hourly counts 2015'!L57)*3</f>
        <v>0</v>
      </c>
      <c r="M57">
        <f>(' Chum hourly counts 2015'!M57)*3</f>
        <v>0</v>
      </c>
      <c r="N57">
        <f>(' Chum hourly counts 2015'!N57)*3</f>
        <v>0</v>
      </c>
      <c r="O57">
        <f>(' Chum hourly counts 2015'!O57)*3</f>
        <v>0</v>
      </c>
      <c r="P57">
        <f>(' Chum hourly counts 2015'!P57)*3</f>
        <v>0</v>
      </c>
      <c r="Q57">
        <f>(' Chum hourly counts 2015'!Q57)*3</f>
        <v>0</v>
      </c>
      <c r="R57">
        <f>(' Chum hourly counts 2015'!R57)*3</f>
        <v>0</v>
      </c>
      <c r="S57">
        <f>(' Chum hourly counts 2015'!S57)*3</f>
        <v>0</v>
      </c>
      <c r="T57">
        <f>(' Chum hourly counts 2015'!T57)*3</f>
        <v>0</v>
      </c>
      <c r="U57">
        <f>(' Chum hourly counts 2015'!U57)*3</f>
        <v>0</v>
      </c>
      <c r="V57">
        <f>(' Chum hourly counts 2015'!V57)*3</f>
        <v>0</v>
      </c>
      <c r="W57">
        <f>(' Chum hourly counts 2015'!W57)*3</f>
        <v>0</v>
      </c>
      <c r="X57">
        <f>(' Chum hourly counts 2015'!X57)*3</f>
        <v>3</v>
      </c>
      <c r="Y57">
        <f>(' Chum hourly counts 2015'!Y57)*3</f>
        <v>0</v>
      </c>
      <c r="Z57">
        <f t="shared" si="26"/>
        <v>36</v>
      </c>
      <c r="AB57">
        <f t="shared" si="54"/>
        <v>36</v>
      </c>
      <c r="AC57">
        <f t="shared" si="55"/>
        <v>435.13043478260875</v>
      </c>
      <c r="AD57" s="43"/>
      <c r="AE57">
        <f t="shared" si="28"/>
        <v>24</v>
      </c>
      <c r="AF57">
        <f t="shared" si="56"/>
        <v>3.0217391304347827</v>
      </c>
      <c r="AG57">
        <f t="shared" si="57"/>
        <v>1</v>
      </c>
      <c r="AH57">
        <f t="shared" si="58"/>
        <v>64</v>
      </c>
      <c r="AI57">
        <f t="shared" si="59"/>
        <v>64</v>
      </c>
      <c r="AJ57">
        <f t="shared" si="60"/>
        <v>0</v>
      </c>
      <c r="AK57">
        <f t="shared" si="61"/>
        <v>0</v>
      </c>
      <c r="AL57">
        <f t="shared" si="62"/>
        <v>4</v>
      </c>
      <c r="AM57">
        <f t="shared" si="63"/>
        <v>4</v>
      </c>
      <c r="AN57">
        <f t="shared" si="64"/>
        <v>0</v>
      </c>
      <c r="AO57">
        <f t="shared" si="65"/>
        <v>0</v>
      </c>
      <c r="AP57">
        <f t="shared" si="66"/>
        <v>0</v>
      </c>
      <c r="AQ57">
        <f t="shared" si="67"/>
        <v>0</v>
      </c>
      <c r="AR57">
        <f t="shared" si="68"/>
        <v>0</v>
      </c>
      <c r="AS57">
        <f t="shared" si="69"/>
        <v>0</v>
      </c>
      <c r="AT57">
        <f t="shared" si="70"/>
        <v>0</v>
      </c>
      <c r="AU57">
        <f t="shared" si="71"/>
        <v>0</v>
      </c>
      <c r="AV57">
        <f t="shared" si="72"/>
        <v>0</v>
      </c>
      <c r="AW57">
        <f t="shared" si="73"/>
        <v>0</v>
      </c>
      <c r="AX57">
        <f t="shared" si="74"/>
        <v>0</v>
      </c>
      <c r="AY57">
        <f t="shared" si="75"/>
        <v>0</v>
      </c>
      <c r="AZ57">
        <f t="shared" si="76"/>
        <v>0</v>
      </c>
      <c r="BA57">
        <f t="shared" si="77"/>
        <v>0</v>
      </c>
      <c r="BB57">
        <f t="shared" si="78"/>
        <v>1</v>
      </c>
      <c r="BC57">
        <f t="shared" si="79"/>
        <v>1</v>
      </c>
    </row>
    <row r="58" spans="1:55" x14ac:dyDescent="0.25">
      <c r="A58" s="1">
        <v>42587</v>
      </c>
      <c r="B58">
        <f>(' Chum hourly counts 2015'!B58)*3</f>
        <v>3</v>
      </c>
      <c r="C58">
        <f>(' Chum hourly counts 2015'!C58)*3</f>
        <v>0</v>
      </c>
      <c r="D58">
        <f>(' Chum hourly counts 2015'!D58)*3</f>
        <v>0</v>
      </c>
      <c r="E58">
        <f>(' Chum hourly counts 2015'!E58)*3</f>
        <v>0</v>
      </c>
      <c r="F58">
        <f>(' Chum hourly counts 2015'!F58)*3</f>
        <v>0</v>
      </c>
      <c r="G58">
        <f>(' Chum hourly counts 2015'!G58)*3</f>
        <v>0</v>
      </c>
      <c r="H58">
        <f>(' Chum hourly counts 2015'!H58)*3</f>
        <v>0</v>
      </c>
      <c r="I58">
        <f>(' Chum hourly counts 2015'!I58)*3</f>
        <v>0</v>
      </c>
      <c r="J58">
        <f>(' Chum hourly counts 2015'!J58)*3</f>
        <v>0</v>
      </c>
      <c r="K58">
        <f>(' Chum hourly counts 2015'!K58)*3</f>
        <v>0</v>
      </c>
      <c r="L58">
        <f>(' Chum hourly counts 2015'!L58)*3</f>
        <v>0</v>
      </c>
      <c r="M58">
        <f>(' Chum hourly counts 2015'!M58)*3</f>
        <v>0</v>
      </c>
      <c r="N58">
        <f>(' Chum hourly counts 2015'!N58)*3</f>
        <v>0</v>
      </c>
      <c r="O58">
        <f>(' Chum hourly counts 2015'!O58)*3</f>
        <v>0</v>
      </c>
      <c r="P58">
        <f>(' Chum hourly counts 2015'!P58)*3</f>
        <v>0</v>
      </c>
      <c r="Q58">
        <f>(' Chum hourly counts 2015'!Q58)*3</f>
        <v>0</v>
      </c>
      <c r="R58">
        <f>(' Chum hourly counts 2015'!R58)*3</f>
        <v>0</v>
      </c>
      <c r="S58">
        <f>(' Chum hourly counts 2015'!S58)*3</f>
        <v>0</v>
      </c>
      <c r="T58">
        <f>(' Chum hourly counts 2015'!T58)*3</f>
        <v>0</v>
      </c>
      <c r="U58">
        <f>(' Chum hourly counts 2015'!U58)*3</f>
        <v>3</v>
      </c>
      <c r="V58">
        <f>(' Chum hourly counts 2015'!V58)*3</f>
        <v>0</v>
      </c>
      <c r="W58">
        <f>(' Chum hourly counts 2015'!W58)*3</f>
        <v>0</v>
      </c>
      <c r="X58">
        <f>(' Chum hourly counts 2015'!X58)*3</f>
        <v>3</v>
      </c>
      <c r="Y58">
        <f>(' Chum hourly counts 2015'!Y58)*3</f>
        <v>0</v>
      </c>
      <c r="Z58">
        <f t="shared" si="26"/>
        <v>9</v>
      </c>
      <c r="AB58">
        <f t="shared" si="54"/>
        <v>9</v>
      </c>
      <c r="AC58">
        <f t="shared" si="55"/>
        <v>15.65217391304348</v>
      </c>
      <c r="AD58" s="43"/>
      <c r="AE58">
        <f t="shared" si="28"/>
        <v>24</v>
      </c>
      <c r="AF58">
        <f t="shared" si="56"/>
        <v>0.10869565217391304</v>
      </c>
      <c r="AG58">
        <f t="shared" si="57"/>
        <v>1</v>
      </c>
      <c r="AH58">
        <f t="shared" si="58"/>
        <v>0</v>
      </c>
      <c r="AI58">
        <f t="shared" si="59"/>
        <v>0</v>
      </c>
      <c r="AJ58">
        <f t="shared" si="60"/>
        <v>0</v>
      </c>
      <c r="AK58">
        <f t="shared" si="61"/>
        <v>0</v>
      </c>
      <c r="AL58">
        <f t="shared" si="62"/>
        <v>0</v>
      </c>
      <c r="AM58">
        <f t="shared" si="63"/>
        <v>0</v>
      </c>
      <c r="AN58">
        <f t="shared" si="64"/>
        <v>0</v>
      </c>
      <c r="AO58">
        <f t="shared" si="65"/>
        <v>0</v>
      </c>
      <c r="AP58">
        <f t="shared" si="66"/>
        <v>0</v>
      </c>
      <c r="AQ58">
        <f t="shared" si="67"/>
        <v>0</v>
      </c>
      <c r="AR58">
        <f t="shared" si="68"/>
        <v>0</v>
      </c>
      <c r="AS58">
        <f t="shared" si="69"/>
        <v>0</v>
      </c>
      <c r="AT58">
        <f t="shared" si="70"/>
        <v>0</v>
      </c>
      <c r="AU58">
        <f t="shared" si="71"/>
        <v>0</v>
      </c>
      <c r="AV58">
        <f t="shared" si="72"/>
        <v>0</v>
      </c>
      <c r="AW58">
        <f t="shared" si="73"/>
        <v>0</v>
      </c>
      <c r="AX58">
        <f t="shared" si="74"/>
        <v>0</v>
      </c>
      <c r="AY58">
        <f t="shared" si="75"/>
        <v>1</v>
      </c>
      <c r="AZ58">
        <f t="shared" si="76"/>
        <v>1</v>
      </c>
      <c r="BA58">
        <f t="shared" si="77"/>
        <v>0</v>
      </c>
      <c r="BB58">
        <f t="shared" si="78"/>
        <v>1</v>
      </c>
      <c r="BC58">
        <f t="shared" si="79"/>
        <v>1</v>
      </c>
    </row>
    <row r="59" spans="1:55" x14ac:dyDescent="0.25">
      <c r="A59" s="1">
        <v>42588</v>
      </c>
      <c r="B59">
        <f>(' Chum hourly counts 2015'!B59)*3</f>
        <v>0</v>
      </c>
      <c r="C59">
        <f>(' Chum hourly counts 2015'!C59)*3</f>
        <v>0</v>
      </c>
      <c r="D59">
        <f>(' Chum hourly counts 2015'!D59)*3</f>
        <v>0</v>
      </c>
      <c r="E59">
        <f>(' Chum hourly counts 2015'!E59)*3</f>
        <v>0</v>
      </c>
      <c r="F59">
        <f>(' Chum hourly counts 2015'!F59)*3</f>
        <v>0</v>
      </c>
      <c r="G59">
        <f>(' Chum hourly counts 2015'!G59)*3</f>
        <v>0</v>
      </c>
      <c r="H59">
        <f>(' Chum hourly counts 2015'!H59)*3</f>
        <v>0</v>
      </c>
      <c r="I59">
        <f>(' Chum hourly counts 2015'!I59)*3</f>
        <v>0</v>
      </c>
      <c r="J59">
        <f>(' Chum hourly counts 2015'!J59)*3</f>
        <v>0</v>
      </c>
      <c r="K59">
        <f>(' Chum hourly counts 2015'!K59)*3</f>
        <v>0</v>
      </c>
      <c r="L59">
        <f>(' Chum hourly counts 2015'!L59)*3</f>
        <v>0</v>
      </c>
      <c r="M59">
        <f>(' Chum hourly counts 2015'!M59)*3</f>
        <v>0</v>
      </c>
      <c r="N59">
        <f>(' Chum hourly counts 2015'!N59)*3</f>
        <v>0</v>
      </c>
      <c r="O59">
        <f>(' Chum hourly counts 2015'!O59)*3</f>
        <v>0</v>
      </c>
      <c r="P59">
        <f>(' Chum hourly counts 2015'!P59)*3</f>
        <v>0</v>
      </c>
      <c r="Q59">
        <f>(' Chum hourly counts 2015'!Q59)*3</f>
        <v>0</v>
      </c>
      <c r="R59">
        <f>(' Chum hourly counts 2015'!R59)*3</f>
        <v>0</v>
      </c>
      <c r="S59">
        <f>(' Chum hourly counts 2015'!S59)*3</f>
        <v>0</v>
      </c>
      <c r="T59">
        <f>(' Chum hourly counts 2015'!T59)*3</f>
        <v>0</v>
      </c>
      <c r="U59">
        <f>(' Chum hourly counts 2015'!U59)*3</f>
        <v>0</v>
      </c>
      <c r="V59">
        <f>(' Chum hourly counts 2015'!V59)*3</f>
        <v>0</v>
      </c>
      <c r="W59">
        <f>(' Chum hourly counts 2015'!W59)*3</f>
        <v>0</v>
      </c>
      <c r="X59">
        <f>(' Chum hourly counts 2015'!X59)*3</f>
        <v>0</v>
      </c>
      <c r="Y59">
        <f>(' Chum hourly counts 2015'!Y59)*3</f>
        <v>0</v>
      </c>
      <c r="Z59">
        <f t="shared" si="26"/>
        <v>0</v>
      </c>
      <c r="AB59">
        <f t="shared" si="54"/>
        <v>0</v>
      </c>
      <c r="AC59">
        <f t="shared" si="55"/>
        <v>0</v>
      </c>
      <c r="AD59" s="43"/>
      <c r="AE59">
        <f t="shared" si="28"/>
        <v>24</v>
      </c>
      <c r="AF59">
        <f t="shared" si="56"/>
        <v>0</v>
      </c>
      <c r="AG59">
        <f t="shared" si="57"/>
        <v>0</v>
      </c>
      <c r="AH59">
        <f t="shared" si="58"/>
        <v>0</v>
      </c>
      <c r="AI59">
        <f t="shared" si="59"/>
        <v>0</v>
      </c>
      <c r="AJ59">
        <f t="shared" si="60"/>
        <v>0</v>
      </c>
      <c r="AK59">
        <f t="shared" si="61"/>
        <v>0</v>
      </c>
      <c r="AL59">
        <f t="shared" si="62"/>
        <v>0</v>
      </c>
      <c r="AM59">
        <f t="shared" si="63"/>
        <v>0</v>
      </c>
      <c r="AN59">
        <f t="shared" si="64"/>
        <v>0</v>
      </c>
      <c r="AO59">
        <f t="shared" si="65"/>
        <v>0</v>
      </c>
      <c r="AP59">
        <f t="shared" si="66"/>
        <v>0</v>
      </c>
      <c r="AQ59">
        <f t="shared" si="67"/>
        <v>0</v>
      </c>
      <c r="AR59">
        <f t="shared" si="68"/>
        <v>0</v>
      </c>
      <c r="AS59">
        <f t="shared" si="69"/>
        <v>0</v>
      </c>
      <c r="AT59">
        <f t="shared" si="70"/>
        <v>0</v>
      </c>
      <c r="AU59">
        <f t="shared" si="71"/>
        <v>0</v>
      </c>
      <c r="AV59">
        <f t="shared" si="72"/>
        <v>0</v>
      </c>
      <c r="AW59">
        <f t="shared" si="73"/>
        <v>0</v>
      </c>
      <c r="AX59">
        <f t="shared" si="74"/>
        <v>0</v>
      </c>
      <c r="AY59">
        <f t="shared" si="75"/>
        <v>0</v>
      </c>
      <c r="AZ59">
        <f t="shared" si="76"/>
        <v>0</v>
      </c>
      <c r="BA59">
        <f t="shared" si="77"/>
        <v>0</v>
      </c>
      <c r="BB59">
        <f t="shared" si="78"/>
        <v>0</v>
      </c>
      <c r="BC59">
        <f t="shared" si="79"/>
        <v>0</v>
      </c>
    </row>
    <row r="60" spans="1:55" x14ac:dyDescent="0.25">
      <c r="A60" s="1">
        <v>42589</v>
      </c>
      <c r="B60">
        <f>(' Chum hourly counts 2015'!B60)*3</f>
        <v>0</v>
      </c>
      <c r="C60">
        <f>(' Chum hourly counts 2015'!C60)*3</f>
        <v>0</v>
      </c>
      <c r="D60">
        <f>(' Chum hourly counts 2015'!D60)*3</f>
        <v>0</v>
      </c>
      <c r="E60">
        <f>(' Chum hourly counts 2015'!E60)*3</f>
        <v>0</v>
      </c>
      <c r="F60">
        <f>(' Chum hourly counts 2015'!F60)*3</f>
        <v>0</v>
      </c>
      <c r="G60">
        <f>(' Chum hourly counts 2015'!G60)*3</f>
        <v>0</v>
      </c>
      <c r="H60">
        <f>(' Chum hourly counts 2015'!H60)*3</f>
        <v>0</v>
      </c>
      <c r="I60">
        <f>(' Chum hourly counts 2015'!I60)*3</f>
        <v>0</v>
      </c>
      <c r="J60">
        <f>(' Chum hourly counts 2015'!J60)*3</f>
        <v>0</v>
      </c>
      <c r="K60">
        <f>(' Chum hourly counts 2015'!K60)*3</f>
        <v>0</v>
      </c>
      <c r="L60">
        <f>(' Chum hourly counts 2015'!L60)*3</f>
        <v>0</v>
      </c>
      <c r="M60">
        <f>(' Chum hourly counts 2015'!M60)*3</f>
        <v>0</v>
      </c>
      <c r="N60">
        <f>(' Chum hourly counts 2015'!N60)*3</f>
        <v>0</v>
      </c>
      <c r="O60">
        <f>(' Chum hourly counts 2015'!O60)*3</f>
        <v>0</v>
      </c>
      <c r="P60">
        <f>(' Chum hourly counts 2015'!P60)*3</f>
        <v>0</v>
      </c>
      <c r="Q60">
        <f>(' Chum hourly counts 2015'!Q60)*3</f>
        <v>0</v>
      </c>
      <c r="R60">
        <f>(' Chum hourly counts 2015'!R60)*3</f>
        <v>0</v>
      </c>
      <c r="S60">
        <f>(' Chum hourly counts 2015'!S60)*3</f>
        <v>0</v>
      </c>
      <c r="T60">
        <f>(' Chum hourly counts 2015'!T60)*3</f>
        <v>0</v>
      </c>
      <c r="U60">
        <f>(' Chum hourly counts 2015'!U60)*3</f>
        <v>0</v>
      </c>
      <c r="V60">
        <f>(' Chum hourly counts 2015'!V60)*3</f>
        <v>0</v>
      </c>
      <c r="W60">
        <f>(' Chum hourly counts 2015'!W60)*3</f>
        <v>0</v>
      </c>
      <c r="X60">
        <f>(' Chum hourly counts 2015'!X60)*3</f>
        <v>0</v>
      </c>
      <c r="Y60">
        <f>(' Chum hourly counts 2015'!Y60)*3</f>
        <v>0</v>
      </c>
      <c r="Z60">
        <f t="shared" si="26"/>
        <v>0</v>
      </c>
      <c r="AB60">
        <f t="shared" si="54"/>
        <v>0</v>
      </c>
      <c r="AC60">
        <f t="shared" si="55"/>
        <v>0</v>
      </c>
      <c r="AD60" s="43"/>
      <c r="AE60">
        <f t="shared" si="28"/>
        <v>24</v>
      </c>
      <c r="AF60">
        <f t="shared" si="56"/>
        <v>0</v>
      </c>
      <c r="AG60">
        <f t="shared" si="57"/>
        <v>0</v>
      </c>
      <c r="AH60">
        <f t="shared" si="58"/>
        <v>0</v>
      </c>
      <c r="AI60">
        <f t="shared" si="59"/>
        <v>0</v>
      </c>
      <c r="AJ60">
        <f t="shared" si="60"/>
        <v>0</v>
      </c>
      <c r="AK60">
        <f t="shared" si="61"/>
        <v>0</v>
      </c>
      <c r="AL60">
        <f t="shared" si="62"/>
        <v>0</v>
      </c>
      <c r="AM60">
        <f t="shared" si="63"/>
        <v>0</v>
      </c>
      <c r="AN60">
        <f t="shared" si="64"/>
        <v>0</v>
      </c>
      <c r="AO60">
        <f t="shared" si="65"/>
        <v>0</v>
      </c>
      <c r="AP60">
        <f t="shared" si="66"/>
        <v>0</v>
      </c>
      <c r="AQ60">
        <f t="shared" si="67"/>
        <v>0</v>
      </c>
      <c r="AR60">
        <f t="shared" si="68"/>
        <v>0</v>
      </c>
      <c r="AS60">
        <f t="shared" si="69"/>
        <v>0</v>
      </c>
      <c r="AT60">
        <f t="shared" si="70"/>
        <v>0</v>
      </c>
      <c r="AU60">
        <f t="shared" si="71"/>
        <v>0</v>
      </c>
      <c r="AV60">
        <f t="shared" si="72"/>
        <v>0</v>
      </c>
      <c r="AW60">
        <f t="shared" si="73"/>
        <v>0</v>
      </c>
      <c r="AX60">
        <f t="shared" si="74"/>
        <v>0</v>
      </c>
      <c r="AY60">
        <f t="shared" si="75"/>
        <v>0</v>
      </c>
      <c r="AZ60">
        <f t="shared" si="76"/>
        <v>0</v>
      </c>
      <c r="BA60">
        <f t="shared" si="77"/>
        <v>0</v>
      </c>
      <c r="BB60">
        <f t="shared" si="78"/>
        <v>0</v>
      </c>
      <c r="BC60">
        <f t="shared" si="79"/>
        <v>0</v>
      </c>
    </row>
    <row r="61" spans="1:55" x14ac:dyDescent="0.25">
      <c r="A61" s="1">
        <v>42590</v>
      </c>
      <c r="B61">
        <f>(' Chum hourly counts 2015'!B61)*3</f>
        <v>0</v>
      </c>
      <c r="C61">
        <f>(' Chum hourly counts 2015'!C61)*3</f>
        <v>0</v>
      </c>
      <c r="D61">
        <f>(' Chum hourly counts 2015'!D61)*3</f>
        <v>0</v>
      </c>
      <c r="E61">
        <f>(' Chum hourly counts 2015'!E61)*3</f>
        <v>0</v>
      </c>
      <c r="F61">
        <f>(' Chum hourly counts 2015'!F61)*3</f>
        <v>0</v>
      </c>
      <c r="G61">
        <f>(' Chum hourly counts 2015'!G61)*3</f>
        <v>0</v>
      </c>
      <c r="H61">
        <f>(' Chum hourly counts 2015'!H61)*3</f>
        <v>0</v>
      </c>
      <c r="I61">
        <f>(' Chum hourly counts 2015'!I61)*3</f>
        <v>0</v>
      </c>
      <c r="J61">
        <f>(' Chum hourly counts 2015'!J61)*3</f>
        <v>0</v>
      </c>
      <c r="K61">
        <f>(' Chum hourly counts 2015'!K61)*3</f>
        <v>0</v>
      </c>
      <c r="L61">
        <f>(' Chum hourly counts 2015'!L61)*3</f>
        <v>0</v>
      </c>
      <c r="M61">
        <f>(' Chum hourly counts 2015'!M61)*3</f>
        <v>0</v>
      </c>
      <c r="N61">
        <f>(' Chum hourly counts 2015'!N61)*3</f>
        <v>0</v>
      </c>
      <c r="O61">
        <f>(' Chum hourly counts 2015'!O61)*3</f>
        <v>0</v>
      </c>
      <c r="P61">
        <f>(' Chum hourly counts 2015'!P61)*3</f>
        <v>0</v>
      </c>
      <c r="Q61">
        <f>(' Chum hourly counts 2015'!Q61)*3</f>
        <v>0</v>
      </c>
      <c r="R61">
        <f>(' Chum hourly counts 2015'!R61)*3</f>
        <v>0</v>
      </c>
      <c r="S61">
        <f>(' Chum hourly counts 2015'!S61)*3</f>
        <v>3</v>
      </c>
      <c r="T61">
        <f>(' Chum hourly counts 2015'!T61)*3</f>
        <v>6</v>
      </c>
      <c r="U61">
        <f>(' Chum hourly counts 2015'!U61)*3</f>
        <v>0</v>
      </c>
      <c r="V61">
        <f>(' Chum hourly counts 2015'!V61)*3</f>
        <v>0</v>
      </c>
      <c r="W61">
        <f>(' Chum hourly counts 2015'!W61)*3</f>
        <v>0</v>
      </c>
      <c r="X61">
        <f>(' Chum hourly counts 2015'!X61)*3</f>
        <v>0</v>
      </c>
      <c r="Y61">
        <f>(' Chum hourly counts 2015'!Y61)*3</f>
        <v>0</v>
      </c>
      <c r="Z61">
        <f t="shared" si="26"/>
        <v>9</v>
      </c>
      <c r="AB61">
        <f t="shared" si="54"/>
        <v>9</v>
      </c>
      <c r="AC61">
        <f t="shared" si="55"/>
        <v>18.782608695652176</v>
      </c>
      <c r="AD61" s="43"/>
      <c r="AE61">
        <f t="shared" si="28"/>
        <v>24</v>
      </c>
      <c r="AF61">
        <f t="shared" si="56"/>
        <v>0.13043478260869565</v>
      </c>
      <c r="AG61">
        <f t="shared" si="57"/>
        <v>0</v>
      </c>
      <c r="AH61">
        <f t="shared" si="58"/>
        <v>0</v>
      </c>
      <c r="AI61">
        <f t="shared" si="59"/>
        <v>0</v>
      </c>
      <c r="AJ61">
        <f t="shared" si="60"/>
        <v>0</v>
      </c>
      <c r="AK61">
        <f t="shared" si="61"/>
        <v>0</v>
      </c>
      <c r="AL61">
        <f t="shared" si="62"/>
        <v>0</v>
      </c>
      <c r="AM61">
        <f t="shared" si="63"/>
        <v>0</v>
      </c>
      <c r="AN61">
        <f t="shared" si="64"/>
        <v>0</v>
      </c>
      <c r="AO61">
        <f t="shared" si="65"/>
        <v>0</v>
      </c>
      <c r="AP61">
        <f t="shared" si="66"/>
        <v>0</v>
      </c>
      <c r="AQ61">
        <f t="shared" si="67"/>
        <v>0</v>
      </c>
      <c r="AR61">
        <f t="shared" si="68"/>
        <v>0</v>
      </c>
      <c r="AS61">
        <f t="shared" si="69"/>
        <v>0</v>
      </c>
      <c r="AT61">
        <f t="shared" si="70"/>
        <v>0</v>
      </c>
      <c r="AU61">
        <f t="shared" si="71"/>
        <v>0</v>
      </c>
      <c r="AV61">
        <f t="shared" si="72"/>
        <v>0</v>
      </c>
      <c r="AW61">
        <f t="shared" si="73"/>
        <v>1</v>
      </c>
      <c r="AX61">
        <f t="shared" si="74"/>
        <v>1</v>
      </c>
      <c r="AY61">
        <f t="shared" si="75"/>
        <v>4</v>
      </c>
      <c r="AZ61">
        <f t="shared" si="76"/>
        <v>0</v>
      </c>
      <c r="BA61">
        <f t="shared" si="77"/>
        <v>0</v>
      </c>
      <c r="BB61">
        <f t="shared" si="78"/>
        <v>0</v>
      </c>
      <c r="BC61">
        <f t="shared" si="79"/>
        <v>0</v>
      </c>
    </row>
    <row r="62" spans="1:55" x14ac:dyDescent="0.25">
      <c r="A62" s="1">
        <v>42591</v>
      </c>
      <c r="B62">
        <f>(' Chum hourly counts 2015'!B62)*3</f>
        <v>0</v>
      </c>
      <c r="C62">
        <f>(' Chum hourly counts 2015'!C62)*3</f>
        <v>0</v>
      </c>
      <c r="D62">
        <f>(' Chum hourly counts 2015'!D62)*3</f>
        <v>0</v>
      </c>
      <c r="E62">
        <f>(' Chum hourly counts 2015'!E62)*3</f>
        <v>0</v>
      </c>
      <c r="F62">
        <f>(' Chum hourly counts 2015'!F62)*3</f>
        <v>0</v>
      </c>
      <c r="G62">
        <f>(' Chum hourly counts 2015'!G62)*3</f>
        <v>0</v>
      </c>
      <c r="H62">
        <f>(' Chum hourly counts 2015'!H62)*3</f>
        <v>0</v>
      </c>
      <c r="I62">
        <f>(' Chum hourly counts 2015'!I62)*3</f>
        <v>0</v>
      </c>
      <c r="J62">
        <f>(' Chum hourly counts 2015'!J62)*3</f>
        <v>0</v>
      </c>
      <c r="K62">
        <f>(' Chum hourly counts 2015'!K62)*3</f>
        <v>0</v>
      </c>
      <c r="L62">
        <f>(' Chum hourly counts 2015'!L62)*3</f>
        <v>0</v>
      </c>
      <c r="M62">
        <f>(' Chum hourly counts 2015'!M62)*3</f>
        <v>0</v>
      </c>
      <c r="N62">
        <f>(' Chum hourly counts 2015'!N62)*3</f>
        <v>0</v>
      </c>
      <c r="O62">
        <f>(' Chum hourly counts 2015'!O62)*3</f>
        <v>0</v>
      </c>
      <c r="P62">
        <f>(' Chum hourly counts 2015'!P62)*3</f>
        <v>0</v>
      </c>
      <c r="Q62">
        <f>(' Chum hourly counts 2015'!Q62)*3</f>
        <v>0</v>
      </c>
      <c r="R62">
        <f>(' Chum hourly counts 2015'!R62)*3</f>
        <v>0</v>
      </c>
      <c r="S62">
        <f>(' Chum hourly counts 2015'!S62)*3</f>
        <v>0</v>
      </c>
      <c r="T62">
        <f>(' Chum hourly counts 2015'!T62)*3</f>
        <v>0</v>
      </c>
      <c r="U62">
        <f>(' Chum hourly counts 2015'!U62)*3</f>
        <v>0</v>
      </c>
      <c r="V62">
        <f>(' Chum hourly counts 2015'!V62)*3</f>
        <v>0</v>
      </c>
      <c r="W62">
        <f>(' Chum hourly counts 2015'!W62)*3</f>
        <v>0</v>
      </c>
      <c r="X62">
        <f>(' Chum hourly counts 2015'!X62)*3</f>
        <v>0</v>
      </c>
      <c r="Y62">
        <f>(' Chum hourly counts 2015'!Y62)*3</f>
        <v>3</v>
      </c>
      <c r="Z62">
        <f t="shared" si="26"/>
        <v>3</v>
      </c>
      <c r="AB62">
        <f t="shared" si="54"/>
        <v>3</v>
      </c>
      <c r="AC62">
        <f t="shared" si="55"/>
        <v>3.1304347826086962</v>
      </c>
      <c r="AD62" s="43"/>
      <c r="AE62">
        <f t="shared" si="28"/>
        <v>24</v>
      </c>
      <c r="AF62">
        <f t="shared" si="56"/>
        <v>2.1739130434782608E-2</v>
      </c>
      <c r="AG62">
        <f t="shared" si="57"/>
        <v>0</v>
      </c>
      <c r="AH62">
        <f t="shared" si="58"/>
        <v>0</v>
      </c>
      <c r="AI62">
        <f t="shared" si="59"/>
        <v>0</v>
      </c>
      <c r="AJ62">
        <f t="shared" si="60"/>
        <v>0</v>
      </c>
      <c r="AK62">
        <f t="shared" si="61"/>
        <v>0</v>
      </c>
      <c r="AL62">
        <f t="shared" si="62"/>
        <v>0</v>
      </c>
      <c r="AM62">
        <f t="shared" si="63"/>
        <v>0</v>
      </c>
      <c r="AN62">
        <f t="shared" si="64"/>
        <v>0</v>
      </c>
      <c r="AO62">
        <f t="shared" si="65"/>
        <v>0</v>
      </c>
      <c r="AP62">
        <f t="shared" si="66"/>
        <v>0</v>
      </c>
      <c r="AQ62">
        <f t="shared" si="67"/>
        <v>0</v>
      </c>
      <c r="AR62">
        <f t="shared" si="68"/>
        <v>0</v>
      </c>
      <c r="AS62">
        <f t="shared" si="69"/>
        <v>0</v>
      </c>
      <c r="AT62">
        <f t="shared" si="70"/>
        <v>0</v>
      </c>
      <c r="AU62">
        <f t="shared" si="71"/>
        <v>0</v>
      </c>
      <c r="AV62">
        <f t="shared" si="72"/>
        <v>0</v>
      </c>
      <c r="AW62">
        <f t="shared" si="73"/>
        <v>0</v>
      </c>
      <c r="AX62">
        <f t="shared" si="74"/>
        <v>0</v>
      </c>
      <c r="AY62">
        <f t="shared" si="75"/>
        <v>0</v>
      </c>
      <c r="AZ62">
        <f t="shared" si="76"/>
        <v>0</v>
      </c>
      <c r="BA62">
        <f t="shared" si="77"/>
        <v>0</v>
      </c>
      <c r="BB62">
        <f t="shared" si="78"/>
        <v>0</v>
      </c>
      <c r="BC62">
        <f t="shared" si="79"/>
        <v>1</v>
      </c>
    </row>
    <row r="63" spans="1:55" x14ac:dyDescent="0.25">
      <c r="A63" s="1">
        <v>42592</v>
      </c>
      <c r="B63">
        <f>(' Chum hourly counts 2015'!B63)*3</f>
        <v>0</v>
      </c>
      <c r="C63">
        <f>(' Chum hourly counts 2015'!C63)*3</f>
        <v>0</v>
      </c>
      <c r="D63">
        <f>(' Chum hourly counts 2015'!D63)*3</f>
        <v>0</v>
      </c>
      <c r="E63">
        <f>(' Chum hourly counts 2015'!E63)*3</f>
        <v>0</v>
      </c>
      <c r="F63">
        <f>(' Chum hourly counts 2015'!F63)*3</f>
        <v>0</v>
      </c>
      <c r="G63">
        <f>(' Chum hourly counts 2015'!G63)*3</f>
        <v>0</v>
      </c>
      <c r="H63">
        <f>(' Chum hourly counts 2015'!H63)*3</f>
        <v>0</v>
      </c>
      <c r="I63">
        <f>(' Chum hourly counts 2015'!I63)*3</f>
        <v>0</v>
      </c>
      <c r="J63">
        <f>(' Chum hourly counts 2015'!J63)*3</f>
        <v>0</v>
      </c>
      <c r="K63">
        <f>(' Chum hourly counts 2015'!K63)*3</f>
        <v>0</v>
      </c>
      <c r="L63">
        <f>(' Chum hourly counts 2015'!L63)*3</f>
        <v>0</v>
      </c>
      <c r="M63">
        <f>(' Chum hourly counts 2015'!M63)*3</f>
        <v>0</v>
      </c>
      <c r="N63">
        <f>(' Chum hourly counts 2015'!N63)*3</f>
        <v>0</v>
      </c>
      <c r="O63">
        <f>(' Chum hourly counts 2015'!O63)*3</f>
        <v>0</v>
      </c>
      <c r="P63">
        <f>(' Chum hourly counts 2015'!P63)*3</f>
        <v>0</v>
      </c>
      <c r="Q63">
        <f>(' Chum hourly counts 2015'!Q63)*3</f>
        <v>0</v>
      </c>
      <c r="R63">
        <f>(' Chum hourly counts 2015'!R63)*3</f>
        <v>0</v>
      </c>
      <c r="S63">
        <f>(' Chum hourly counts 2015'!S63)*3</f>
        <v>0</v>
      </c>
      <c r="T63">
        <f>(' Chum hourly counts 2015'!T63)*3</f>
        <v>0</v>
      </c>
      <c r="U63">
        <f>(' Chum hourly counts 2015'!U63)*3</f>
        <v>0</v>
      </c>
      <c r="V63">
        <f>(' Chum hourly counts 2015'!V63)*3</f>
        <v>0</v>
      </c>
      <c r="W63">
        <f>(' Chum hourly counts 2015'!W63)*3</f>
        <v>0</v>
      </c>
      <c r="X63">
        <f>(' Chum hourly counts 2015'!X63)*3</f>
        <v>0</v>
      </c>
      <c r="Y63">
        <f>(' Chum hourly counts 2015'!Y63)*3</f>
        <v>0</v>
      </c>
      <c r="Z63">
        <f t="shared" si="26"/>
        <v>0</v>
      </c>
      <c r="AB63">
        <f t="shared" si="54"/>
        <v>0</v>
      </c>
      <c r="AC63">
        <f t="shared" si="55"/>
        <v>0</v>
      </c>
      <c r="AD63" s="43"/>
      <c r="AE63">
        <f t="shared" si="28"/>
        <v>24</v>
      </c>
      <c r="AF63">
        <f t="shared" si="56"/>
        <v>0</v>
      </c>
      <c r="AG63">
        <f t="shared" si="57"/>
        <v>0</v>
      </c>
      <c r="AH63">
        <f t="shared" si="58"/>
        <v>0</v>
      </c>
      <c r="AI63">
        <f t="shared" si="59"/>
        <v>0</v>
      </c>
      <c r="AJ63">
        <f t="shared" si="60"/>
        <v>0</v>
      </c>
      <c r="AK63">
        <f t="shared" si="61"/>
        <v>0</v>
      </c>
      <c r="AL63">
        <f t="shared" si="62"/>
        <v>0</v>
      </c>
      <c r="AM63">
        <f t="shared" si="63"/>
        <v>0</v>
      </c>
      <c r="AN63">
        <f t="shared" si="64"/>
        <v>0</v>
      </c>
      <c r="AO63">
        <f t="shared" si="65"/>
        <v>0</v>
      </c>
      <c r="AP63">
        <f t="shared" si="66"/>
        <v>0</v>
      </c>
      <c r="AQ63">
        <f t="shared" si="67"/>
        <v>0</v>
      </c>
      <c r="AR63">
        <f t="shared" si="68"/>
        <v>0</v>
      </c>
      <c r="AS63">
        <f t="shared" si="69"/>
        <v>0</v>
      </c>
      <c r="AT63">
        <f t="shared" si="70"/>
        <v>0</v>
      </c>
      <c r="AU63">
        <f t="shared" si="71"/>
        <v>0</v>
      </c>
      <c r="AV63">
        <f t="shared" si="72"/>
        <v>0</v>
      </c>
      <c r="AW63">
        <f t="shared" si="73"/>
        <v>0</v>
      </c>
      <c r="AX63">
        <f t="shared" si="74"/>
        <v>0</v>
      </c>
      <c r="AY63">
        <f t="shared" si="75"/>
        <v>0</v>
      </c>
      <c r="AZ63">
        <f t="shared" si="76"/>
        <v>0</v>
      </c>
      <c r="BA63">
        <f t="shared" si="77"/>
        <v>0</v>
      </c>
      <c r="BB63">
        <f t="shared" si="78"/>
        <v>0</v>
      </c>
      <c r="BC63">
        <f t="shared" si="79"/>
        <v>0</v>
      </c>
    </row>
    <row r="64" spans="1:55" x14ac:dyDescent="0.25">
      <c r="A64" s="1">
        <v>42593</v>
      </c>
      <c r="B64">
        <f>(' Chum hourly counts 2015'!B64)*3</f>
        <v>0</v>
      </c>
      <c r="C64">
        <f>(' Chum hourly counts 2015'!C64)*3</f>
        <v>0</v>
      </c>
      <c r="D64">
        <f>(' Chum hourly counts 2015'!D64)*3</f>
        <v>0</v>
      </c>
      <c r="E64">
        <f>(' Chum hourly counts 2015'!E64)*3</f>
        <v>0</v>
      </c>
      <c r="F64">
        <f>(' Chum hourly counts 2015'!F64)*3</f>
        <v>0</v>
      </c>
      <c r="G64">
        <f>(' Chum hourly counts 2015'!G64)*3</f>
        <v>0</v>
      </c>
      <c r="H64">
        <f>(' Chum hourly counts 2015'!H64)*3</f>
        <v>0</v>
      </c>
      <c r="I64">
        <f>(' Chum hourly counts 2015'!I64)*3</f>
        <v>0</v>
      </c>
      <c r="J64">
        <f>(' Chum hourly counts 2015'!J64)*3</f>
        <v>0</v>
      </c>
      <c r="K64">
        <f>(' Chum hourly counts 2015'!K64)*3</f>
        <v>0</v>
      </c>
      <c r="L64">
        <f>(' Chum hourly counts 2015'!L64)*3</f>
        <v>0</v>
      </c>
      <c r="M64">
        <f>(' Chum hourly counts 2015'!M64)*3</f>
        <v>3</v>
      </c>
      <c r="N64">
        <f>(' Chum hourly counts 2015'!N64)*3</f>
        <v>0</v>
      </c>
      <c r="O64">
        <f>(' Chum hourly counts 2015'!O64)*3</f>
        <v>0</v>
      </c>
      <c r="P64">
        <f>(' Chum hourly counts 2015'!P64)*3</f>
        <v>0</v>
      </c>
      <c r="Q64">
        <f>(' Chum hourly counts 2015'!Q64)*3</f>
        <v>0</v>
      </c>
      <c r="R64">
        <f>(' Chum hourly counts 2015'!R64)*3</f>
        <v>0</v>
      </c>
      <c r="S64">
        <f>(' Chum hourly counts 2015'!S64)*3</f>
        <v>0</v>
      </c>
      <c r="T64">
        <f>(' Chum hourly counts 2015'!T64)*3</f>
        <v>0</v>
      </c>
      <c r="U64">
        <f>(' Chum hourly counts 2015'!U64)*3</f>
        <v>0</v>
      </c>
      <c r="V64">
        <f>(' Chum hourly counts 2015'!V64)*3</f>
        <v>0</v>
      </c>
      <c r="W64">
        <f>(' Chum hourly counts 2015'!W64)*3</f>
        <v>0</v>
      </c>
      <c r="X64">
        <f>(' Chum hourly counts 2015'!X64)*3</f>
        <v>0</v>
      </c>
      <c r="Y64">
        <f>(' Chum hourly counts 2015'!Y64)*3</f>
        <v>0</v>
      </c>
      <c r="Z64">
        <f t="shared" si="26"/>
        <v>3</v>
      </c>
      <c r="AB64">
        <f t="shared" si="54"/>
        <v>3</v>
      </c>
      <c r="AC64">
        <f t="shared" si="55"/>
        <v>6.2608695652173925</v>
      </c>
      <c r="AD64" s="43"/>
      <c r="AE64">
        <f t="shared" si="28"/>
        <v>24</v>
      </c>
      <c r="AF64">
        <f t="shared" si="56"/>
        <v>4.3478260869565216E-2</v>
      </c>
      <c r="AG64">
        <f t="shared" si="57"/>
        <v>0</v>
      </c>
      <c r="AH64">
        <f t="shared" si="58"/>
        <v>0</v>
      </c>
      <c r="AI64">
        <f t="shared" si="59"/>
        <v>0</v>
      </c>
      <c r="AJ64">
        <f t="shared" si="60"/>
        <v>0</v>
      </c>
      <c r="AK64">
        <f t="shared" si="61"/>
        <v>0</v>
      </c>
      <c r="AL64">
        <f t="shared" si="62"/>
        <v>0</v>
      </c>
      <c r="AM64">
        <f t="shared" si="63"/>
        <v>0</v>
      </c>
      <c r="AN64">
        <f t="shared" si="64"/>
        <v>0</v>
      </c>
      <c r="AO64">
        <f t="shared" si="65"/>
        <v>0</v>
      </c>
      <c r="AP64">
        <f t="shared" si="66"/>
        <v>0</v>
      </c>
      <c r="AQ64">
        <f t="shared" si="67"/>
        <v>1</v>
      </c>
      <c r="AR64">
        <f t="shared" si="68"/>
        <v>1</v>
      </c>
      <c r="AS64">
        <f t="shared" si="69"/>
        <v>0</v>
      </c>
      <c r="AT64">
        <f t="shared" si="70"/>
        <v>0</v>
      </c>
      <c r="AU64">
        <f t="shared" si="71"/>
        <v>0</v>
      </c>
      <c r="AV64">
        <f t="shared" si="72"/>
        <v>0</v>
      </c>
      <c r="AW64">
        <f t="shared" si="73"/>
        <v>0</v>
      </c>
      <c r="AX64">
        <f t="shared" si="74"/>
        <v>0</v>
      </c>
      <c r="AY64">
        <f t="shared" si="75"/>
        <v>0</v>
      </c>
      <c r="AZ64">
        <f t="shared" si="76"/>
        <v>0</v>
      </c>
      <c r="BA64">
        <f t="shared" si="77"/>
        <v>0</v>
      </c>
      <c r="BB64">
        <f t="shared" si="78"/>
        <v>0</v>
      </c>
      <c r="BC64">
        <f t="shared" si="79"/>
        <v>0</v>
      </c>
    </row>
    <row r="65" spans="1:55" x14ac:dyDescent="0.25">
      <c r="A65" s="1">
        <v>42594</v>
      </c>
      <c r="B65">
        <f>(' Chum hourly counts 2015'!B65)*3</f>
        <v>0</v>
      </c>
      <c r="C65">
        <f>(' Chum hourly counts 2015'!C65)*3</f>
        <v>0</v>
      </c>
      <c r="D65">
        <f>(' Chum hourly counts 2015'!D65)*3</f>
        <v>0</v>
      </c>
      <c r="E65">
        <f>(' Chum hourly counts 2015'!E65)*3</f>
        <v>0</v>
      </c>
      <c r="F65">
        <f>(' Chum hourly counts 2015'!F65)*3</f>
        <v>0</v>
      </c>
      <c r="G65">
        <f>(' Chum hourly counts 2015'!G65)*3</f>
        <v>0</v>
      </c>
      <c r="H65">
        <f>(' Chum hourly counts 2015'!H65)*3</f>
        <v>0</v>
      </c>
      <c r="I65">
        <f>(' Chum hourly counts 2015'!I65)*3</f>
        <v>0</v>
      </c>
      <c r="J65">
        <f>(' Chum hourly counts 2015'!J65)*3</f>
        <v>0</v>
      </c>
      <c r="K65">
        <f>(' Chum hourly counts 2015'!K65)*3</f>
        <v>0</v>
      </c>
      <c r="L65">
        <f>(' Chum hourly counts 2015'!L65)*3</f>
        <v>0</v>
      </c>
      <c r="M65">
        <f>(' Chum hourly counts 2015'!M65)*3</f>
        <v>0</v>
      </c>
      <c r="N65">
        <f>(' Chum hourly counts 2015'!N65)*3</f>
        <v>0</v>
      </c>
      <c r="O65">
        <f>(' Chum hourly counts 2015'!O65)*3</f>
        <v>0</v>
      </c>
      <c r="P65">
        <f>(' Chum hourly counts 2015'!P65)*3</f>
        <v>0</v>
      </c>
      <c r="Q65">
        <f>(' Chum hourly counts 2015'!Q65)*3</f>
        <v>0</v>
      </c>
      <c r="R65">
        <f>(' Chum hourly counts 2015'!R65)*3</f>
        <v>0</v>
      </c>
      <c r="S65">
        <f>(' Chum hourly counts 2015'!S65)*3</f>
        <v>0</v>
      </c>
      <c r="T65">
        <f>(' Chum hourly counts 2015'!T65)*3</f>
        <v>0</v>
      </c>
      <c r="U65">
        <f>(' Chum hourly counts 2015'!U65)*3</f>
        <v>0</v>
      </c>
      <c r="V65">
        <f>(' Chum hourly counts 2015'!V65)*3</f>
        <v>0</v>
      </c>
      <c r="W65">
        <f>(' Chum hourly counts 2015'!W65)*3</f>
        <v>0</v>
      </c>
      <c r="X65">
        <f>(' Chum hourly counts 2015'!X65)*3</f>
        <v>0</v>
      </c>
      <c r="Y65">
        <f>(' Chum hourly counts 2015'!Y65)*3</f>
        <v>0</v>
      </c>
      <c r="Z65">
        <f t="shared" si="26"/>
        <v>0</v>
      </c>
      <c r="AB65">
        <f t="shared" si="54"/>
        <v>0</v>
      </c>
      <c r="AC65">
        <f t="shared" si="55"/>
        <v>0</v>
      </c>
      <c r="AD65" s="43"/>
      <c r="AE65">
        <f t="shared" si="28"/>
        <v>24</v>
      </c>
      <c r="AF65">
        <f t="shared" si="56"/>
        <v>0</v>
      </c>
      <c r="AG65">
        <f t="shared" si="57"/>
        <v>0</v>
      </c>
      <c r="AH65">
        <f t="shared" si="58"/>
        <v>0</v>
      </c>
      <c r="AI65">
        <f t="shared" si="59"/>
        <v>0</v>
      </c>
      <c r="AJ65">
        <f t="shared" si="60"/>
        <v>0</v>
      </c>
      <c r="AK65">
        <f t="shared" si="61"/>
        <v>0</v>
      </c>
      <c r="AL65">
        <f t="shared" si="62"/>
        <v>0</v>
      </c>
      <c r="AM65">
        <f t="shared" si="63"/>
        <v>0</v>
      </c>
      <c r="AN65">
        <f t="shared" si="64"/>
        <v>0</v>
      </c>
      <c r="AO65">
        <f t="shared" si="65"/>
        <v>0</v>
      </c>
      <c r="AP65">
        <f t="shared" si="66"/>
        <v>0</v>
      </c>
      <c r="AQ65">
        <f t="shared" si="67"/>
        <v>0</v>
      </c>
      <c r="AR65">
        <f t="shared" si="68"/>
        <v>0</v>
      </c>
      <c r="AS65">
        <f t="shared" si="69"/>
        <v>0</v>
      </c>
      <c r="AT65">
        <f t="shared" si="70"/>
        <v>0</v>
      </c>
      <c r="AU65">
        <f t="shared" si="71"/>
        <v>0</v>
      </c>
      <c r="AV65">
        <f t="shared" si="72"/>
        <v>0</v>
      </c>
      <c r="AW65">
        <f t="shared" si="73"/>
        <v>0</v>
      </c>
      <c r="AX65">
        <f t="shared" si="74"/>
        <v>0</v>
      </c>
      <c r="AY65">
        <f t="shared" si="75"/>
        <v>0</v>
      </c>
      <c r="AZ65">
        <f t="shared" si="76"/>
        <v>0</v>
      </c>
      <c r="BA65">
        <f t="shared" si="77"/>
        <v>0</v>
      </c>
      <c r="BB65">
        <f t="shared" si="78"/>
        <v>0</v>
      </c>
      <c r="BC65">
        <f t="shared" si="79"/>
        <v>0</v>
      </c>
    </row>
    <row r="66" spans="1:55" x14ac:dyDescent="0.25">
      <c r="A66" s="1">
        <v>42595</v>
      </c>
      <c r="B66">
        <f>(' Chum hourly counts 2015'!B66)*3</f>
        <v>0</v>
      </c>
      <c r="C66">
        <f>(' Chum hourly counts 2015'!C66)*3</f>
        <v>0</v>
      </c>
      <c r="D66">
        <f>(' Chum hourly counts 2015'!D66)*3</f>
        <v>0</v>
      </c>
      <c r="E66">
        <f>(' Chum hourly counts 2015'!E66)*3</f>
        <v>0</v>
      </c>
      <c r="F66">
        <f>(' Chum hourly counts 2015'!F66)*3</f>
        <v>0</v>
      </c>
      <c r="G66">
        <f>(' Chum hourly counts 2015'!G66)*3</f>
        <v>0</v>
      </c>
      <c r="H66">
        <f>(' Chum hourly counts 2015'!H66)*3</f>
        <v>0</v>
      </c>
      <c r="I66">
        <f>(' Chum hourly counts 2015'!I66)*3</f>
        <v>0</v>
      </c>
      <c r="J66">
        <f>(' Chum hourly counts 2015'!J66)*3</f>
        <v>0</v>
      </c>
      <c r="K66">
        <f>(' Chum hourly counts 2015'!K66)*3</f>
        <v>0</v>
      </c>
      <c r="L66">
        <f>(' Chum hourly counts 2015'!L66)*3</f>
        <v>3</v>
      </c>
      <c r="M66">
        <f>(' Chum hourly counts 2015'!M66)*3</f>
        <v>0</v>
      </c>
      <c r="N66">
        <f>(' Chum hourly counts 2015'!N66)*3</f>
        <v>0</v>
      </c>
      <c r="O66">
        <f>(' Chum hourly counts 2015'!O66)*3</f>
        <v>0</v>
      </c>
      <c r="P66">
        <f>(' Chum hourly counts 2015'!P66)*3</f>
        <v>0</v>
      </c>
      <c r="Q66">
        <f>(' Chum hourly counts 2015'!Q66)*3</f>
        <v>0</v>
      </c>
      <c r="R66">
        <f>(' Chum hourly counts 2015'!R66)*3</f>
        <v>0</v>
      </c>
      <c r="S66">
        <f>(' Chum hourly counts 2015'!S66)*3</f>
        <v>0</v>
      </c>
      <c r="T66">
        <f>(' Chum hourly counts 2015'!T66)*3</f>
        <v>0</v>
      </c>
      <c r="U66">
        <f>(' Chum hourly counts 2015'!U66)*3</f>
        <v>0</v>
      </c>
      <c r="V66">
        <f>(' Chum hourly counts 2015'!V66)*3</f>
        <v>0</v>
      </c>
      <c r="W66">
        <f>(' Chum hourly counts 2015'!W66)*3</f>
        <v>3</v>
      </c>
      <c r="X66">
        <f>(' Chum hourly counts 2015'!X66)*3</f>
        <v>0</v>
      </c>
      <c r="Y66">
        <f>(' Chum hourly counts 2015'!Y66)*3</f>
        <v>0</v>
      </c>
      <c r="Z66">
        <f t="shared" si="26"/>
        <v>6</v>
      </c>
      <c r="AB66">
        <f t="shared" si="54"/>
        <v>6</v>
      </c>
      <c r="AC66">
        <f t="shared" si="55"/>
        <v>12.521739130434785</v>
      </c>
      <c r="AD66" s="43"/>
      <c r="AE66">
        <f t="shared" si="28"/>
        <v>24</v>
      </c>
      <c r="AF66">
        <f t="shared" si="56"/>
        <v>8.6956521739130432E-2</v>
      </c>
      <c r="AG66">
        <f t="shared" si="57"/>
        <v>0</v>
      </c>
      <c r="AH66">
        <f t="shared" si="58"/>
        <v>0</v>
      </c>
      <c r="AI66">
        <f t="shared" si="59"/>
        <v>0</v>
      </c>
      <c r="AJ66">
        <f t="shared" si="60"/>
        <v>0</v>
      </c>
      <c r="AK66">
        <f t="shared" si="61"/>
        <v>0</v>
      </c>
      <c r="AL66">
        <f t="shared" si="62"/>
        <v>0</v>
      </c>
      <c r="AM66">
        <f t="shared" si="63"/>
        <v>0</v>
      </c>
      <c r="AN66">
        <f t="shared" si="64"/>
        <v>0</v>
      </c>
      <c r="AO66">
        <f t="shared" si="65"/>
        <v>0</v>
      </c>
      <c r="AP66">
        <f t="shared" si="66"/>
        <v>1</v>
      </c>
      <c r="AQ66">
        <f t="shared" si="67"/>
        <v>1</v>
      </c>
      <c r="AR66">
        <f t="shared" si="68"/>
        <v>0</v>
      </c>
      <c r="AS66">
        <f t="shared" si="69"/>
        <v>0</v>
      </c>
      <c r="AT66">
        <f t="shared" si="70"/>
        <v>0</v>
      </c>
      <c r="AU66">
        <f t="shared" si="71"/>
        <v>0</v>
      </c>
      <c r="AV66">
        <f t="shared" si="72"/>
        <v>0</v>
      </c>
      <c r="AW66">
        <f t="shared" si="73"/>
        <v>0</v>
      </c>
      <c r="AX66">
        <f t="shared" si="74"/>
        <v>0</v>
      </c>
      <c r="AY66">
        <f t="shared" si="75"/>
        <v>0</v>
      </c>
      <c r="AZ66">
        <f t="shared" si="76"/>
        <v>0</v>
      </c>
      <c r="BA66">
        <f t="shared" si="77"/>
        <v>1</v>
      </c>
      <c r="BB66">
        <f t="shared" si="78"/>
        <v>1</v>
      </c>
      <c r="BC66">
        <f t="shared" si="79"/>
        <v>0</v>
      </c>
    </row>
    <row r="67" spans="1:55" x14ac:dyDescent="0.25">
      <c r="A67" s="1">
        <v>42596</v>
      </c>
      <c r="B67">
        <f>(' Chum hourly counts 2015'!B67)*3</f>
        <v>0</v>
      </c>
      <c r="C67">
        <f>(' Chum hourly counts 2015'!C67)*3</f>
        <v>0</v>
      </c>
      <c r="D67">
        <f>(' Chum hourly counts 2015'!D67)*3</f>
        <v>0</v>
      </c>
      <c r="E67">
        <f>(' Chum hourly counts 2015'!E67)*3</f>
        <v>0</v>
      </c>
      <c r="F67">
        <f>(' Chum hourly counts 2015'!F67)*3</f>
        <v>0</v>
      </c>
      <c r="G67">
        <f>(' Chum hourly counts 2015'!G67)*3</f>
        <v>0</v>
      </c>
      <c r="H67">
        <f>(' Chum hourly counts 2015'!H67)*3</f>
        <v>0</v>
      </c>
      <c r="I67">
        <f>(' Chum hourly counts 2015'!I67)*3</f>
        <v>0</v>
      </c>
      <c r="J67">
        <f>(' Chum hourly counts 2015'!J67)*3</f>
        <v>0</v>
      </c>
      <c r="K67">
        <f>(' Chum hourly counts 2015'!K67)*3</f>
        <v>0</v>
      </c>
      <c r="L67">
        <f>(' Chum hourly counts 2015'!L67)*3</f>
        <v>0</v>
      </c>
      <c r="M67">
        <f>(' Chum hourly counts 2015'!M67)*3</f>
        <v>0</v>
      </c>
      <c r="N67">
        <f>(' Chum hourly counts 2015'!N67)*3</f>
        <v>0</v>
      </c>
      <c r="O67">
        <f>(' Chum hourly counts 2015'!O67)*3</f>
        <v>0</v>
      </c>
      <c r="P67">
        <f>(' Chum hourly counts 2015'!P67)*3</f>
        <v>0</v>
      </c>
      <c r="Q67">
        <f>(' Chum hourly counts 2015'!Q67)*3</f>
        <v>0</v>
      </c>
      <c r="R67">
        <f>(' Chum hourly counts 2015'!R67)*3</f>
        <v>0</v>
      </c>
      <c r="S67">
        <f>(' Chum hourly counts 2015'!S67)*3</f>
        <v>0</v>
      </c>
      <c r="T67">
        <f>(' Chum hourly counts 2015'!T67)*3</f>
        <v>0</v>
      </c>
      <c r="U67">
        <f>(' Chum hourly counts 2015'!U67)*3</f>
        <v>0</v>
      </c>
      <c r="V67">
        <f>(' Chum hourly counts 2015'!V67)*3</f>
        <v>0</v>
      </c>
      <c r="W67">
        <f>(' Chum hourly counts 2015'!W67)*3</f>
        <v>0</v>
      </c>
      <c r="X67">
        <f>(' Chum hourly counts 2015'!X67)*3</f>
        <v>0</v>
      </c>
      <c r="Y67">
        <f>(' Chum hourly counts 2015'!Y67)*3</f>
        <v>0</v>
      </c>
      <c r="Z67">
        <f t="shared" si="26"/>
        <v>0</v>
      </c>
      <c r="AB67">
        <f t="shared" si="54"/>
        <v>0</v>
      </c>
      <c r="AC67">
        <f t="shared" si="55"/>
        <v>0</v>
      </c>
      <c r="AD67" s="43"/>
      <c r="AE67">
        <f t="shared" si="28"/>
        <v>24</v>
      </c>
      <c r="AF67">
        <f t="shared" si="56"/>
        <v>0</v>
      </c>
      <c r="AG67">
        <f t="shared" si="57"/>
        <v>0</v>
      </c>
      <c r="AH67">
        <f t="shared" si="58"/>
        <v>0</v>
      </c>
      <c r="AI67">
        <f t="shared" si="59"/>
        <v>0</v>
      </c>
      <c r="AJ67">
        <f t="shared" si="60"/>
        <v>0</v>
      </c>
      <c r="AK67">
        <f t="shared" si="61"/>
        <v>0</v>
      </c>
      <c r="AL67">
        <f t="shared" si="62"/>
        <v>0</v>
      </c>
      <c r="AM67">
        <f t="shared" si="63"/>
        <v>0</v>
      </c>
      <c r="AN67">
        <f t="shared" si="64"/>
        <v>0</v>
      </c>
      <c r="AO67">
        <f t="shared" si="65"/>
        <v>0</v>
      </c>
      <c r="AP67">
        <f t="shared" si="66"/>
        <v>0</v>
      </c>
      <c r="AQ67">
        <f t="shared" si="67"/>
        <v>0</v>
      </c>
      <c r="AR67">
        <f t="shared" si="68"/>
        <v>0</v>
      </c>
      <c r="AS67">
        <f t="shared" si="69"/>
        <v>0</v>
      </c>
      <c r="AT67">
        <f t="shared" si="70"/>
        <v>0</v>
      </c>
      <c r="AU67">
        <f t="shared" si="71"/>
        <v>0</v>
      </c>
      <c r="AV67">
        <f t="shared" si="72"/>
        <v>0</v>
      </c>
      <c r="AW67">
        <f t="shared" si="73"/>
        <v>0</v>
      </c>
      <c r="AX67">
        <f t="shared" si="74"/>
        <v>0</v>
      </c>
      <c r="AY67">
        <f t="shared" si="75"/>
        <v>0</v>
      </c>
      <c r="AZ67">
        <f t="shared" si="76"/>
        <v>0</v>
      </c>
      <c r="BA67">
        <f t="shared" si="77"/>
        <v>0</v>
      </c>
      <c r="BB67">
        <f t="shared" si="78"/>
        <v>0</v>
      </c>
      <c r="BC67">
        <f t="shared" si="79"/>
        <v>0</v>
      </c>
    </row>
    <row r="68" spans="1:55" x14ac:dyDescent="0.25">
      <c r="A68" s="1">
        <v>42597</v>
      </c>
      <c r="B68">
        <f>(' Chum hourly counts 2015'!B68)*3</f>
        <v>0</v>
      </c>
      <c r="C68">
        <f>(' Chum hourly counts 2015'!C68)*3</f>
        <v>0</v>
      </c>
      <c r="D68">
        <f>(' Chum hourly counts 2015'!D68)*3</f>
        <v>0</v>
      </c>
      <c r="E68">
        <f>(' Chum hourly counts 2015'!E68)*3</f>
        <v>0</v>
      </c>
      <c r="F68">
        <f>(' Chum hourly counts 2015'!F68)*3</f>
        <v>0</v>
      </c>
      <c r="G68">
        <f>(' Chum hourly counts 2015'!G68)*3</f>
        <v>0</v>
      </c>
      <c r="H68">
        <f>(' Chum hourly counts 2015'!H68)*3</f>
        <v>0</v>
      </c>
      <c r="I68">
        <f>(' Chum hourly counts 2015'!I68)*3</f>
        <v>0</v>
      </c>
      <c r="J68">
        <f>(' Chum hourly counts 2015'!J68)*3</f>
        <v>0</v>
      </c>
      <c r="K68">
        <f>(' Chum hourly counts 2015'!K68)*3</f>
        <v>0</v>
      </c>
      <c r="L68">
        <f>(' Chum hourly counts 2015'!L68)*3</f>
        <v>0</v>
      </c>
      <c r="M68">
        <f>(' Chum hourly counts 2015'!M68)*3</f>
        <v>0</v>
      </c>
      <c r="N68">
        <f>(' Chum hourly counts 2015'!N68)*3</f>
        <v>0</v>
      </c>
      <c r="O68">
        <f>(' Chum hourly counts 2015'!O68)*3</f>
        <v>0</v>
      </c>
      <c r="P68">
        <f>(' Chum hourly counts 2015'!P68)*3</f>
        <v>0</v>
      </c>
      <c r="Q68">
        <f>(' Chum hourly counts 2015'!Q68)*3</f>
        <v>0</v>
      </c>
      <c r="R68">
        <f>(' Chum hourly counts 2015'!R68)*3</f>
        <v>0</v>
      </c>
      <c r="S68">
        <f>(' Chum hourly counts 2015'!S68)*3</f>
        <v>-3</v>
      </c>
      <c r="T68">
        <f>(' Chum hourly counts 2015'!T68)*3</f>
        <v>0</v>
      </c>
      <c r="U68">
        <f>(' Chum hourly counts 2015'!U68)*3</f>
        <v>0</v>
      </c>
      <c r="V68">
        <f>(' Chum hourly counts 2015'!V68)*3</f>
        <v>3</v>
      </c>
      <c r="W68">
        <f>(' Chum hourly counts 2015'!W68)*3</f>
        <v>0</v>
      </c>
      <c r="X68">
        <f>(' Chum hourly counts 2015'!X68)*3</f>
        <v>3</v>
      </c>
      <c r="Y68">
        <f>(' Chum hourly counts 2015'!Y68)*3</f>
        <v>0</v>
      </c>
      <c r="Z68">
        <f t="shared" si="26"/>
        <v>3</v>
      </c>
      <c r="AB68">
        <f t="shared" si="54"/>
        <v>3</v>
      </c>
      <c r="AC68">
        <f t="shared" si="55"/>
        <v>18.782608695652176</v>
      </c>
      <c r="AD68" s="43"/>
      <c r="AE68">
        <f t="shared" si="28"/>
        <v>24</v>
      </c>
      <c r="AF68">
        <f t="shared" si="56"/>
        <v>0.13043478260869565</v>
      </c>
      <c r="AG68">
        <f t="shared" si="57"/>
        <v>0</v>
      </c>
      <c r="AH68">
        <f t="shared" si="58"/>
        <v>0</v>
      </c>
      <c r="AI68">
        <f t="shared" si="59"/>
        <v>0</v>
      </c>
      <c r="AJ68">
        <f t="shared" si="60"/>
        <v>0</v>
      </c>
      <c r="AK68">
        <f t="shared" si="61"/>
        <v>0</v>
      </c>
      <c r="AL68">
        <f t="shared" si="62"/>
        <v>0</v>
      </c>
      <c r="AM68">
        <f t="shared" si="63"/>
        <v>0</v>
      </c>
      <c r="AN68">
        <f t="shared" si="64"/>
        <v>0</v>
      </c>
      <c r="AO68">
        <f t="shared" si="65"/>
        <v>0</v>
      </c>
      <c r="AP68">
        <f t="shared" si="66"/>
        <v>0</v>
      </c>
      <c r="AQ68">
        <f t="shared" si="67"/>
        <v>0</v>
      </c>
      <c r="AR68">
        <f t="shared" si="68"/>
        <v>0</v>
      </c>
      <c r="AS68">
        <f t="shared" si="69"/>
        <v>0</v>
      </c>
      <c r="AT68">
        <f t="shared" si="70"/>
        <v>0</v>
      </c>
      <c r="AU68">
        <f t="shared" si="71"/>
        <v>0</v>
      </c>
      <c r="AV68">
        <f t="shared" si="72"/>
        <v>0</v>
      </c>
      <c r="AW68">
        <f t="shared" si="73"/>
        <v>1</v>
      </c>
      <c r="AX68">
        <f t="shared" si="74"/>
        <v>1</v>
      </c>
      <c r="AY68">
        <f t="shared" si="75"/>
        <v>0</v>
      </c>
      <c r="AZ68">
        <f t="shared" si="76"/>
        <v>1</v>
      </c>
      <c r="BA68">
        <f t="shared" si="77"/>
        <v>1</v>
      </c>
      <c r="BB68">
        <f t="shared" si="78"/>
        <v>1</v>
      </c>
      <c r="BC68">
        <f t="shared" si="79"/>
        <v>1</v>
      </c>
    </row>
    <row r="69" spans="1:55" x14ac:dyDescent="0.25">
      <c r="A69" s="1">
        <v>42598</v>
      </c>
      <c r="B69">
        <f>(' Chum hourly counts 2015'!B69)*3</f>
        <v>0</v>
      </c>
      <c r="C69">
        <f>(' Chum hourly counts 2015'!C69)*3</f>
        <v>0</v>
      </c>
      <c r="D69">
        <f>(' Chum hourly counts 2015'!D69)*3</f>
        <v>0</v>
      </c>
      <c r="E69">
        <f>(' Chum hourly counts 2015'!E69)*3</f>
        <v>0</v>
      </c>
      <c r="F69">
        <f>(' Chum hourly counts 2015'!F69)*3</f>
        <v>0</v>
      </c>
      <c r="G69">
        <f>(' Chum hourly counts 2015'!G69)*3</f>
        <v>0</v>
      </c>
      <c r="H69">
        <f>(' Chum hourly counts 2015'!H69)*3</f>
        <v>0</v>
      </c>
      <c r="I69">
        <f>(' Chum hourly counts 2015'!I69)*3</f>
        <v>0</v>
      </c>
      <c r="J69">
        <f>(' Chum hourly counts 2015'!J69)*3</f>
        <v>0</v>
      </c>
      <c r="K69">
        <f>(' Chum hourly counts 2015'!K69)*3</f>
        <v>0</v>
      </c>
      <c r="L69">
        <f>(' Chum hourly counts 2015'!L69)*3</f>
        <v>0</v>
      </c>
      <c r="M69">
        <f>(' Chum hourly counts 2015'!M69)*3</f>
        <v>0</v>
      </c>
      <c r="N69">
        <f>(' Chum hourly counts 2015'!N69)*3</f>
        <v>0</v>
      </c>
      <c r="O69">
        <f>(' Chum hourly counts 2015'!O69)*3</f>
        <v>0</v>
      </c>
      <c r="P69">
        <f>(' Chum hourly counts 2015'!P69)*3</f>
        <v>0</v>
      </c>
      <c r="Q69">
        <f>(' Chum hourly counts 2015'!Q69)*3</f>
        <v>0</v>
      </c>
      <c r="R69">
        <f>(' Chum hourly counts 2015'!R69)*3</f>
        <v>0</v>
      </c>
      <c r="S69">
        <f>(' Chum hourly counts 2015'!S69)*3</f>
        <v>0</v>
      </c>
      <c r="T69">
        <f>(' Chum hourly counts 2015'!T69)*3</f>
        <v>0</v>
      </c>
      <c r="U69">
        <f>(' Chum hourly counts 2015'!U69)*3</f>
        <v>0</v>
      </c>
      <c r="V69">
        <f>(' Chum hourly counts 2015'!V69)*3</f>
        <v>0</v>
      </c>
      <c r="W69">
        <f>(' Chum hourly counts 2015'!W69)*3</f>
        <v>0</v>
      </c>
      <c r="X69">
        <f>(' Chum hourly counts 2015'!X69)*3</f>
        <v>0</v>
      </c>
      <c r="Y69">
        <f>(' Chum hourly counts 2015'!Y69)*3</f>
        <v>0</v>
      </c>
      <c r="Z69">
        <f t="shared" si="26"/>
        <v>0</v>
      </c>
      <c r="AB69">
        <f t="shared" si="54"/>
        <v>0</v>
      </c>
      <c r="AC69">
        <f t="shared" si="55"/>
        <v>0</v>
      </c>
      <c r="AD69" s="43"/>
      <c r="AE69">
        <f t="shared" si="28"/>
        <v>24</v>
      </c>
      <c r="AF69">
        <f t="shared" si="56"/>
        <v>0</v>
      </c>
      <c r="AG69">
        <f t="shared" si="57"/>
        <v>0</v>
      </c>
      <c r="AH69">
        <f t="shared" si="58"/>
        <v>0</v>
      </c>
      <c r="AI69">
        <f t="shared" si="59"/>
        <v>0</v>
      </c>
      <c r="AJ69">
        <f t="shared" si="60"/>
        <v>0</v>
      </c>
      <c r="AK69">
        <f t="shared" si="61"/>
        <v>0</v>
      </c>
      <c r="AL69">
        <f t="shared" si="62"/>
        <v>0</v>
      </c>
      <c r="AM69">
        <f t="shared" si="63"/>
        <v>0</v>
      </c>
      <c r="AN69">
        <f t="shared" si="64"/>
        <v>0</v>
      </c>
      <c r="AO69">
        <f t="shared" si="65"/>
        <v>0</v>
      </c>
      <c r="AP69">
        <f t="shared" si="66"/>
        <v>0</v>
      </c>
      <c r="AQ69">
        <f t="shared" si="67"/>
        <v>0</v>
      </c>
      <c r="AR69">
        <f t="shared" si="68"/>
        <v>0</v>
      </c>
      <c r="AS69">
        <f t="shared" si="69"/>
        <v>0</v>
      </c>
      <c r="AT69">
        <f t="shared" si="70"/>
        <v>0</v>
      </c>
      <c r="AU69">
        <f t="shared" si="71"/>
        <v>0</v>
      </c>
      <c r="AV69">
        <f t="shared" si="72"/>
        <v>0</v>
      </c>
      <c r="AW69">
        <f t="shared" si="73"/>
        <v>0</v>
      </c>
      <c r="AX69">
        <f t="shared" si="74"/>
        <v>0</v>
      </c>
      <c r="AY69">
        <f t="shared" si="75"/>
        <v>0</v>
      </c>
      <c r="AZ69">
        <f t="shared" si="76"/>
        <v>0</v>
      </c>
      <c r="BA69">
        <f t="shared" si="77"/>
        <v>0</v>
      </c>
      <c r="BB69">
        <f t="shared" si="78"/>
        <v>0</v>
      </c>
      <c r="BC69">
        <f t="shared" si="79"/>
        <v>0</v>
      </c>
    </row>
    <row r="70" spans="1:55" x14ac:dyDescent="0.25">
      <c r="A70" s="1">
        <v>42599</v>
      </c>
      <c r="B70">
        <f>(' Chum hourly counts 2015'!B70)*3</f>
        <v>0</v>
      </c>
      <c r="C70">
        <f>(' Chum hourly counts 2015'!C70)*3</f>
        <v>0</v>
      </c>
      <c r="D70">
        <f>(' Chum hourly counts 2015'!D70)*3</f>
        <v>0</v>
      </c>
      <c r="E70">
        <f>(' Chum hourly counts 2015'!E70)*3</f>
        <v>0</v>
      </c>
      <c r="F70">
        <f>(' Chum hourly counts 2015'!F70)*3</f>
        <v>0</v>
      </c>
      <c r="G70">
        <f>(' Chum hourly counts 2015'!G70)*3</f>
        <v>0</v>
      </c>
      <c r="H70">
        <f>(' Chum hourly counts 2015'!H70)*3</f>
        <v>0</v>
      </c>
      <c r="I70">
        <f>(' Chum hourly counts 2015'!I70)*3</f>
        <v>0</v>
      </c>
      <c r="J70">
        <f>(' Chum hourly counts 2015'!J70)*3</f>
        <v>0</v>
      </c>
      <c r="K70">
        <f>(' Chum hourly counts 2015'!K70)*3</f>
        <v>0</v>
      </c>
      <c r="L70">
        <f>(' Chum hourly counts 2015'!L70)*3</f>
        <v>0</v>
      </c>
      <c r="M70">
        <f>(' Chum hourly counts 2015'!M70)*3</f>
        <v>0</v>
      </c>
      <c r="N70">
        <f>(' Chum hourly counts 2015'!N70)*3</f>
        <v>0</v>
      </c>
      <c r="O70">
        <f>(' Chum hourly counts 2015'!O70)*3</f>
        <v>0</v>
      </c>
      <c r="P70">
        <f>(' Chum hourly counts 2015'!P70)*3</f>
        <v>0</v>
      </c>
      <c r="Q70">
        <f>(' Chum hourly counts 2015'!Q70)*3</f>
        <v>0</v>
      </c>
      <c r="R70">
        <f>(' Chum hourly counts 2015'!R70)*3</f>
        <v>0</v>
      </c>
      <c r="S70">
        <f>(' Chum hourly counts 2015'!S70)*3</f>
        <v>0</v>
      </c>
      <c r="T70">
        <f>(' Chum hourly counts 2015'!T70)*3</f>
        <v>0</v>
      </c>
      <c r="U70">
        <f>(' Chum hourly counts 2015'!U70)*3</f>
        <v>0</v>
      </c>
      <c r="V70">
        <f>(' Chum hourly counts 2015'!V70)*3</f>
        <v>0</v>
      </c>
      <c r="W70">
        <f>(' Chum hourly counts 2015'!W70)*3</f>
        <v>0</v>
      </c>
      <c r="X70">
        <f>(' Chum hourly counts 2015'!X70)*3</f>
        <v>0</v>
      </c>
      <c r="Y70">
        <f>(' Chum hourly counts 2015'!Y70)*3</f>
        <v>0</v>
      </c>
      <c r="Z70">
        <f t="shared" si="26"/>
        <v>0</v>
      </c>
      <c r="AB70">
        <f t="shared" si="54"/>
        <v>0</v>
      </c>
      <c r="AC70">
        <f t="shared" ref="AC70:AC87" si="80">(1-AE70/72)*72^2*(AF70/AE70)</f>
        <v>0</v>
      </c>
      <c r="AD70" s="43"/>
      <c r="AE70">
        <f t="shared" si="28"/>
        <v>24</v>
      </c>
      <c r="AF70">
        <f t="shared" ref="AF70:AF87" si="81">SUM(AG70:BC70)/(2*(AE70-1))</f>
        <v>0</v>
      </c>
      <c r="AG70">
        <f t="shared" ref="AG70:AG87" si="82">(B70/3-C70/3)^2</f>
        <v>0</v>
      </c>
      <c r="AH70">
        <f t="shared" ref="AH70:AH87" si="83">(C70/3-D70/3)^2</f>
        <v>0</v>
      </c>
      <c r="AI70">
        <f t="shared" ref="AI70:AI87" si="84">(D70/3-E70/3)^2</f>
        <v>0</v>
      </c>
      <c r="AJ70">
        <f t="shared" ref="AJ70:AJ87" si="85">(E70/3-F70/3)^2</f>
        <v>0</v>
      </c>
      <c r="AK70">
        <f t="shared" ref="AK70:AK87" si="86">(F70/3-G70/3)^2</f>
        <v>0</v>
      </c>
      <c r="AL70">
        <f t="shared" ref="AL70:AL87" si="87">(G70/3-H70/3)^2</f>
        <v>0</v>
      </c>
      <c r="AM70">
        <f t="shared" ref="AM70:AM87" si="88">(H70/3-I70/3)^2</f>
        <v>0</v>
      </c>
      <c r="AN70">
        <f t="shared" ref="AN70:AN87" si="89">(I70/3-J70/3)^2</f>
        <v>0</v>
      </c>
      <c r="AO70">
        <f t="shared" ref="AO70:AO87" si="90">(J70/3-K70/3)^2</f>
        <v>0</v>
      </c>
      <c r="AP70">
        <f t="shared" ref="AP70:AP87" si="91">(K70/3-L70/3)^2</f>
        <v>0</v>
      </c>
      <c r="AQ70">
        <f t="shared" ref="AQ70:AQ87" si="92">(L70/3-M70/3)^2</f>
        <v>0</v>
      </c>
      <c r="AR70">
        <f t="shared" ref="AR70:AR87" si="93">(M70/3-N70/3)^2</f>
        <v>0</v>
      </c>
      <c r="AS70">
        <f t="shared" ref="AS70:AS87" si="94">(N70/3-O70/3)^2</f>
        <v>0</v>
      </c>
      <c r="AT70">
        <f t="shared" ref="AT70:AT87" si="95">(O70/3-P70/3)^2</f>
        <v>0</v>
      </c>
      <c r="AU70">
        <f t="shared" ref="AU70:AU87" si="96">(P70/3-Q70/3)^2</f>
        <v>0</v>
      </c>
      <c r="AV70">
        <f t="shared" ref="AV70:AV87" si="97">(Q70/3-R70/3)^2</f>
        <v>0</v>
      </c>
      <c r="AW70">
        <f t="shared" ref="AW70:AW87" si="98">(R70/3-S70/3)^2</f>
        <v>0</v>
      </c>
      <c r="AX70">
        <f t="shared" ref="AX70:AX87" si="99">(S70/3-T70/3)^2</f>
        <v>0</v>
      </c>
      <c r="AY70">
        <f t="shared" ref="AY70:AY87" si="100">(T70/3-U70/3)^2</f>
        <v>0</v>
      </c>
      <c r="AZ70">
        <f t="shared" ref="AZ70:AZ87" si="101">(U70/3-V70/3)^2</f>
        <v>0</v>
      </c>
      <c r="BA70">
        <f t="shared" ref="BA70:BA87" si="102">(V70/3-W70/3)^2</f>
        <v>0</v>
      </c>
      <c r="BB70">
        <f t="shared" ref="BB70:BB87" si="103">(W70/3-X70/3)^2</f>
        <v>0</v>
      </c>
      <c r="BC70">
        <f t="shared" ref="BC70:BC87" si="104">(X70/3-Y70/3)^2</f>
        <v>0</v>
      </c>
    </row>
    <row r="71" spans="1:55" x14ac:dyDescent="0.25">
      <c r="A71" s="1">
        <v>42600</v>
      </c>
      <c r="B71">
        <f>(' Chum hourly counts 2015'!B71)*3</f>
        <v>0</v>
      </c>
      <c r="C71">
        <f>(' Chum hourly counts 2015'!C71)*3</f>
        <v>0</v>
      </c>
      <c r="D71">
        <f>(' Chum hourly counts 2015'!D71)*3</f>
        <v>0</v>
      </c>
      <c r="E71">
        <f>(' Chum hourly counts 2015'!E71)*3</f>
        <v>0</v>
      </c>
      <c r="F71">
        <f>(' Chum hourly counts 2015'!F71)*3</f>
        <v>0</v>
      </c>
      <c r="G71">
        <f>(' Chum hourly counts 2015'!G71)*3</f>
        <v>0</v>
      </c>
      <c r="H71">
        <f>(' Chum hourly counts 2015'!H71)*3</f>
        <v>0</v>
      </c>
      <c r="I71">
        <f>(' Chum hourly counts 2015'!I71)*3</f>
        <v>0</v>
      </c>
      <c r="J71">
        <f>(' Chum hourly counts 2015'!J71)*3</f>
        <v>0</v>
      </c>
      <c r="K71">
        <f>(' Chum hourly counts 2015'!K71)*3</f>
        <v>0</v>
      </c>
      <c r="L71">
        <f>(' Chum hourly counts 2015'!L71)*3</f>
        <v>0</v>
      </c>
      <c r="M71">
        <f>(' Chum hourly counts 2015'!M71)*3</f>
        <v>0</v>
      </c>
      <c r="N71">
        <f>(' Chum hourly counts 2015'!N71)*3</f>
        <v>0</v>
      </c>
      <c r="O71">
        <f>(' Chum hourly counts 2015'!O71)*3</f>
        <v>0</v>
      </c>
      <c r="P71">
        <f>(' Chum hourly counts 2015'!P71)*3</f>
        <v>0</v>
      </c>
      <c r="Q71">
        <f>(' Chum hourly counts 2015'!Q71)*3</f>
        <v>0</v>
      </c>
      <c r="R71">
        <f>(' Chum hourly counts 2015'!R71)*3</f>
        <v>0</v>
      </c>
      <c r="S71">
        <f>(' Chum hourly counts 2015'!S71)*3</f>
        <v>0</v>
      </c>
      <c r="T71">
        <f>(' Chum hourly counts 2015'!T71)*3</f>
        <v>0</v>
      </c>
      <c r="U71">
        <f>(' Chum hourly counts 2015'!U71)*3</f>
        <v>0</v>
      </c>
      <c r="V71">
        <f>(' Chum hourly counts 2015'!V71)*3</f>
        <v>0</v>
      </c>
      <c r="W71">
        <f>(' Chum hourly counts 2015'!W71)*3</f>
        <v>0</v>
      </c>
      <c r="X71">
        <f>(' Chum hourly counts 2015'!X71)*3</f>
        <v>3</v>
      </c>
      <c r="Y71">
        <f>(' Chum hourly counts 2015'!Y71)*3</f>
        <v>0</v>
      </c>
      <c r="Z71">
        <f t="shared" si="26"/>
        <v>3</v>
      </c>
      <c r="AB71">
        <f t="shared" si="54"/>
        <v>3</v>
      </c>
      <c r="AC71">
        <f t="shared" si="80"/>
        <v>6.2608695652173925</v>
      </c>
      <c r="AD71" s="43"/>
      <c r="AE71">
        <f t="shared" si="28"/>
        <v>24</v>
      </c>
      <c r="AF71">
        <f t="shared" si="81"/>
        <v>4.3478260869565216E-2</v>
      </c>
      <c r="AG71">
        <f t="shared" si="82"/>
        <v>0</v>
      </c>
      <c r="AH71">
        <f t="shared" si="83"/>
        <v>0</v>
      </c>
      <c r="AI71">
        <f t="shared" si="84"/>
        <v>0</v>
      </c>
      <c r="AJ71">
        <f t="shared" si="85"/>
        <v>0</v>
      </c>
      <c r="AK71">
        <f t="shared" si="86"/>
        <v>0</v>
      </c>
      <c r="AL71">
        <f t="shared" si="87"/>
        <v>0</v>
      </c>
      <c r="AM71">
        <f t="shared" si="88"/>
        <v>0</v>
      </c>
      <c r="AN71">
        <f t="shared" si="89"/>
        <v>0</v>
      </c>
      <c r="AO71">
        <f t="shared" si="90"/>
        <v>0</v>
      </c>
      <c r="AP71">
        <f t="shared" si="91"/>
        <v>0</v>
      </c>
      <c r="AQ71">
        <f t="shared" si="92"/>
        <v>0</v>
      </c>
      <c r="AR71">
        <f t="shared" si="93"/>
        <v>0</v>
      </c>
      <c r="AS71">
        <f t="shared" si="94"/>
        <v>0</v>
      </c>
      <c r="AT71">
        <f t="shared" si="95"/>
        <v>0</v>
      </c>
      <c r="AU71">
        <f t="shared" si="96"/>
        <v>0</v>
      </c>
      <c r="AV71">
        <f t="shared" si="97"/>
        <v>0</v>
      </c>
      <c r="AW71">
        <f t="shared" si="98"/>
        <v>0</v>
      </c>
      <c r="AX71">
        <f t="shared" si="99"/>
        <v>0</v>
      </c>
      <c r="AY71">
        <f t="shared" si="100"/>
        <v>0</v>
      </c>
      <c r="AZ71">
        <f t="shared" si="101"/>
        <v>0</v>
      </c>
      <c r="BA71">
        <f t="shared" si="102"/>
        <v>0</v>
      </c>
      <c r="BB71">
        <f t="shared" si="103"/>
        <v>1</v>
      </c>
      <c r="BC71">
        <f t="shared" si="104"/>
        <v>1</v>
      </c>
    </row>
    <row r="72" spans="1:55" x14ac:dyDescent="0.25">
      <c r="A72" s="1">
        <v>42601</v>
      </c>
      <c r="B72">
        <f>(' Chum hourly counts 2015'!B72)*3</f>
        <v>3</v>
      </c>
      <c r="C72">
        <f>(' Chum hourly counts 2015'!C72)*3</f>
        <v>0</v>
      </c>
      <c r="D72">
        <f>(' Chum hourly counts 2015'!D72)*3</f>
        <v>0</v>
      </c>
      <c r="E72">
        <f>(' Chum hourly counts 2015'!E72)*3</f>
        <v>0</v>
      </c>
      <c r="F72">
        <f>(' Chum hourly counts 2015'!F72)*3</f>
        <v>0</v>
      </c>
      <c r="G72">
        <f>(' Chum hourly counts 2015'!G72)*3</f>
        <v>0</v>
      </c>
      <c r="H72">
        <f>(' Chum hourly counts 2015'!H72)*3</f>
        <v>0</v>
      </c>
      <c r="I72">
        <f>(' Chum hourly counts 2015'!I72)*3</f>
        <v>0</v>
      </c>
      <c r="J72">
        <f>(' Chum hourly counts 2015'!J72)*3</f>
        <v>0</v>
      </c>
      <c r="K72">
        <f>(' Chum hourly counts 2015'!K72)*3</f>
        <v>0</v>
      </c>
      <c r="L72">
        <f>(' Chum hourly counts 2015'!L72)*3</f>
        <v>0</v>
      </c>
      <c r="M72">
        <f>(' Chum hourly counts 2015'!M72)*3</f>
        <v>0</v>
      </c>
      <c r="N72">
        <f>(' Chum hourly counts 2015'!N72)*3</f>
        <v>0</v>
      </c>
      <c r="O72">
        <f>(' Chum hourly counts 2015'!O72)*3</f>
        <v>0</v>
      </c>
      <c r="P72">
        <f>(' Chum hourly counts 2015'!P72)*3</f>
        <v>0</v>
      </c>
      <c r="Q72">
        <f>(' Chum hourly counts 2015'!Q72)*3</f>
        <v>0</v>
      </c>
      <c r="R72">
        <f>(' Chum hourly counts 2015'!R72)*3</f>
        <v>3</v>
      </c>
      <c r="S72">
        <f>(' Chum hourly counts 2015'!S72)*3</f>
        <v>0</v>
      </c>
      <c r="T72">
        <f>(' Chum hourly counts 2015'!T72)*3</f>
        <v>0</v>
      </c>
      <c r="U72">
        <f>(' Chum hourly counts 2015'!U72)*3</f>
        <v>0</v>
      </c>
      <c r="V72">
        <f>(' Chum hourly counts 2015'!V72)*3</f>
        <v>0</v>
      </c>
      <c r="W72">
        <f>(' Chum hourly counts 2015'!W72)*3</f>
        <v>0</v>
      </c>
      <c r="X72">
        <f>(' Chum hourly counts 2015'!X72)*3</f>
        <v>0</v>
      </c>
      <c r="Y72">
        <f>(' Chum hourly counts 2015'!Y72)*3</f>
        <v>0</v>
      </c>
      <c r="Z72">
        <f t="shared" ref="Z72:Z87" si="105">SUM(B72:Y72)</f>
        <v>6</v>
      </c>
      <c r="AB72">
        <f t="shared" ref="AB72:AB87" si="106">ROUND(SUM(B72:Y72),0)</f>
        <v>6</v>
      </c>
      <c r="AC72">
        <f t="shared" si="80"/>
        <v>9.3913043478260878</v>
      </c>
      <c r="AD72" s="43"/>
      <c r="AE72">
        <f t="shared" ref="AE72:AE86" si="107">$AE$1</f>
        <v>24</v>
      </c>
      <c r="AF72">
        <f t="shared" si="81"/>
        <v>6.5217391304347824E-2</v>
      </c>
      <c r="AG72">
        <f t="shared" si="82"/>
        <v>1</v>
      </c>
      <c r="AH72">
        <f t="shared" si="83"/>
        <v>0</v>
      </c>
      <c r="AI72">
        <f t="shared" si="84"/>
        <v>0</v>
      </c>
      <c r="AJ72">
        <f t="shared" si="85"/>
        <v>0</v>
      </c>
      <c r="AK72">
        <f t="shared" si="86"/>
        <v>0</v>
      </c>
      <c r="AL72">
        <f t="shared" si="87"/>
        <v>0</v>
      </c>
      <c r="AM72">
        <f t="shared" si="88"/>
        <v>0</v>
      </c>
      <c r="AN72">
        <f t="shared" si="89"/>
        <v>0</v>
      </c>
      <c r="AO72">
        <f t="shared" si="90"/>
        <v>0</v>
      </c>
      <c r="AP72">
        <f t="shared" si="91"/>
        <v>0</v>
      </c>
      <c r="AQ72">
        <f t="shared" si="92"/>
        <v>0</v>
      </c>
      <c r="AR72">
        <f t="shared" si="93"/>
        <v>0</v>
      </c>
      <c r="AS72">
        <f t="shared" si="94"/>
        <v>0</v>
      </c>
      <c r="AT72">
        <f t="shared" si="95"/>
        <v>0</v>
      </c>
      <c r="AU72">
        <f t="shared" si="96"/>
        <v>0</v>
      </c>
      <c r="AV72">
        <f t="shared" si="97"/>
        <v>1</v>
      </c>
      <c r="AW72">
        <f t="shared" si="98"/>
        <v>1</v>
      </c>
      <c r="AX72">
        <f t="shared" si="99"/>
        <v>0</v>
      </c>
      <c r="AY72">
        <f t="shared" si="100"/>
        <v>0</v>
      </c>
      <c r="AZ72">
        <f t="shared" si="101"/>
        <v>0</v>
      </c>
      <c r="BA72">
        <f t="shared" si="102"/>
        <v>0</v>
      </c>
      <c r="BB72">
        <f t="shared" si="103"/>
        <v>0</v>
      </c>
      <c r="BC72">
        <f t="shared" si="104"/>
        <v>0</v>
      </c>
    </row>
    <row r="73" spans="1:55" x14ac:dyDescent="0.25">
      <c r="A73" s="1">
        <v>42602</v>
      </c>
      <c r="B73">
        <f>(' Chum hourly counts 2015'!B73)*3</f>
        <v>0</v>
      </c>
      <c r="C73">
        <f>(' Chum hourly counts 2015'!C73)*3</f>
        <v>0</v>
      </c>
      <c r="D73">
        <f>(' Chum hourly counts 2015'!D73)*3</f>
        <v>0</v>
      </c>
      <c r="E73">
        <f>(' Chum hourly counts 2015'!E73)*3</f>
        <v>0</v>
      </c>
      <c r="F73">
        <f>(' Chum hourly counts 2015'!F73)*3</f>
        <v>0</v>
      </c>
      <c r="G73">
        <f>(' Chum hourly counts 2015'!G73)*3</f>
        <v>0</v>
      </c>
      <c r="H73">
        <f>(' Chum hourly counts 2015'!H73)*3</f>
        <v>0</v>
      </c>
      <c r="I73">
        <f>(' Chum hourly counts 2015'!I73)*3</f>
        <v>0</v>
      </c>
      <c r="J73">
        <f>(' Chum hourly counts 2015'!J73)*3</f>
        <v>0</v>
      </c>
      <c r="K73">
        <f>(' Chum hourly counts 2015'!K73)*3</f>
        <v>0</v>
      </c>
      <c r="L73">
        <f>(' Chum hourly counts 2015'!L73)*3</f>
        <v>0</v>
      </c>
      <c r="M73">
        <f>(' Chum hourly counts 2015'!M73)*3</f>
        <v>0</v>
      </c>
      <c r="N73">
        <f>(' Chum hourly counts 2015'!N73)*3</f>
        <v>0</v>
      </c>
      <c r="O73">
        <f>(' Chum hourly counts 2015'!O73)*3</f>
        <v>0</v>
      </c>
      <c r="P73">
        <f>(' Chum hourly counts 2015'!P73)*3</f>
        <v>0</v>
      </c>
      <c r="Q73">
        <f>(' Chum hourly counts 2015'!Q73)*3</f>
        <v>0</v>
      </c>
      <c r="R73">
        <f>(' Chum hourly counts 2015'!R73)*3</f>
        <v>0</v>
      </c>
      <c r="S73">
        <f>(' Chum hourly counts 2015'!S73)*3</f>
        <v>0</v>
      </c>
      <c r="T73">
        <f>(' Chum hourly counts 2015'!T73)*3</f>
        <v>0</v>
      </c>
      <c r="U73">
        <f>(' Chum hourly counts 2015'!U73)*3</f>
        <v>0</v>
      </c>
      <c r="V73">
        <f>(' Chum hourly counts 2015'!V73)*3</f>
        <v>0</v>
      </c>
      <c r="W73">
        <f>(' Chum hourly counts 2015'!W73)*3</f>
        <v>0</v>
      </c>
      <c r="X73">
        <f>(' Chum hourly counts 2015'!X73)*3</f>
        <v>0</v>
      </c>
      <c r="Y73">
        <f>(' Chum hourly counts 2015'!Y73)*3</f>
        <v>0</v>
      </c>
      <c r="Z73">
        <f t="shared" si="105"/>
        <v>0</v>
      </c>
      <c r="AB73">
        <f t="shared" si="106"/>
        <v>0</v>
      </c>
      <c r="AC73">
        <f t="shared" si="80"/>
        <v>0</v>
      </c>
      <c r="AD73" s="43"/>
      <c r="AE73">
        <f t="shared" si="107"/>
        <v>24</v>
      </c>
      <c r="AF73">
        <f t="shared" si="81"/>
        <v>0</v>
      </c>
      <c r="AG73">
        <f t="shared" si="82"/>
        <v>0</v>
      </c>
      <c r="AH73">
        <f t="shared" si="83"/>
        <v>0</v>
      </c>
      <c r="AI73">
        <f t="shared" si="84"/>
        <v>0</v>
      </c>
      <c r="AJ73">
        <f t="shared" si="85"/>
        <v>0</v>
      </c>
      <c r="AK73">
        <f t="shared" si="86"/>
        <v>0</v>
      </c>
      <c r="AL73">
        <f t="shared" si="87"/>
        <v>0</v>
      </c>
      <c r="AM73">
        <f t="shared" si="88"/>
        <v>0</v>
      </c>
      <c r="AN73">
        <f t="shared" si="89"/>
        <v>0</v>
      </c>
      <c r="AO73">
        <f t="shared" si="90"/>
        <v>0</v>
      </c>
      <c r="AP73">
        <f t="shared" si="91"/>
        <v>0</v>
      </c>
      <c r="AQ73">
        <f t="shared" si="92"/>
        <v>0</v>
      </c>
      <c r="AR73">
        <f t="shared" si="93"/>
        <v>0</v>
      </c>
      <c r="AS73">
        <f t="shared" si="94"/>
        <v>0</v>
      </c>
      <c r="AT73">
        <f t="shared" si="95"/>
        <v>0</v>
      </c>
      <c r="AU73">
        <f t="shared" si="96"/>
        <v>0</v>
      </c>
      <c r="AV73">
        <f t="shared" si="97"/>
        <v>0</v>
      </c>
      <c r="AW73">
        <f t="shared" si="98"/>
        <v>0</v>
      </c>
      <c r="AX73">
        <f t="shared" si="99"/>
        <v>0</v>
      </c>
      <c r="AY73">
        <f t="shared" si="100"/>
        <v>0</v>
      </c>
      <c r="AZ73">
        <f t="shared" si="101"/>
        <v>0</v>
      </c>
      <c r="BA73">
        <f t="shared" si="102"/>
        <v>0</v>
      </c>
      <c r="BB73">
        <f t="shared" si="103"/>
        <v>0</v>
      </c>
      <c r="BC73">
        <f t="shared" si="104"/>
        <v>0</v>
      </c>
    </row>
    <row r="74" spans="1:55" x14ac:dyDescent="0.25">
      <c r="A74" s="1">
        <v>42603</v>
      </c>
      <c r="B74">
        <f>(' Chum hourly counts 2015'!B74)*3</f>
        <v>0</v>
      </c>
      <c r="C74">
        <f>(' Chum hourly counts 2015'!C74)*3</f>
        <v>0</v>
      </c>
      <c r="D74">
        <f>(' Chum hourly counts 2015'!D74)*3</f>
        <v>0</v>
      </c>
      <c r="E74">
        <f>(' Chum hourly counts 2015'!E74)*3</f>
        <v>0</v>
      </c>
      <c r="F74">
        <f>(' Chum hourly counts 2015'!F74)*3</f>
        <v>0</v>
      </c>
      <c r="G74">
        <f>(' Chum hourly counts 2015'!G74)*3</f>
        <v>0</v>
      </c>
      <c r="H74">
        <f>(' Chum hourly counts 2015'!H74)*3</f>
        <v>0</v>
      </c>
      <c r="I74">
        <f>(' Chum hourly counts 2015'!I74)*3</f>
        <v>0</v>
      </c>
      <c r="J74">
        <f>(' Chum hourly counts 2015'!J74)*3</f>
        <v>0</v>
      </c>
      <c r="K74">
        <f>(' Chum hourly counts 2015'!K74)*3</f>
        <v>0</v>
      </c>
      <c r="L74">
        <f>(' Chum hourly counts 2015'!L74)*3</f>
        <v>0</v>
      </c>
      <c r="M74">
        <f>(' Chum hourly counts 2015'!M74)*3</f>
        <v>0</v>
      </c>
      <c r="N74">
        <f>(' Chum hourly counts 2015'!N74)*3</f>
        <v>0</v>
      </c>
      <c r="O74">
        <f>(' Chum hourly counts 2015'!O74)*3</f>
        <v>0</v>
      </c>
      <c r="P74">
        <f>(' Chum hourly counts 2015'!P74)*3</f>
        <v>0</v>
      </c>
      <c r="Q74">
        <f>(' Chum hourly counts 2015'!Q74)*3</f>
        <v>0</v>
      </c>
      <c r="R74">
        <f>(' Chum hourly counts 2015'!R74)*3</f>
        <v>0</v>
      </c>
      <c r="S74">
        <f>(' Chum hourly counts 2015'!S74)*3</f>
        <v>0</v>
      </c>
      <c r="T74">
        <f>(' Chum hourly counts 2015'!T74)*3</f>
        <v>0</v>
      </c>
      <c r="U74">
        <f>(' Chum hourly counts 2015'!U74)*3</f>
        <v>0</v>
      </c>
      <c r="V74">
        <f>(' Chum hourly counts 2015'!V74)*3</f>
        <v>0</v>
      </c>
      <c r="W74">
        <f>(' Chum hourly counts 2015'!W74)*3</f>
        <v>0</v>
      </c>
      <c r="X74">
        <f>(' Chum hourly counts 2015'!X74)*3</f>
        <v>0</v>
      </c>
      <c r="Y74">
        <f>(' Chum hourly counts 2015'!Y74)*3</f>
        <v>0</v>
      </c>
      <c r="Z74">
        <f t="shared" si="105"/>
        <v>0</v>
      </c>
      <c r="AB74">
        <f t="shared" si="106"/>
        <v>0</v>
      </c>
      <c r="AC74">
        <f t="shared" si="80"/>
        <v>0</v>
      </c>
      <c r="AD74" s="43"/>
      <c r="AE74">
        <f t="shared" si="107"/>
        <v>24</v>
      </c>
      <c r="AF74">
        <f t="shared" si="81"/>
        <v>0</v>
      </c>
      <c r="AG74">
        <f t="shared" si="82"/>
        <v>0</v>
      </c>
      <c r="AH74">
        <f t="shared" si="83"/>
        <v>0</v>
      </c>
      <c r="AI74">
        <f t="shared" si="84"/>
        <v>0</v>
      </c>
      <c r="AJ74">
        <f t="shared" si="85"/>
        <v>0</v>
      </c>
      <c r="AK74">
        <f t="shared" si="86"/>
        <v>0</v>
      </c>
      <c r="AL74">
        <f t="shared" si="87"/>
        <v>0</v>
      </c>
      <c r="AM74">
        <f t="shared" si="88"/>
        <v>0</v>
      </c>
      <c r="AN74">
        <f t="shared" si="89"/>
        <v>0</v>
      </c>
      <c r="AO74">
        <f t="shared" si="90"/>
        <v>0</v>
      </c>
      <c r="AP74">
        <f t="shared" si="91"/>
        <v>0</v>
      </c>
      <c r="AQ74">
        <f t="shared" si="92"/>
        <v>0</v>
      </c>
      <c r="AR74">
        <f t="shared" si="93"/>
        <v>0</v>
      </c>
      <c r="AS74">
        <f t="shared" si="94"/>
        <v>0</v>
      </c>
      <c r="AT74">
        <f t="shared" si="95"/>
        <v>0</v>
      </c>
      <c r="AU74">
        <f t="shared" si="96"/>
        <v>0</v>
      </c>
      <c r="AV74">
        <f t="shared" si="97"/>
        <v>0</v>
      </c>
      <c r="AW74">
        <f t="shared" si="98"/>
        <v>0</v>
      </c>
      <c r="AX74">
        <f t="shared" si="99"/>
        <v>0</v>
      </c>
      <c r="AY74">
        <f t="shared" si="100"/>
        <v>0</v>
      </c>
      <c r="AZ74">
        <f t="shared" si="101"/>
        <v>0</v>
      </c>
      <c r="BA74">
        <f t="shared" si="102"/>
        <v>0</v>
      </c>
      <c r="BB74">
        <f t="shared" si="103"/>
        <v>0</v>
      </c>
      <c r="BC74">
        <f t="shared" si="104"/>
        <v>0</v>
      </c>
    </row>
    <row r="75" spans="1:55" x14ac:dyDescent="0.25">
      <c r="A75" s="1">
        <v>42604</v>
      </c>
      <c r="B75">
        <f>(' Chum hourly counts 2015'!B75)*3</f>
        <v>0</v>
      </c>
      <c r="C75">
        <f>(' Chum hourly counts 2015'!C75)*3</f>
        <v>0</v>
      </c>
      <c r="D75">
        <f>(' Chum hourly counts 2015'!D75)*3</f>
        <v>0</v>
      </c>
      <c r="E75">
        <f>(' Chum hourly counts 2015'!E75)*3</f>
        <v>0</v>
      </c>
      <c r="F75">
        <f>(' Chum hourly counts 2015'!F75)*3</f>
        <v>0</v>
      </c>
      <c r="G75">
        <f>(' Chum hourly counts 2015'!G75)*3</f>
        <v>0</v>
      </c>
      <c r="H75">
        <f>(' Chum hourly counts 2015'!H75)*3</f>
        <v>0</v>
      </c>
      <c r="I75">
        <f>(' Chum hourly counts 2015'!I75)*3</f>
        <v>0</v>
      </c>
      <c r="J75">
        <f>(' Chum hourly counts 2015'!J75)*3</f>
        <v>0</v>
      </c>
      <c r="K75">
        <f>(' Chum hourly counts 2015'!K75)*3</f>
        <v>0</v>
      </c>
      <c r="L75">
        <f>(' Chum hourly counts 2015'!L75)*3</f>
        <v>0</v>
      </c>
      <c r="M75">
        <f>(' Chum hourly counts 2015'!M75)*3</f>
        <v>0</v>
      </c>
      <c r="N75">
        <f>(' Chum hourly counts 2015'!N75)*3</f>
        <v>0</v>
      </c>
      <c r="O75">
        <f>(' Chum hourly counts 2015'!O75)*3</f>
        <v>0</v>
      </c>
      <c r="P75">
        <f>(' Chum hourly counts 2015'!P75)*3</f>
        <v>0</v>
      </c>
      <c r="Q75">
        <f>(' Chum hourly counts 2015'!Q75)*3</f>
        <v>0</v>
      </c>
      <c r="R75">
        <f>(' Chum hourly counts 2015'!R75)*3</f>
        <v>0</v>
      </c>
      <c r="S75">
        <f>(' Chum hourly counts 2015'!S75)*3</f>
        <v>0</v>
      </c>
      <c r="T75">
        <f>(' Chum hourly counts 2015'!T75)*3</f>
        <v>0</v>
      </c>
      <c r="U75">
        <f>(' Chum hourly counts 2015'!U75)*3</f>
        <v>0</v>
      </c>
      <c r="V75">
        <f>(' Chum hourly counts 2015'!V75)*3</f>
        <v>0</v>
      </c>
      <c r="W75">
        <f>(' Chum hourly counts 2015'!W75)*3</f>
        <v>0</v>
      </c>
      <c r="X75">
        <f>(' Chum hourly counts 2015'!X75)*3</f>
        <v>0</v>
      </c>
      <c r="Y75">
        <f>(' Chum hourly counts 2015'!Y75)*3</f>
        <v>0</v>
      </c>
      <c r="Z75">
        <f t="shared" si="105"/>
        <v>0</v>
      </c>
      <c r="AB75">
        <f t="shared" si="106"/>
        <v>0</v>
      </c>
      <c r="AC75">
        <f t="shared" si="80"/>
        <v>0</v>
      </c>
      <c r="AD75" s="43"/>
      <c r="AE75">
        <f t="shared" si="107"/>
        <v>24</v>
      </c>
      <c r="AF75">
        <f t="shared" si="81"/>
        <v>0</v>
      </c>
      <c r="AG75">
        <f t="shared" si="82"/>
        <v>0</v>
      </c>
      <c r="AH75">
        <f t="shared" si="83"/>
        <v>0</v>
      </c>
      <c r="AI75">
        <f t="shared" si="84"/>
        <v>0</v>
      </c>
      <c r="AJ75">
        <f t="shared" si="85"/>
        <v>0</v>
      </c>
      <c r="AK75">
        <f t="shared" si="86"/>
        <v>0</v>
      </c>
      <c r="AL75">
        <f t="shared" si="87"/>
        <v>0</v>
      </c>
      <c r="AM75">
        <f t="shared" si="88"/>
        <v>0</v>
      </c>
      <c r="AN75">
        <f t="shared" si="89"/>
        <v>0</v>
      </c>
      <c r="AO75">
        <f t="shared" si="90"/>
        <v>0</v>
      </c>
      <c r="AP75">
        <f t="shared" si="91"/>
        <v>0</v>
      </c>
      <c r="AQ75">
        <f t="shared" si="92"/>
        <v>0</v>
      </c>
      <c r="AR75">
        <f t="shared" si="93"/>
        <v>0</v>
      </c>
      <c r="AS75">
        <f t="shared" si="94"/>
        <v>0</v>
      </c>
      <c r="AT75">
        <f t="shared" si="95"/>
        <v>0</v>
      </c>
      <c r="AU75">
        <f t="shared" si="96"/>
        <v>0</v>
      </c>
      <c r="AV75">
        <f t="shared" si="97"/>
        <v>0</v>
      </c>
      <c r="AW75">
        <f t="shared" si="98"/>
        <v>0</v>
      </c>
      <c r="AX75">
        <f t="shared" si="99"/>
        <v>0</v>
      </c>
      <c r="AY75">
        <f t="shared" si="100"/>
        <v>0</v>
      </c>
      <c r="AZ75">
        <f t="shared" si="101"/>
        <v>0</v>
      </c>
      <c r="BA75">
        <f t="shared" si="102"/>
        <v>0</v>
      </c>
      <c r="BB75">
        <f t="shared" si="103"/>
        <v>0</v>
      </c>
      <c r="BC75">
        <f t="shared" si="104"/>
        <v>0</v>
      </c>
    </row>
    <row r="76" spans="1:55" x14ac:dyDescent="0.25">
      <c r="A76" s="1">
        <v>42605</v>
      </c>
      <c r="B76">
        <f>(' Chum hourly counts 2015'!B76)*3</f>
        <v>0</v>
      </c>
      <c r="C76">
        <f>(' Chum hourly counts 2015'!C76)*3</f>
        <v>0</v>
      </c>
      <c r="D76">
        <f>(' Chum hourly counts 2015'!D76)*3</f>
        <v>0</v>
      </c>
      <c r="E76">
        <f>(' Chum hourly counts 2015'!E76)*3</f>
        <v>0</v>
      </c>
      <c r="F76">
        <f>(' Chum hourly counts 2015'!F76)*3</f>
        <v>0</v>
      </c>
      <c r="G76">
        <f>(' Chum hourly counts 2015'!G76)*3</f>
        <v>0</v>
      </c>
      <c r="H76">
        <f>(' Chum hourly counts 2015'!H76)*3</f>
        <v>0</v>
      </c>
      <c r="I76">
        <f>(' Chum hourly counts 2015'!I76)*3</f>
        <v>0</v>
      </c>
      <c r="J76">
        <f>(' Chum hourly counts 2015'!J76)*3</f>
        <v>0</v>
      </c>
      <c r="K76">
        <f>(' Chum hourly counts 2015'!K76)*3</f>
        <v>0</v>
      </c>
      <c r="L76">
        <f>(' Chum hourly counts 2015'!L76)*3</f>
        <v>0</v>
      </c>
      <c r="M76">
        <f>(' Chum hourly counts 2015'!M76)*3</f>
        <v>0</v>
      </c>
      <c r="N76">
        <f>(' Chum hourly counts 2015'!N76)*3</f>
        <v>0</v>
      </c>
      <c r="O76">
        <f>(' Chum hourly counts 2015'!O76)*3</f>
        <v>0</v>
      </c>
      <c r="P76">
        <f>(' Chum hourly counts 2015'!P76)*3</f>
        <v>0</v>
      </c>
      <c r="Q76">
        <f>(' Chum hourly counts 2015'!Q76)*3</f>
        <v>0</v>
      </c>
      <c r="R76">
        <f>(' Chum hourly counts 2015'!R76)*3</f>
        <v>0</v>
      </c>
      <c r="S76">
        <f>(' Chum hourly counts 2015'!S76)*3</f>
        <v>0</v>
      </c>
      <c r="T76">
        <f>(' Chum hourly counts 2015'!T76)*3</f>
        <v>0</v>
      </c>
      <c r="U76">
        <f>(' Chum hourly counts 2015'!U76)*3</f>
        <v>0</v>
      </c>
      <c r="V76">
        <f>(' Chum hourly counts 2015'!V76)*3</f>
        <v>0</v>
      </c>
      <c r="W76">
        <f>(' Chum hourly counts 2015'!W76)*3</f>
        <v>0</v>
      </c>
      <c r="X76">
        <f>(' Chum hourly counts 2015'!X76)*3</f>
        <v>0</v>
      </c>
      <c r="Y76">
        <f>(' Chum hourly counts 2015'!Y76)*3</f>
        <v>0</v>
      </c>
      <c r="Z76">
        <f t="shared" si="105"/>
        <v>0</v>
      </c>
      <c r="AB76">
        <f t="shared" si="106"/>
        <v>0</v>
      </c>
      <c r="AC76">
        <f t="shared" si="80"/>
        <v>0</v>
      </c>
      <c r="AD76" s="43"/>
      <c r="AE76">
        <f t="shared" si="107"/>
        <v>24</v>
      </c>
      <c r="AF76">
        <f t="shared" si="81"/>
        <v>0</v>
      </c>
      <c r="AG76">
        <f t="shared" si="82"/>
        <v>0</v>
      </c>
      <c r="AH76">
        <f t="shared" si="83"/>
        <v>0</v>
      </c>
      <c r="AI76">
        <f t="shared" si="84"/>
        <v>0</v>
      </c>
      <c r="AJ76">
        <f t="shared" si="85"/>
        <v>0</v>
      </c>
      <c r="AK76">
        <f t="shared" si="86"/>
        <v>0</v>
      </c>
      <c r="AL76">
        <f t="shared" si="87"/>
        <v>0</v>
      </c>
      <c r="AM76">
        <f t="shared" si="88"/>
        <v>0</v>
      </c>
      <c r="AN76">
        <f t="shared" si="89"/>
        <v>0</v>
      </c>
      <c r="AO76">
        <f t="shared" si="90"/>
        <v>0</v>
      </c>
      <c r="AP76">
        <f t="shared" si="91"/>
        <v>0</v>
      </c>
      <c r="AQ76">
        <f t="shared" si="92"/>
        <v>0</v>
      </c>
      <c r="AR76">
        <f t="shared" si="93"/>
        <v>0</v>
      </c>
      <c r="AS76">
        <f t="shared" si="94"/>
        <v>0</v>
      </c>
      <c r="AT76">
        <f t="shared" si="95"/>
        <v>0</v>
      </c>
      <c r="AU76">
        <f t="shared" si="96"/>
        <v>0</v>
      </c>
      <c r="AV76">
        <f t="shared" si="97"/>
        <v>0</v>
      </c>
      <c r="AW76">
        <f t="shared" si="98"/>
        <v>0</v>
      </c>
      <c r="AX76">
        <f t="shared" si="99"/>
        <v>0</v>
      </c>
      <c r="AY76">
        <f t="shared" si="100"/>
        <v>0</v>
      </c>
      <c r="AZ76">
        <f t="shared" si="101"/>
        <v>0</v>
      </c>
      <c r="BA76">
        <f t="shared" si="102"/>
        <v>0</v>
      </c>
      <c r="BB76">
        <f t="shared" si="103"/>
        <v>0</v>
      </c>
      <c r="BC76">
        <f t="shared" si="104"/>
        <v>0</v>
      </c>
    </row>
    <row r="77" spans="1:55" x14ac:dyDescent="0.25">
      <c r="A77" s="1">
        <v>42606</v>
      </c>
      <c r="B77">
        <f>(' Chum hourly counts 2015'!B77)*3</f>
        <v>0</v>
      </c>
      <c r="C77">
        <f>(' Chum hourly counts 2015'!C77)*3</f>
        <v>3</v>
      </c>
      <c r="D77">
        <f>(' Chum hourly counts 2015'!D77)*3</f>
        <v>0</v>
      </c>
      <c r="E77">
        <f>(' Chum hourly counts 2015'!E77)*3</f>
        <v>0</v>
      </c>
      <c r="F77">
        <f>(' Chum hourly counts 2015'!F77)*3</f>
        <v>0</v>
      </c>
      <c r="G77">
        <f>(' Chum hourly counts 2015'!G77)*3</f>
        <v>0</v>
      </c>
      <c r="H77">
        <f>(' Chum hourly counts 2015'!H77)*3</f>
        <v>0</v>
      </c>
      <c r="I77">
        <f>(' Chum hourly counts 2015'!I77)*3</f>
        <v>0</v>
      </c>
      <c r="J77">
        <f>(' Chum hourly counts 2015'!J77)*3</f>
        <v>0</v>
      </c>
      <c r="K77">
        <f>(' Chum hourly counts 2015'!K77)*3</f>
        <v>0</v>
      </c>
      <c r="L77">
        <f>(' Chum hourly counts 2015'!L77)*3</f>
        <v>0</v>
      </c>
      <c r="M77">
        <f>(' Chum hourly counts 2015'!M77)*3</f>
        <v>0</v>
      </c>
      <c r="N77">
        <f>(' Chum hourly counts 2015'!N77)*3</f>
        <v>0</v>
      </c>
      <c r="O77">
        <f>(' Chum hourly counts 2015'!O77)*3</f>
        <v>0</v>
      </c>
      <c r="P77">
        <f>(' Chum hourly counts 2015'!P77)*3</f>
        <v>0</v>
      </c>
      <c r="Q77">
        <f>(' Chum hourly counts 2015'!Q77)*3</f>
        <v>0</v>
      </c>
      <c r="R77">
        <f>(' Chum hourly counts 2015'!R77)*3</f>
        <v>-3</v>
      </c>
      <c r="S77">
        <f>(' Chum hourly counts 2015'!S77)*3</f>
        <v>0</v>
      </c>
      <c r="T77">
        <f>(' Chum hourly counts 2015'!T77)*3</f>
        <v>0</v>
      </c>
      <c r="U77">
        <f>(' Chum hourly counts 2015'!U77)*3</f>
        <v>0</v>
      </c>
      <c r="V77">
        <f>(' Chum hourly counts 2015'!V77)*3</f>
        <v>0</v>
      </c>
      <c r="W77">
        <f>(' Chum hourly counts 2015'!W77)*3</f>
        <v>0</v>
      </c>
      <c r="X77">
        <f>(' Chum hourly counts 2015'!X77)*3</f>
        <v>0</v>
      </c>
      <c r="Y77">
        <f>(' Chum hourly counts 2015'!Y77)*3</f>
        <v>0</v>
      </c>
      <c r="Z77">
        <f t="shared" si="105"/>
        <v>0</v>
      </c>
      <c r="AB77">
        <f t="shared" si="106"/>
        <v>0</v>
      </c>
      <c r="AC77">
        <f t="shared" si="80"/>
        <v>12.521739130434785</v>
      </c>
      <c r="AD77" s="43"/>
      <c r="AE77">
        <f t="shared" si="107"/>
        <v>24</v>
      </c>
      <c r="AF77">
        <f t="shared" si="81"/>
        <v>8.6956521739130432E-2</v>
      </c>
      <c r="AG77">
        <f t="shared" si="82"/>
        <v>1</v>
      </c>
      <c r="AH77">
        <f t="shared" si="83"/>
        <v>1</v>
      </c>
      <c r="AI77">
        <f t="shared" si="84"/>
        <v>0</v>
      </c>
      <c r="AJ77">
        <f t="shared" si="85"/>
        <v>0</v>
      </c>
      <c r="AK77">
        <f t="shared" si="86"/>
        <v>0</v>
      </c>
      <c r="AL77">
        <f t="shared" si="87"/>
        <v>0</v>
      </c>
      <c r="AM77">
        <f t="shared" si="88"/>
        <v>0</v>
      </c>
      <c r="AN77">
        <f t="shared" si="89"/>
        <v>0</v>
      </c>
      <c r="AO77">
        <f t="shared" si="90"/>
        <v>0</v>
      </c>
      <c r="AP77">
        <f t="shared" si="91"/>
        <v>0</v>
      </c>
      <c r="AQ77">
        <f t="shared" si="92"/>
        <v>0</v>
      </c>
      <c r="AR77">
        <f t="shared" si="93"/>
        <v>0</v>
      </c>
      <c r="AS77">
        <f t="shared" si="94"/>
        <v>0</v>
      </c>
      <c r="AT77">
        <f t="shared" si="95"/>
        <v>0</v>
      </c>
      <c r="AU77">
        <f t="shared" si="96"/>
        <v>0</v>
      </c>
      <c r="AV77">
        <f t="shared" si="97"/>
        <v>1</v>
      </c>
      <c r="AW77">
        <f t="shared" si="98"/>
        <v>1</v>
      </c>
      <c r="AX77">
        <f t="shared" si="99"/>
        <v>0</v>
      </c>
      <c r="AY77">
        <f t="shared" si="100"/>
        <v>0</v>
      </c>
      <c r="AZ77">
        <f t="shared" si="101"/>
        <v>0</v>
      </c>
      <c r="BA77">
        <f t="shared" si="102"/>
        <v>0</v>
      </c>
      <c r="BB77">
        <f t="shared" si="103"/>
        <v>0</v>
      </c>
      <c r="BC77">
        <f t="shared" si="104"/>
        <v>0</v>
      </c>
    </row>
    <row r="78" spans="1:55" x14ac:dyDescent="0.25">
      <c r="A78" s="1">
        <v>42607</v>
      </c>
      <c r="B78">
        <f>(' Chum hourly counts 2015'!B78)*3</f>
        <v>0</v>
      </c>
      <c r="C78">
        <f>(' Chum hourly counts 2015'!C78)*3</f>
        <v>0</v>
      </c>
      <c r="D78">
        <f>(' Chum hourly counts 2015'!D78)*3</f>
        <v>0</v>
      </c>
      <c r="E78" s="59">
        <f>(' Chum hourly counts 2015'!E78)*3</f>
        <v>0</v>
      </c>
      <c r="F78" s="59">
        <f>(' Chum hourly counts 2015'!F78)*3</f>
        <v>0</v>
      </c>
      <c r="G78" s="59">
        <f>(' Chum hourly counts 2015'!G78)*3</f>
        <v>0</v>
      </c>
      <c r="H78" s="59">
        <f>(' Chum hourly counts 2015'!H78)*3</f>
        <v>0</v>
      </c>
      <c r="I78" s="59">
        <f>(' Chum hourly counts 2015'!I78)*3</f>
        <v>0</v>
      </c>
      <c r="J78" s="59">
        <f>(' Chum hourly counts 2015'!J78)*3</f>
        <v>0</v>
      </c>
      <c r="K78" s="59">
        <f>(' Chum hourly counts 2015'!K78)*3</f>
        <v>0</v>
      </c>
      <c r="L78" s="59">
        <f>(' Chum hourly counts 2015'!L78)*3</f>
        <v>0</v>
      </c>
      <c r="M78" s="59">
        <f>(' Chum hourly counts 2015'!M78)*3</f>
        <v>0</v>
      </c>
      <c r="N78" s="59">
        <f>(' Chum hourly counts 2015'!N78)*3</f>
        <v>0</v>
      </c>
      <c r="O78" s="59">
        <f>(' Chum hourly counts 2015'!O78)*3</f>
        <v>0</v>
      </c>
      <c r="P78" s="59">
        <f>(' Chum hourly counts 2015'!P78)*3</f>
        <v>0</v>
      </c>
      <c r="Q78" s="59">
        <f>(' Chum hourly counts 2015'!Q78)*3</f>
        <v>0</v>
      </c>
      <c r="R78" s="59">
        <f>(' Chum hourly counts 2015'!R78)*3</f>
        <v>0</v>
      </c>
      <c r="S78" s="59">
        <f>(' Chum hourly counts 2015'!S78)*3</f>
        <v>0</v>
      </c>
      <c r="T78" s="59">
        <f>(' Chum hourly counts 2015'!T78)*3</f>
        <v>0</v>
      </c>
      <c r="U78" s="59">
        <f>(' Chum hourly counts 2015'!U78)*3</f>
        <v>0</v>
      </c>
      <c r="V78" s="59">
        <f>(' Chum hourly counts 2015'!V78)*3</f>
        <v>0</v>
      </c>
      <c r="W78" s="59">
        <f>(' Chum hourly counts 2015'!W78)*3</f>
        <v>0</v>
      </c>
      <c r="X78" s="59">
        <f>(' Chum hourly counts 2015'!X78)*3</f>
        <v>0</v>
      </c>
      <c r="Y78" s="59">
        <f>(' Chum hourly counts 2015'!Y78)*3</f>
        <v>0</v>
      </c>
      <c r="Z78">
        <f t="shared" si="105"/>
        <v>0</v>
      </c>
      <c r="AB78">
        <f t="shared" si="106"/>
        <v>0</v>
      </c>
      <c r="AC78">
        <f t="shared" si="80"/>
        <v>0</v>
      </c>
      <c r="AD78" s="43"/>
      <c r="AE78">
        <f t="shared" si="107"/>
        <v>24</v>
      </c>
      <c r="AF78">
        <f t="shared" si="81"/>
        <v>0</v>
      </c>
      <c r="AG78">
        <f t="shared" si="82"/>
        <v>0</v>
      </c>
      <c r="AH78">
        <f t="shared" si="83"/>
        <v>0</v>
      </c>
      <c r="AI78">
        <f t="shared" si="84"/>
        <v>0</v>
      </c>
      <c r="AJ78">
        <f t="shared" si="85"/>
        <v>0</v>
      </c>
      <c r="AK78">
        <f t="shared" si="86"/>
        <v>0</v>
      </c>
      <c r="AL78">
        <f t="shared" si="87"/>
        <v>0</v>
      </c>
      <c r="AM78">
        <f t="shared" si="88"/>
        <v>0</v>
      </c>
      <c r="AN78">
        <f t="shared" si="89"/>
        <v>0</v>
      </c>
      <c r="AO78">
        <f t="shared" si="90"/>
        <v>0</v>
      </c>
      <c r="AP78">
        <f t="shared" si="91"/>
        <v>0</v>
      </c>
      <c r="AQ78">
        <f t="shared" si="92"/>
        <v>0</v>
      </c>
      <c r="AR78">
        <f t="shared" si="93"/>
        <v>0</v>
      </c>
      <c r="AS78">
        <f t="shared" si="94"/>
        <v>0</v>
      </c>
      <c r="AT78">
        <f t="shared" si="95"/>
        <v>0</v>
      </c>
      <c r="AU78">
        <f t="shared" si="96"/>
        <v>0</v>
      </c>
      <c r="AV78">
        <f t="shared" si="97"/>
        <v>0</v>
      </c>
      <c r="AW78">
        <f t="shared" si="98"/>
        <v>0</v>
      </c>
      <c r="AX78">
        <f t="shared" si="99"/>
        <v>0</v>
      </c>
      <c r="AY78">
        <f t="shared" si="100"/>
        <v>0</v>
      </c>
      <c r="AZ78">
        <f t="shared" si="101"/>
        <v>0</v>
      </c>
      <c r="BA78">
        <f t="shared" si="102"/>
        <v>0</v>
      </c>
      <c r="BB78">
        <f t="shared" si="103"/>
        <v>0</v>
      </c>
      <c r="BC78">
        <f t="shared" si="104"/>
        <v>0</v>
      </c>
    </row>
    <row r="79" spans="1:55" x14ac:dyDescent="0.25">
      <c r="A79" s="1">
        <v>42608</v>
      </c>
      <c r="B79" s="57">
        <f>(' Chum hourly counts 2015'!B79)*3</f>
        <v>0</v>
      </c>
      <c r="C79" s="57">
        <f>(' Chum hourly counts 2015'!C79)*3</f>
        <v>0</v>
      </c>
      <c r="D79" s="57">
        <f>(' Chum hourly counts 2015'!D79)*3</f>
        <v>0</v>
      </c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>
        <f t="shared" si="105"/>
        <v>0</v>
      </c>
      <c r="AB79" s="56"/>
      <c r="AC79">
        <v>0</v>
      </c>
      <c r="AD79" s="43"/>
      <c r="AE79">
        <v>0</v>
      </c>
      <c r="AF79">
        <f t="shared" si="81"/>
        <v>0</v>
      </c>
      <c r="AG79">
        <f t="shared" si="82"/>
        <v>0</v>
      </c>
      <c r="AH79">
        <f t="shared" si="83"/>
        <v>0</v>
      </c>
      <c r="AI79">
        <f t="shared" si="84"/>
        <v>0</v>
      </c>
      <c r="AJ79">
        <f t="shared" si="85"/>
        <v>0</v>
      </c>
      <c r="AK79">
        <f t="shared" si="86"/>
        <v>0</v>
      </c>
      <c r="AL79">
        <f t="shared" si="87"/>
        <v>0</v>
      </c>
      <c r="AM79">
        <f t="shared" si="88"/>
        <v>0</v>
      </c>
      <c r="AN79">
        <f t="shared" si="89"/>
        <v>0</v>
      </c>
      <c r="AO79">
        <f t="shared" si="90"/>
        <v>0</v>
      </c>
      <c r="AP79">
        <f t="shared" si="91"/>
        <v>0</v>
      </c>
      <c r="AQ79">
        <f t="shared" si="92"/>
        <v>0</v>
      </c>
      <c r="AR79">
        <f t="shared" si="93"/>
        <v>0</v>
      </c>
      <c r="AS79">
        <f t="shared" si="94"/>
        <v>0</v>
      </c>
      <c r="AT79">
        <f t="shared" si="95"/>
        <v>0</v>
      </c>
      <c r="AU79">
        <f t="shared" si="96"/>
        <v>0</v>
      </c>
      <c r="AV79">
        <f t="shared" si="97"/>
        <v>0</v>
      </c>
      <c r="AW79">
        <f t="shared" si="98"/>
        <v>0</v>
      </c>
      <c r="AX79">
        <f t="shared" si="99"/>
        <v>0</v>
      </c>
      <c r="AY79">
        <f t="shared" si="100"/>
        <v>0</v>
      </c>
      <c r="AZ79">
        <f t="shared" si="101"/>
        <v>0</v>
      </c>
      <c r="BA79">
        <f t="shared" si="102"/>
        <v>0</v>
      </c>
      <c r="BB79">
        <f t="shared" si="103"/>
        <v>0</v>
      </c>
      <c r="BC79">
        <f t="shared" si="104"/>
        <v>0</v>
      </c>
    </row>
    <row r="80" spans="1:55" x14ac:dyDescent="0.25">
      <c r="A80" s="54">
        <v>42609</v>
      </c>
      <c r="B80" s="60"/>
      <c r="C80" s="60"/>
      <c r="D80" s="60"/>
      <c r="E80" s="60"/>
      <c r="F80" s="60"/>
      <c r="G80" s="60"/>
      <c r="H80" s="60"/>
      <c r="I80" s="60"/>
      <c r="J80">
        <f>(' Chum hourly counts 2015'!J80)*3</f>
        <v>0</v>
      </c>
      <c r="K80">
        <f>(' Chum hourly counts 2015'!K80)*3</f>
        <v>0</v>
      </c>
      <c r="L80">
        <f>(' Chum hourly counts 2015'!L80)*3</f>
        <v>0</v>
      </c>
      <c r="M80">
        <f>(' Chum hourly counts 2015'!M80)*3</f>
        <v>0</v>
      </c>
      <c r="N80">
        <f>(' Chum hourly counts 2015'!N80)*3</f>
        <v>0</v>
      </c>
      <c r="O80">
        <f>(' Chum hourly counts 2015'!O80)*3</f>
        <v>0</v>
      </c>
      <c r="P80">
        <f>(' Chum hourly counts 2015'!P80)*3</f>
        <v>0</v>
      </c>
      <c r="Q80">
        <f>(' Chum hourly counts 2015'!Q80)*3</f>
        <v>0</v>
      </c>
      <c r="R80">
        <f>(' Chum hourly counts 2015'!R80)*3</f>
        <v>0</v>
      </c>
      <c r="S80">
        <f>(' Chum hourly counts 2015'!S80)*3</f>
        <v>0</v>
      </c>
      <c r="T80">
        <f>(' Chum hourly counts 2015'!T80)*3</f>
        <v>0</v>
      </c>
      <c r="U80">
        <f>(' Chum hourly counts 2015'!U80)*3</f>
        <v>0</v>
      </c>
      <c r="V80">
        <f>(' Chum hourly counts 2015'!V80)*3</f>
        <v>0</v>
      </c>
      <c r="W80">
        <f>(' Chum hourly counts 2015'!W80)*3</f>
        <v>0</v>
      </c>
      <c r="X80">
        <f>(' Chum hourly counts 2015'!X80)*3</f>
        <v>0</v>
      </c>
      <c r="Y80">
        <f>(' Chum hourly counts 2015'!Y80)*3</f>
        <v>0</v>
      </c>
      <c r="Z80">
        <f t="shared" si="105"/>
        <v>0</v>
      </c>
      <c r="AB80" s="56">
        <f t="shared" si="106"/>
        <v>0</v>
      </c>
      <c r="AC80">
        <f t="shared" si="80"/>
        <v>0</v>
      </c>
      <c r="AD80" s="43"/>
      <c r="AE80">
        <f>$AE$1*SUM(J90:Y90)</f>
        <v>20.682957791177405</v>
      </c>
      <c r="AF80">
        <f t="shared" si="81"/>
        <v>0</v>
      </c>
      <c r="AG80">
        <f t="shared" si="82"/>
        <v>0</v>
      </c>
      <c r="AH80">
        <f t="shared" si="83"/>
        <v>0</v>
      </c>
      <c r="AI80">
        <f t="shared" si="84"/>
        <v>0</v>
      </c>
      <c r="AJ80">
        <f t="shared" si="85"/>
        <v>0</v>
      </c>
      <c r="AK80">
        <f t="shared" si="86"/>
        <v>0</v>
      </c>
      <c r="AL80">
        <f t="shared" si="87"/>
        <v>0</v>
      </c>
      <c r="AM80">
        <f t="shared" si="88"/>
        <v>0</v>
      </c>
      <c r="AN80">
        <f t="shared" si="89"/>
        <v>0</v>
      </c>
      <c r="AO80">
        <f t="shared" si="90"/>
        <v>0</v>
      </c>
      <c r="AP80">
        <f t="shared" si="91"/>
        <v>0</v>
      </c>
      <c r="AQ80">
        <f t="shared" si="92"/>
        <v>0</v>
      </c>
      <c r="AR80">
        <f t="shared" si="93"/>
        <v>0</v>
      </c>
      <c r="AS80">
        <f t="shared" si="94"/>
        <v>0</v>
      </c>
      <c r="AT80">
        <f t="shared" si="95"/>
        <v>0</v>
      </c>
      <c r="AU80">
        <f t="shared" si="96"/>
        <v>0</v>
      </c>
      <c r="AV80">
        <f t="shared" si="97"/>
        <v>0</v>
      </c>
      <c r="AW80">
        <f t="shared" si="98"/>
        <v>0</v>
      </c>
      <c r="AX80">
        <f t="shared" si="99"/>
        <v>0</v>
      </c>
      <c r="AY80">
        <f t="shared" si="100"/>
        <v>0</v>
      </c>
      <c r="AZ80">
        <f t="shared" si="101"/>
        <v>0</v>
      </c>
      <c r="BA80">
        <f t="shared" si="102"/>
        <v>0</v>
      </c>
      <c r="BB80">
        <f t="shared" si="103"/>
        <v>0</v>
      </c>
      <c r="BC80">
        <f t="shared" si="104"/>
        <v>0</v>
      </c>
    </row>
    <row r="81" spans="1:55" x14ac:dyDescent="0.25">
      <c r="A81" s="1">
        <v>42610</v>
      </c>
      <c r="B81">
        <f>(' Chum hourly counts 2015'!B81)*3</f>
        <v>0</v>
      </c>
      <c r="C81">
        <f>(' Chum hourly counts 2015'!C81)*3</f>
        <v>0</v>
      </c>
      <c r="D81">
        <f>(' Chum hourly counts 2015'!D81)*3</f>
        <v>0</v>
      </c>
      <c r="E81">
        <f>(' Chum hourly counts 2015'!E81)*3</f>
        <v>0</v>
      </c>
      <c r="F81">
        <f>(' Chum hourly counts 2015'!F81)*3</f>
        <v>0</v>
      </c>
      <c r="G81">
        <f>(' Chum hourly counts 2015'!G81)*3</f>
        <v>0</v>
      </c>
      <c r="H81">
        <f>(' Chum hourly counts 2015'!H81)*3</f>
        <v>0</v>
      </c>
      <c r="I81">
        <f>(' Chum hourly counts 2015'!I81)*3</f>
        <v>0</v>
      </c>
      <c r="J81">
        <f>(' Chum hourly counts 2015'!J81)*3</f>
        <v>0</v>
      </c>
      <c r="K81">
        <f>(' Chum hourly counts 2015'!K81)*3</f>
        <v>0</v>
      </c>
      <c r="L81">
        <f>(' Chum hourly counts 2015'!L81)*3</f>
        <v>0</v>
      </c>
      <c r="M81">
        <f>(' Chum hourly counts 2015'!M81)*3</f>
        <v>0</v>
      </c>
      <c r="N81">
        <f>(' Chum hourly counts 2015'!N81)*3</f>
        <v>0</v>
      </c>
      <c r="O81">
        <f>(' Chum hourly counts 2015'!O81)*3</f>
        <v>0</v>
      </c>
      <c r="P81">
        <f>(' Chum hourly counts 2015'!P81)*3</f>
        <v>0</v>
      </c>
      <c r="Q81">
        <f>(' Chum hourly counts 2015'!Q81)*3</f>
        <v>0</v>
      </c>
      <c r="R81">
        <f>(' Chum hourly counts 2015'!R81)*3</f>
        <v>0</v>
      </c>
      <c r="S81">
        <f>(' Chum hourly counts 2015'!S81)*3</f>
        <v>0</v>
      </c>
      <c r="T81">
        <f>(' Chum hourly counts 2015'!T81)*3</f>
        <v>0</v>
      </c>
      <c r="U81">
        <f>(' Chum hourly counts 2015'!U81)*3</f>
        <v>0</v>
      </c>
      <c r="V81">
        <f>(' Chum hourly counts 2015'!V81)*3</f>
        <v>0</v>
      </c>
      <c r="W81">
        <f>(' Chum hourly counts 2015'!W81)*3</f>
        <v>0</v>
      </c>
      <c r="X81">
        <f>(' Chum hourly counts 2015'!X81)*3</f>
        <v>0</v>
      </c>
      <c r="Y81">
        <f>(' Chum hourly counts 2015'!Y81)*3</f>
        <v>0</v>
      </c>
      <c r="Z81">
        <f t="shared" si="105"/>
        <v>0</v>
      </c>
      <c r="AB81">
        <f t="shared" si="106"/>
        <v>0</v>
      </c>
      <c r="AC81">
        <f t="shared" si="80"/>
        <v>0</v>
      </c>
      <c r="AD81" s="43"/>
      <c r="AE81">
        <f t="shared" si="107"/>
        <v>24</v>
      </c>
      <c r="AF81">
        <f t="shared" si="81"/>
        <v>0</v>
      </c>
      <c r="AG81">
        <f t="shared" si="82"/>
        <v>0</v>
      </c>
      <c r="AH81">
        <f t="shared" si="83"/>
        <v>0</v>
      </c>
      <c r="AI81">
        <f t="shared" si="84"/>
        <v>0</v>
      </c>
      <c r="AJ81">
        <f t="shared" si="85"/>
        <v>0</v>
      </c>
      <c r="AK81">
        <f t="shared" si="86"/>
        <v>0</v>
      </c>
      <c r="AL81">
        <f t="shared" si="87"/>
        <v>0</v>
      </c>
      <c r="AM81">
        <f t="shared" si="88"/>
        <v>0</v>
      </c>
      <c r="AN81">
        <f t="shared" si="89"/>
        <v>0</v>
      </c>
      <c r="AO81">
        <f t="shared" si="90"/>
        <v>0</v>
      </c>
      <c r="AP81">
        <f t="shared" si="91"/>
        <v>0</v>
      </c>
      <c r="AQ81">
        <f t="shared" si="92"/>
        <v>0</v>
      </c>
      <c r="AR81">
        <f t="shared" si="93"/>
        <v>0</v>
      </c>
      <c r="AS81">
        <f t="shared" si="94"/>
        <v>0</v>
      </c>
      <c r="AT81">
        <f t="shared" si="95"/>
        <v>0</v>
      </c>
      <c r="AU81">
        <f t="shared" si="96"/>
        <v>0</v>
      </c>
      <c r="AV81">
        <f t="shared" si="97"/>
        <v>0</v>
      </c>
      <c r="AW81">
        <f t="shared" si="98"/>
        <v>0</v>
      </c>
      <c r="AX81">
        <f t="shared" si="99"/>
        <v>0</v>
      </c>
      <c r="AY81">
        <f t="shared" si="100"/>
        <v>0</v>
      </c>
      <c r="AZ81">
        <f t="shared" si="101"/>
        <v>0</v>
      </c>
      <c r="BA81">
        <f t="shared" si="102"/>
        <v>0</v>
      </c>
      <c r="BB81">
        <f t="shared" si="103"/>
        <v>0</v>
      </c>
      <c r="BC81">
        <f t="shared" si="104"/>
        <v>0</v>
      </c>
    </row>
    <row r="82" spans="1:55" x14ac:dyDescent="0.25">
      <c r="A82" s="1">
        <v>42611</v>
      </c>
      <c r="B82">
        <f>(' Chum hourly counts 2015'!B82)*3</f>
        <v>0</v>
      </c>
      <c r="C82">
        <f>(' Chum hourly counts 2015'!C82)*3</f>
        <v>0</v>
      </c>
      <c r="D82">
        <f>(' Chum hourly counts 2015'!D82)*3</f>
        <v>0</v>
      </c>
      <c r="E82">
        <f>(' Chum hourly counts 2015'!E82)*3</f>
        <v>0</v>
      </c>
      <c r="F82">
        <f>(' Chum hourly counts 2015'!F82)*3</f>
        <v>0</v>
      </c>
      <c r="G82">
        <f>(' Chum hourly counts 2015'!G82)*3</f>
        <v>0</v>
      </c>
      <c r="H82">
        <f>(' Chum hourly counts 2015'!H82)*3</f>
        <v>0</v>
      </c>
      <c r="I82">
        <f>(' Chum hourly counts 2015'!I82)*3</f>
        <v>0</v>
      </c>
      <c r="J82">
        <f>(' Chum hourly counts 2015'!J82)*3</f>
        <v>0</v>
      </c>
      <c r="K82">
        <f>(' Chum hourly counts 2015'!K82)*3</f>
        <v>0</v>
      </c>
      <c r="L82">
        <f>(' Chum hourly counts 2015'!L82)*3</f>
        <v>0</v>
      </c>
      <c r="M82">
        <f>(' Chum hourly counts 2015'!M82)*3</f>
        <v>0</v>
      </c>
      <c r="N82">
        <f>(' Chum hourly counts 2015'!N82)*3</f>
        <v>0</v>
      </c>
      <c r="O82">
        <f>(' Chum hourly counts 2015'!O82)*3</f>
        <v>0</v>
      </c>
      <c r="P82">
        <f>(' Chum hourly counts 2015'!P82)*3</f>
        <v>0</v>
      </c>
      <c r="Q82">
        <f>(' Chum hourly counts 2015'!Q82)*3</f>
        <v>0</v>
      </c>
      <c r="R82">
        <f>(' Chum hourly counts 2015'!R82)*3</f>
        <v>0</v>
      </c>
      <c r="S82">
        <f>(' Chum hourly counts 2015'!S82)*3</f>
        <v>0</v>
      </c>
      <c r="T82">
        <f>(' Chum hourly counts 2015'!T82)*3</f>
        <v>0</v>
      </c>
      <c r="U82">
        <f>(' Chum hourly counts 2015'!U82)*3</f>
        <v>0</v>
      </c>
      <c r="V82">
        <f>(' Chum hourly counts 2015'!V82)*3</f>
        <v>0</v>
      </c>
      <c r="W82">
        <f>(' Chum hourly counts 2015'!W82)*3</f>
        <v>0</v>
      </c>
      <c r="X82">
        <f>(' Chum hourly counts 2015'!X82)*3</f>
        <v>0</v>
      </c>
      <c r="Y82">
        <f>(' Chum hourly counts 2015'!Y82)*3</f>
        <v>0</v>
      </c>
      <c r="Z82">
        <f t="shared" si="105"/>
        <v>0</v>
      </c>
      <c r="AB82">
        <f t="shared" si="106"/>
        <v>0</v>
      </c>
      <c r="AC82">
        <f t="shared" si="80"/>
        <v>0</v>
      </c>
      <c r="AD82" s="43"/>
      <c r="AE82">
        <f t="shared" si="107"/>
        <v>24</v>
      </c>
      <c r="AF82">
        <f t="shared" si="81"/>
        <v>0</v>
      </c>
      <c r="AG82">
        <f t="shared" si="82"/>
        <v>0</v>
      </c>
      <c r="AH82">
        <f t="shared" si="83"/>
        <v>0</v>
      </c>
      <c r="AI82">
        <f t="shared" si="84"/>
        <v>0</v>
      </c>
      <c r="AJ82">
        <f t="shared" si="85"/>
        <v>0</v>
      </c>
      <c r="AK82">
        <f t="shared" si="86"/>
        <v>0</v>
      </c>
      <c r="AL82">
        <f t="shared" si="87"/>
        <v>0</v>
      </c>
      <c r="AM82">
        <f t="shared" si="88"/>
        <v>0</v>
      </c>
      <c r="AN82">
        <f t="shared" si="89"/>
        <v>0</v>
      </c>
      <c r="AO82">
        <f t="shared" si="90"/>
        <v>0</v>
      </c>
      <c r="AP82">
        <f t="shared" si="91"/>
        <v>0</v>
      </c>
      <c r="AQ82">
        <f t="shared" si="92"/>
        <v>0</v>
      </c>
      <c r="AR82">
        <f t="shared" si="93"/>
        <v>0</v>
      </c>
      <c r="AS82">
        <f t="shared" si="94"/>
        <v>0</v>
      </c>
      <c r="AT82">
        <f t="shared" si="95"/>
        <v>0</v>
      </c>
      <c r="AU82">
        <f t="shared" si="96"/>
        <v>0</v>
      </c>
      <c r="AV82">
        <f t="shared" si="97"/>
        <v>0</v>
      </c>
      <c r="AW82">
        <f t="shared" si="98"/>
        <v>0</v>
      </c>
      <c r="AX82">
        <f t="shared" si="99"/>
        <v>0</v>
      </c>
      <c r="AY82">
        <f t="shared" si="100"/>
        <v>0</v>
      </c>
      <c r="AZ82">
        <f t="shared" si="101"/>
        <v>0</v>
      </c>
      <c r="BA82">
        <f t="shared" si="102"/>
        <v>0</v>
      </c>
      <c r="BB82">
        <f t="shared" si="103"/>
        <v>0</v>
      </c>
      <c r="BC82">
        <f t="shared" si="104"/>
        <v>0</v>
      </c>
    </row>
    <row r="83" spans="1:55" x14ac:dyDescent="0.25">
      <c r="A83" s="1">
        <v>42612</v>
      </c>
      <c r="B83">
        <f>(' Chum hourly counts 2015'!B83)*3</f>
        <v>0</v>
      </c>
      <c r="C83">
        <f>(' Chum hourly counts 2015'!C83)*3</f>
        <v>0</v>
      </c>
      <c r="D83">
        <f>(' Chum hourly counts 2015'!D83)*3</f>
        <v>0</v>
      </c>
      <c r="E83">
        <f>(' Chum hourly counts 2015'!E83)*3</f>
        <v>0</v>
      </c>
      <c r="F83">
        <f>(' Chum hourly counts 2015'!F83)*3</f>
        <v>0</v>
      </c>
      <c r="G83">
        <f>(' Chum hourly counts 2015'!G83)*3</f>
        <v>0</v>
      </c>
      <c r="H83">
        <f>(' Chum hourly counts 2015'!H83)*3</f>
        <v>3</v>
      </c>
      <c r="I83">
        <f>(' Chum hourly counts 2015'!I83)*3</f>
        <v>0</v>
      </c>
      <c r="J83">
        <f>(' Chum hourly counts 2015'!J83)*3</f>
        <v>0</v>
      </c>
      <c r="K83">
        <f>(' Chum hourly counts 2015'!K83)*3</f>
        <v>0</v>
      </c>
      <c r="L83">
        <f>(' Chum hourly counts 2015'!L83)*3</f>
        <v>0</v>
      </c>
      <c r="M83">
        <f>(' Chum hourly counts 2015'!M83)*3</f>
        <v>0</v>
      </c>
      <c r="N83">
        <f>(' Chum hourly counts 2015'!N83)*3</f>
        <v>0</v>
      </c>
      <c r="O83">
        <f>(' Chum hourly counts 2015'!O83)*3</f>
        <v>0</v>
      </c>
      <c r="P83">
        <f>(' Chum hourly counts 2015'!P83)*3</f>
        <v>0</v>
      </c>
      <c r="Q83">
        <f>(' Chum hourly counts 2015'!Q83)*3</f>
        <v>0</v>
      </c>
      <c r="R83">
        <f>(' Chum hourly counts 2015'!R83)*3</f>
        <v>0</v>
      </c>
      <c r="S83">
        <f>(' Chum hourly counts 2015'!S83)*3</f>
        <v>0</v>
      </c>
      <c r="T83">
        <f>(' Chum hourly counts 2015'!T83)*3</f>
        <v>0</v>
      </c>
      <c r="U83">
        <f>(' Chum hourly counts 2015'!U83)*3</f>
        <v>0</v>
      </c>
      <c r="V83">
        <f>(' Chum hourly counts 2015'!V83)*3</f>
        <v>0</v>
      </c>
      <c r="W83">
        <f>(' Chum hourly counts 2015'!W83)*3</f>
        <v>0</v>
      </c>
      <c r="X83">
        <f>(' Chum hourly counts 2015'!X83)*3</f>
        <v>0</v>
      </c>
      <c r="Y83">
        <f>(' Chum hourly counts 2015'!Y83)*3</f>
        <v>0</v>
      </c>
      <c r="Z83">
        <f t="shared" si="105"/>
        <v>3</v>
      </c>
      <c r="AB83">
        <f t="shared" si="106"/>
        <v>3</v>
      </c>
      <c r="AC83">
        <f t="shared" si="80"/>
        <v>6.2608695652173925</v>
      </c>
      <c r="AD83" s="43"/>
      <c r="AE83">
        <f t="shared" si="107"/>
        <v>24</v>
      </c>
      <c r="AF83">
        <f t="shared" si="81"/>
        <v>4.3478260869565216E-2</v>
      </c>
      <c r="AG83">
        <f t="shared" si="82"/>
        <v>0</v>
      </c>
      <c r="AH83">
        <f t="shared" si="83"/>
        <v>0</v>
      </c>
      <c r="AI83">
        <f t="shared" si="84"/>
        <v>0</v>
      </c>
      <c r="AJ83">
        <f t="shared" si="85"/>
        <v>0</v>
      </c>
      <c r="AK83">
        <f t="shared" si="86"/>
        <v>0</v>
      </c>
      <c r="AL83">
        <f t="shared" si="87"/>
        <v>1</v>
      </c>
      <c r="AM83">
        <f t="shared" si="88"/>
        <v>1</v>
      </c>
      <c r="AN83">
        <f t="shared" si="89"/>
        <v>0</v>
      </c>
      <c r="AO83">
        <f t="shared" si="90"/>
        <v>0</v>
      </c>
      <c r="AP83">
        <f t="shared" si="91"/>
        <v>0</v>
      </c>
      <c r="AQ83">
        <f t="shared" si="92"/>
        <v>0</v>
      </c>
      <c r="AR83">
        <f t="shared" si="93"/>
        <v>0</v>
      </c>
      <c r="AS83">
        <f t="shared" si="94"/>
        <v>0</v>
      </c>
      <c r="AT83">
        <f t="shared" si="95"/>
        <v>0</v>
      </c>
      <c r="AU83">
        <f t="shared" si="96"/>
        <v>0</v>
      </c>
      <c r="AV83">
        <f t="shared" si="97"/>
        <v>0</v>
      </c>
      <c r="AW83">
        <f t="shared" si="98"/>
        <v>0</v>
      </c>
      <c r="AX83">
        <f t="shared" si="99"/>
        <v>0</v>
      </c>
      <c r="AY83">
        <f t="shared" si="100"/>
        <v>0</v>
      </c>
      <c r="AZ83">
        <f t="shared" si="101"/>
        <v>0</v>
      </c>
      <c r="BA83">
        <f t="shared" si="102"/>
        <v>0</v>
      </c>
      <c r="BB83">
        <f t="shared" si="103"/>
        <v>0</v>
      </c>
      <c r="BC83">
        <f t="shared" si="104"/>
        <v>0</v>
      </c>
    </row>
    <row r="84" spans="1:55" x14ac:dyDescent="0.25">
      <c r="A84" s="1">
        <v>42613</v>
      </c>
      <c r="B84">
        <f>(' Chum hourly counts 2015'!B84)*3</f>
        <v>0</v>
      </c>
      <c r="C84">
        <f>(' Chum hourly counts 2015'!C84)*3</f>
        <v>0</v>
      </c>
      <c r="D84">
        <f>(' Chum hourly counts 2015'!D84)*3</f>
        <v>0</v>
      </c>
      <c r="E84">
        <f>(' Chum hourly counts 2015'!E84)*3</f>
        <v>0</v>
      </c>
      <c r="F84">
        <f>(' Chum hourly counts 2015'!F84)*3</f>
        <v>0</v>
      </c>
      <c r="G84">
        <f>(' Chum hourly counts 2015'!G84)*3</f>
        <v>0</v>
      </c>
      <c r="H84">
        <f>(' Chum hourly counts 2015'!H84)*3</f>
        <v>0</v>
      </c>
      <c r="I84">
        <f>(' Chum hourly counts 2015'!I84)*3</f>
        <v>0</v>
      </c>
      <c r="J84">
        <f>(' Chum hourly counts 2015'!J84)*3</f>
        <v>0</v>
      </c>
      <c r="K84">
        <f>(' Chum hourly counts 2015'!K84)*3</f>
        <v>0</v>
      </c>
      <c r="L84">
        <f>(' Chum hourly counts 2015'!L84)*3</f>
        <v>0</v>
      </c>
      <c r="M84">
        <f>(' Chum hourly counts 2015'!M84)*3</f>
        <v>0</v>
      </c>
      <c r="N84">
        <f>(' Chum hourly counts 2015'!N84)*3</f>
        <v>0</v>
      </c>
      <c r="O84">
        <f>(' Chum hourly counts 2015'!O84)*3</f>
        <v>0</v>
      </c>
      <c r="P84">
        <f>(' Chum hourly counts 2015'!P84)*3</f>
        <v>0</v>
      </c>
      <c r="Q84">
        <f>(' Chum hourly counts 2015'!Q84)*3</f>
        <v>0</v>
      </c>
      <c r="R84">
        <f>(' Chum hourly counts 2015'!R84)*3</f>
        <v>0</v>
      </c>
      <c r="S84">
        <f>(' Chum hourly counts 2015'!S84)*3</f>
        <v>0</v>
      </c>
      <c r="T84">
        <f>(' Chum hourly counts 2015'!T84)*3</f>
        <v>0</v>
      </c>
      <c r="U84">
        <f>(' Chum hourly counts 2015'!U84)*3</f>
        <v>0</v>
      </c>
      <c r="V84">
        <f>(' Chum hourly counts 2015'!V84)*3</f>
        <v>0</v>
      </c>
      <c r="W84">
        <f>(' Chum hourly counts 2015'!W84)*3</f>
        <v>0</v>
      </c>
      <c r="X84">
        <f>(' Chum hourly counts 2015'!X84)*3</f>
        <v>0</v>
      </c>
      <c r="Y84">
        <f>(' Chum hourly counts 2015'!Y84)*3</f>
        <v>0</v>
      </c>
      <c r="Z84">
        <f t="shared" si="105"/>
        <v>0</v>
      </c>
      <c r="AB84">
        <f t="shared" si="106"/>
        <v>0</v>
      </c>
      <c r="AC84">
        <f t="shared" si="80"/>
        <v>0</v>
      </c>
      <c r="AD84" s="43"/>
      <c r="AE84">
        <f t="shared" si="107"/>
        <v>24</v>
      </c>
      <c r="AF84">
        <f t="shared" si="81"/>
        <v>0</v>
      </c>
      <c r="AG84">
        <f t="shared" si="82"/>
        <v>0</v>
      </c>
      <c r="AH84">
        <f t="shared" si="83"/>
        <v>0</v>
      </c>
      <c r="AI84">
        <f t="shared" si="84"/>
        <v>0</v>
      </c>
      <c r="AJ84">
        <f t="shared" si="85"/>
        <v>0</v>
      </c>
      <c r="AK84">
        <f t="shared" si="86"/>
        <v>0</v>
      </c>
      <c r="AL84">
        <f t="shared" si="87"/>
        <v>0</v>
      </c>
      <c r="AM84">
        <f t="shared" si="88"/>
        <v>0</v>
      </c>
      <c r="AN84">
        <f t="shared" si="89"/>
        <v>0</v>
      </c>
      <c r="AO84">
        <f t="shared" si="90"/>
        <v>0</v>
      </c>
      <c r="AP84">
        <f t="shared" si="91"/>
        <v>0</v>
      </c>
      <c r="AQ84">
        <f t="shared" si="92"/>
        <v>0</v>
      </c>
      <c r="AR84">
        <f t="shared" si="93"/>
        <v>0</v>
      </c>
      <c r="AS84">
        <f t="shared" si="94"/>
        <v>0</v>
      </c>
      <c r="AT84">
        <f t="shared" si="95"/>
        <v>0</v>
      </c>
      <c r="AU84">
        <f t="shared" si="96"/>
        <v>0</v>
      </c>
      <c r="AV84">
        <f t="shared" si="97"/>
        <v>0</v>
      </c>
      <c r="AW84">
        <f t="shared" si="98"/>
        <v>0</v>
      </c>
      <c r="AX84">
        <f t="shared" si="99"/>
        <v>0</v>
      </c>
      <c r="AY84">
        <f t="shared" si="100"/>
        <v>0</v>
      </c>
      <c r="AZ84">
        <f t="shared" si="101"/>
        <v>0</v>
      </c>
      <c r="BA84">
        <f t="shared" si="102"/>
        <v>0</v>
      </c>
      <c r="BB84">
        <f t="shared" si="103"/>
        <v>0</v>
      </c>
      <c r="BC84">
        <f t="shared" si="104"/>
        <v>0</v>
      </c>
    </row>
    <row r="85" spans="1:55" x14ac:dyDescent="0.25">
      <c r="A85" s="1">
        <v>42614</v>
      </c>
      <c r="B85">
        <f>(' Chum hourly counts 2015'!B85)*3</f>
        <v>0</v>
      </c>
      <c r="C85">
        <f>(' Chum hourly counts 2015'!C85)*3</f>
        <v>0</v>
      </c>
      <c r="D85">
        <f>(' Chum hourly counts 2015'!D85)*3</f>
        <v>0</v>
      </c>
      <c r="E85">
        <f>(' Chum hourly counts 2015'!E85)*3</f>
        <v>0</v>
      </c>
      <c r="F85">
        <f>(' Chum hourly counts 2015'!F85)*3</f>
        <v>0</v>
      </c>
      <c r="G85">
        <f>(' Chum hourly counts 2015'!G85)*3</f>
        <v>0</v>
      </c>
      <c r="H85">
        <f>(' Chum hourly counts 2015'!H85)*3</f>
        <v>0</v>
      </c>
      <c r="I85">
        <f>(' Chum hourly counts 2015'!I85)*3</f>
        <v>0</v>
      </c>
      <c r="J85">
        <f>(' Chum hourly counts 2015'!J85)*3</f>
        <v>0</v>
      </c>
      <c r="K85">
        <f>(' Chum hourly counts 2015'!K85)*3</f>
        <v>0</v>
      </c>
      <c r="L85">
        <f>(' Chum hourly counts 2015'!L85)*3</f>
        <v>0</v>
      </c>
      <c r="M85">
        <f>(' Chum hourly counts 2015'!M85)*3</f>
        <v>0</v>
      </c>
      <c r="N85">
        <f>(' Chum hourly counts 2015'!N85)*3</f>
        <v>0</v>
      </c>
      <c r="O85">
        <f>(' Chum hourly counts 2015'!O85)*3</f>
        <v>0</v>
      </c>
      <c r="P85">
        <f>(' Chum hourly counts 2015'!P85)*3</f>
        <v>0</v>
      </c>
      <c r="Q85">
        <f>(' Chum hourly counts 2015'!Q85)*3</f>
        <v>0</v>
      </c>
      <c r="R85">
        <f>(' Chum hourly counts 2015'!R85)*3</f>
        <v>0</v>
      </c>
      <c r="S85">
        <f>(' Chum hourly counts 2015'!S85)*3</f>
        <v>0</v>
      </c>
      <c r="T85">
        <f>(' Chum hourly counts 2015'!T85)*3</f>
        <v>0</v>
      </c>
      <c r="U85">
        <f>(' Chum hourly counts 2015'!U85)*3</f>
        <v>0</v>
      </c>
      <c r="V85">
        <f>(' Chum hourly counts 2015'!V85)*3</f>
        <v>0</v>
      </c>
      <c r="W85">
        <f>(' Chum hourly counts 2015'!W85)*3</f>
        <v>0</v>
      </c>
      <c r="X85">
        <f>(' Chum hourly counts 2015'!X85)*3</f>
        <v>0</v>
      </c>
      <c r="Y85">
        <f>(' Chum hourly counts 2015'!Y85)*3</f>
        <v>0</v>
      </c>
      <c r="Z85">
        <f t="shared" si="105"/>
        <v>0</v>
      </c>
      <c r="AB85">
        <f t="shared" si="106"/>
        <v>0</v>
      </c>
      <c r="AC85">
        <f t="shared" si="80"/>
        <v>0</v>
      </c>
      <c r="AD85" s="43"/>
      <c r="AE85">
        <f t="shared" si="107"/>
        <v>24</v>
      </c>
      <c r="AF85">
        <f t="shared" si="81"/>
        <v>0</v>
      </c>
      <c r="AG85">
        <f t="shared" si="82"/>
        <v>0</v>
      </c>
      <c r="AH85">
        <f t="shared" si="83"/>
        <v>0</v>
      </c>
      <c r="AI85">
        <f t="shared" si="84"/>
        <v>0</v>
      </c>
      <c r="AJ85">
        <f t="shared" si="85"/>
        <v>0</v>
      </c>
      <c r="AK85">
        <f t="shared" si="86"/>
        <v>0</v>
      </c>
      <c r="AL85">
        <f t="shared" si="87"/>
        <v>0</v>
      </c>
      <c r="AM85">
        <f t="shared" si="88"/>
        <v>0</v>
      </c>
      <c r="AN85">
        <f t="shared" si="89"/>
        <v>0</v>
      </c>
      <c r="AO85">
        <f t="shared" si="90"/>
        <v>0</v>
      </c>
      <c r="AP85">
        <f t="shared" si="91"/>
        <v>0</v>
      </c>
      <c r="AQ85">
        <f t="shared" si="92"/>
        <v>0</v>
      </c>
      <c r="AR85">
        <f t="shared" si="93"/>
        <v>0</v>
      </c>
      <c r="AS85">
        <f t="shared" si="94"/>
        <v>0</v>
      </c>
      <c r="AT85">
        <f t="shared" si="95"/>
        <v>0</v>
      </c>
      <c r="AU85">
        <f t="shared" si="96"/>
        <v>0</v>
      </c>
      <c r="AV85">
        <f t="shared" si="97"/>
        <v>0</v>
      </c>
      <c r="AW85">
        <f t="shared" si="98"/>
        <v>0</v>
      </c>
      <c r="AX85">
        <f t="shared" si="99"/>
        <v>0</v>
      </c>
      <c r="AY85">
        <f t="shared" si="100"/>
        <v>0</v>
      </c>
      <c r="AZ85">
        <f t="shared" si="101"/>
        <v>0</v>
      </c>
      <c r="BA85">
        <f t="shared" si="102"/>
        <v>0</v>
      </c>
      <c r="BB85">
        <f t="shared" si="103"/>
        <v>0</v>
      </c>
      <c r="BC85">
        <f t="shared" si="104"/>
        <v>0</v>
      </c>
    </row>
    <row r="86" spans="1:55" x14ac:dyDescent="0.25">
      <c r="A86" s="1">
        <v>42615</v>
      </c>
      <c r="B86">
        <f>(' Chum hourly counts 2015'!B86)*3</f>
        <v>0</v>
      </c>
      <c r="C86">
        <f>(' Chum hourly counts 2015'!C86)*3</f>
        <v>0</v>
      </c>
      <c r="D86">
        <f>(' Chum hourly counts 2015'!D86)*3</f>
        <v>0</v>
      </c>
      <c r="E86">
        <f>(' Chum hourly counts 2015'!E86)*3</f>
        <v>0</v>
      </c>
      <c r="F86">
        <f>(' Chum hourly counts 2015'!F86)*3</f>
        <v>0</v>
      </c>
      <c r="G86">
        <f>(' Chum hourly counts 2015'!G86)*3</f>
        <v>0</v>
      </c>
      <c r="H86">
        <f>(' Chum hourly counts 2015'!H86)*3</f>
        <v>0</v>
      </c>
      <c r="I86">
        <f>(' Chum hourly counts 2015'!I86)*3</f>
        <v>0</v>
      </c>
      <c r="J86">
        <f>(' Chum hourly counts 2015'!J86)*3</f>
        <v>0</v>
      </c>
      <c r="K86">
        <f>(' Chum hourly counts 2015'!K86)*3</f>
        <v>0</v>
      </c>
      <c r="L86">
        <f>(' Chum hourly counts 2015'!L86)*3</f>
        <v>0</v>
      </c>
      <c r="M86">
        <f>(' Chum hourly counts 2015'!M86)*3</f>
        <v>0</v>
      </c>
      <c r="N86">
        <f>(' Chum hourly counts 2015'!N86)*3</f>
        <v>0</v>
      </c>
      <c r="O86">
        <f>(' Chum hourly counts 2015'!O86)*3</f>
        <v>0</v>
      </c>
      <c r="P86">
        <f>(' Chum hourly counts 2015'!P86)*3</f>
        <v>0</v>
      </c>
      <c r="Q86">
        <f>(' Chum hourly counts 2015'!Q86)*3</f>
        <v>0</v>
      </c>
      <c r="R86">
        <f>(' Chum hourly counts 2015'!R86)*3</f>
        <v>0</v>
      </c>
      <c r="S86">
        <f>(' Chum hourly counts 2015'!S86)*3</f>
        <v>0</v>
      </c>
      <c r="T86">
        <f>(' Chum hourly counts 2015'!T86)*3</f>
        <v>0</v>
      </c>
      <c r="U86">
        <f>(' Chum hourly counts 2015'!U86)*3</f>
        <v>0</v>
      </c>
      <c r="V86">
        <f>(' Chum hourly counts 2015'!V86)*3</f>
        <v>0</v>
      </c>
      <c r="W86">
        <f>(' Chum hourly counts 2015'!W86)*3</f>
        <v>0</v>
      </c>
      <c r="X86">
        <f>(' Chum hourly counts 2015'!X86)*3</f>
        <v>0</v>
      </c>
      <c r="Y86">
        <f>(' Chum hourly counts 2015'!Y86)*3</f>
        <v>0</v>
      </c>
      <c r="Z86">
        <f t="shared" si="105"/>
        <v>0</v>
      </c>
      <c r="AB86">
        <f t="shared" si="106"/>
        <v>0</v>
      </c>
      <c r="AC86">
        <f t="shared" si="80"/>
        <v>0</v>
      </c>
      <c r="AD86" s="43"/>
      <c r="AE86">
        <f t="shared" si="107"/>
        <v>24</v>
      </c>
      <c r="AF86">
        <f t="shared" si="81"/>
        <v>0</v>
      </c>
      <c r="AG86">
        <f t="shared" si="82"/>
        <v>0</v>
      </c>
      <c r="AH86">
        <f t="shared" si="83"/>
        <v>0</v>
      </c>
      <c r="AI86">
        <f t="shared" si="84"/>
        <v>0</v>
      </c>
      <c r="AJ86">
        <f t="shared" si="85"/>
        <v>0</v>
      </c>
      <c r="AK86">
        <f t="shared" si="86"/>
        <v>0</v>
      </c>
      <c r="AL86">
        <f t="shared" si="87"/>
        <v>0</v>
      </c>
      <c r="AM86">
        <f t="shared" si="88"/>
        <v>0</v>
      </c>
      <c r="AN86">
        <f t="shared" si="89"/>
        <v>0</v>
      </c>
      <c r="AO86">
        <f t="shared" si="90"/>
        <v>0</v>
      </c>
      <c r="AP86">
        <f t="shared" si="91"/>
        <v>0</v>
      </c>
      <c r="AQ86">
        <f t="shared" si="92"/>
        <v>0</v>
      </c>
      <c r="AR86">
        <f t="shared" si="93"/>
        <v>0</v>
      </c>
      <c r="AS86">
        <f t="shared" si="94"/>
        <v>0</v>
      </c>
      <c r="AT86">
        <f t="shared" si="95"/>
        <v>0</v>
      </c>
      <c r="AU86">
        <f t="shared" si="96"/>
        <v>0</v>
      </c>
      <c r="AV86">
        <f t="shared" si="97"/>
        <v>0</v>
      </c>
      <c r="AW86">
        <f t="shared" si="98"/>
        <v>0</v>
      </c>
      <c r="AX86">
        <f t="shared" si="99"/>
        <v>0</v>
      </c>
      <c r="AY86">
        <f t="shared" si="100"/>
        <v>0</v>
      </c>
      <c r="AZ86">
        <f t="shared" si="101"/>
        <v>0</v>
      </c>
      <c r="BA86">
        <f t="shared" si="102"/>
        <v>0</v>
      </c>
      <c r="BB86">
        <f t="shared" si="103"/>
        <v>0</v>
      </c>
      <c r="BC86">
        <f t="shared" si="104"/>
        <v>0</v>
      </c>
    </row>
    <row r="87" spans="1:55" x14ac:dyDescent="0.25">
      <c r="A87" s="1">
        <v>42616</v>
      </c>
      <c r="B87">
        <f>(' Chum hourly counts 2015'!B87)*3</f>
        <v>0</v>
      </c>
      <c r="C87">
        <f>(' Chum hourly counts 2015'!C87)*3</f>
        <v>0</v>
      </c>
      <c r="D87">
        <f>(' Chum hourly counts 2015'!D87)*3</f>
        <v>0</v>
      </c>
      <c r="E87">
        <f>(' Chum hourly counts 2015'!E87)*3</f>
        <v>0</v>
      </c>
      <c r="F87">
        <f>(' Chum hourly counts 2015'!F87)*3</f>
        <v>0</v>
      </c>
      <c r="G87">
        <f>(' Chum hourly counts 2015'!G87)*3</f>
        <v>0</v>
      </c>
      <c r="H87">
        <f>(' Chum hourly counts 2015'!H87)*3</f>
        <v>0</v>
      </c>
      <c r="I87">
        <f>(' Chum hourly counts 2015'!I87)*3</f>
        <v>0</v>
      </c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>
        <f t="shared" si="105"/>
        <v>0</v>
      </c>
      <c r="AB87">
        <f t="shared" si="106"/>
        <v>0</v>
      </c>
      <c r="AC87">
        <f t="shared" si="80"/>
        <v>0</v>
      </c>
      <c r="AD87" s="43"/>
      <c r="AE87">
        <f>$AE$1*SUM(B90:I90)</f>
        <v>3.3170422088225955</v>
      </c>
      <c r="AF87">
        <f t="shared" si="81"/>
        <v>0</v>
      </c>
      <c r="AG87">
        <f t="shared" si="82"/>
        <v>0</v>
      </c>
      <c r="AH87">
        <f t="shared" si="83"/>
        <v>0</v>
      </c>
      <c r="AI87">
        <f t="shared" si="84"/>
        <v>0</v>
      </c>
      <c r="AJ87">
        <f t="shared" si="85"/>
        <v>0</v>
      </c>
      <c r="AK87">
        <f t="shared" si="86"/>
        <v>0</v>
      </c>
      <c r="AL87">
        <f t="shared" si="87"/>
        <v>0</v>
      </c>
      <c r="AM87">
        <f t="shared" si="88"/>
        <v>0</v>
      </c>
      <c r="AN87">
        <f t="shared" si="89"/>
        <v>0</v>
      </c>
      <c r="AO87">
        <f t="shared" si="90"/>
        <v>0</v>
      </c>
      <c r="AP87">
        <f t="shared" si="91"/>
        <v>0</v>
      </c>
      <c r="AQ87">
        <f t="shared" si="92"/>
        <v>0</v>
      </c>
      <c r="AR87">
        <f t="shared" si="93"/>
        <v>0</v>
      </c>
      <c r="AS87">
        <f t="shared" si="94"/>
        <v>0</v>
      </c>
      <c r="AT87">
        <f t="shared" si="95"/>
        <v>0</v>
      </c>
      <c r="AU87">
        <f t="shared" si="96"/>
        <v>0</v>
      </c>
      <c r="AV87">
        <f t="shared" si="97"/>
        <v>0</v>
      </c>
      <c r="AW87">
        <f t="shared" si="98"/>
        <v>0</v>
      </c>
      <c r="AX87">
        <f t="shared" si="99"/>
        <v>0</v>
      </c>
      <c r="AY87">
        <f t="shared" si="100"/>
        <v>0</v>
      </c>
      <c r="AZ87">
        <f t="shared" si="101"/>
        <v>0</v>
      </c>
      <c r="BA87">
        <f t="shared" si="102"/>
        <v>0</v>
      </c>
      <c r="BB87">
        <f t="shared" si="103"/>
        <v>0</v>
      </c>
      <c r="BC87">
        <f t="shared" si="104"/>
        <v>0</v>
      </c>
    </row>
    <row r="89" spans="1:55" x14ac:dyDescent="0.25">
      <c r="B89" s="5">
        <v>2250</v>
      </c>
      <c r="C89" s="5">
        <v>1056</v>
      </c>
      <c r="D89" s="5">
        <v>1032</v>
      </c>
      <c r="E89" s="5">
        <v>612</v>
      </c>
      <c r="F89" s="5">
        <v>30</v>
      </c>
      <c r="G89" s="5">
        <v>57</v>
      </c>
      <c r="H89" s="5">
        <v>129</v>
      </c>
      <c r="I89" s="5">
        <v>60</v>
      </c>
      <c r="J89" s="5">
        <v>69</v>
      </c>
      <c r="K89" s="5">
        <v>18</v>
      </c>
      <c r="L89" s="5">
        <v>30</v>
      </c>
      <c r="M89" s="5">
        <v>0</v>
      </c>
      <c r="N89" s="5">
        <v>24</v>
      </c>
      <c r="O89" s="5">
        <v>201</v>
      </c>
      <c r="P89" s="5">
        <v>441</v>
      </c>
      <c r="Q89" s="5">
        <v>309</v>
      </c>
      <c r="R89" s="5">
        <v>2565</v>
      </c>
      <c r="S89" s="5">
        <v>4188</v>
      </c>
      <c r="T89" s="5">
        <v>4572</v>
      </c>
      <c r="U89" s="5">
        <v>3621</v>
      </c>
      <c r="V89" s="5">
        <v>4593</v>
      </c>
      <c r="W89" s="5">
        <v>7122</v>
      </c>
      <c r="X89" s="5">
        <v>2088</v>
      </c>
      <c r="Y89" s="5">
        <v>2745</v>
      </c>
      <c r="Z89">
        <f>SUM(B89:Y89)</f>
        <v>37812</v>
      </c>
      <c r="AB89" t="s">
        <v>28</v>
      </c>
      <c r="AC89" t="s">
        <v>29</v>
      </c>
      <c r="AD89" t="s">
        <v>32</v>
      </c>
    </row>
    <row r="90" spans="1:55" x14ac:dyDescent="0.25">
      <c r="B90" s="44">
        <f>B89/$Z$89</f>
        <v>5.9504919073310063E-2</v>
      </c>
      <c r="C90" s="44">
        <f t="shared" ref="C90:Y90" si="108">C89/$Z$89</f>
        <v>2.7927642018406855E-2</v>
      </c>
      <c r="D90" s="44">
        <f t="shared" si="108"/>
        <v>2.7292922881624881E-2</v>
      </c>
      <c r="E90" s="44">
        <f t="shared" si="108"/>
        <v>1.6185337987940335E-2</v>
      </c>
      <c r="F90" s="44">
        <f t="shared" si="108"/>
        <v>7.9339892097746742E-4</v>
      </c>
      <c r="G90" s="44">
        <f t="shared" si="108"/>
        <v>1.5074579498571882E-3</v>
      </c>
      <c r="H90" s="44">
        <f t="shared" si="108"/>
        <v>3.4116153602031102E-3</v>
      </c>
      <c r="I90" s="44">
        <f t="shared" si="108"/>
        <v>1.5867978419549348E-3</v>
      </c>
      <c r="J90" s="44">
        <f t="shared" si="108"/>
        <v>1.8248175182481751E-3</v>
      </c>
      <c r="K90" s="44">
        <f t="shared" si="108"/>
        <v>4.7603935258648051E-4</v>
      </c>
      <c r="L90" s="44">
        <f t="shared" si="108"/>
        <v>7.9339892097746742E-4</v>
      </c>
      <c r="M90" s="44">
        <f t="shared" si="108"/>
        <v>0</v>
      </c>
      <c r="N90" s="44">
        <f t="shared" si="108"/>
        <v>6.3471913678197394E-4</v>
      </c>
      <c r="O90" s="44">
        <f t="shared" si="108"/>
        <v>5.3157727705490324E-3</v>
      </c>
      <c r="P90" s="44">
        <f t="shared" si="108"/>
        <v>1.1662964138368773E-2</v>
      </c>
      <c r="Q90" s="44">
        <f t="shared" si="108"/>
        <v>8.1720088860679149E-3</v>
      </c>
      <c r="R90" s="7">
        <f t="shared" si="108"/>
        <v>6.7835607743573473E-2</v>
      </c>
      <c r="S90" s="7">
        <f t="shared" si="108"/>
        <v>0.11075848936845446</v>
      </c>
      <c r="T90" s="7">
        <f t="shared" si="108"/>
        <v>0.12091399555696604</v>
      </c>
      <c r="U90" s="7">
        <f t="shared" si="108"/>
        <v>9.5763249761980321E-2</v>
      </c>
      <c r="V90" s="7">
        <f t="shared" si="108"/>
        <v>0.12146937480165027</v>
      </c>
      <c r="W90" s="7">
        <f t="shared" si="108"/>
        <v>0.18835290384005077</v>
      </c>
      <c r="X90" s="7">
        <f t="shared" si="108"/>
        <v>5.5220564900031736E-2</v>
      </c>
      <c r="Y90" s="7">
        <f t="shared" si="108"/>
        <v>7.2596001269438271E-2</v>
      </c>
      <c r="Z90" s="6"/>
      <c r="AB90">
        <f>SUM(AB7:AB87)</f>
        <v>37812</v>
      </c>
      <c r="AC90">
        <f>SUM(AC7:AC87)</f>
        <v>20273302.956521746</v>
      </c>
      <c r="AD90">
        <f>SQRT(AC90)</f>
        <v>4502.5884729255176</v>
      </c>
    </row>
    <row r="92" spans="1:55" x14ac:dyDescent="0.25">
      <c r="E92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99"/>
  <sheetViews>
    <sheetView zoomScale="80" zoomScaleNormal="80" workbookViewId="0">
      <pane xSplit="1" ySplit="5" topLeftCell="B51" activePane="bottomRight" state="frozen"/>
      <selection activeCell="AE89" sqref="AE89"/>
      <selection pane="topRight" activeCell="AE89" sqref="AE89"/>
      <selection pane="bottomLeft" activeCell="AE89" sqref="AE89"/>
      <selection pane="bottomRight" activeCell="AE89" sqref="AE89"/>
    </sheetView>
  </sheetViews>
  <sheetFormatPr defaultColWidth="9.109375" defaultRowHeight="12.75" customHeight="1" x14ac:dyDescent="0.25"/>
  <cols>
    <col min="1" max="1" width="6.6640625" style="9" customWidth="1"/>
    <col min="2" max="10" width="6.33203125" style="9" customWidth="1"/>
    <col min="11" max="19" width="5.6640625" style="9" customWidth="1"/>
    <col min="20" max="25" width="6.33203125" style="9" customWidth="1"/>
    <col min="26" max="27" width="6.6640625" style="9" customWidth="1"/>
    <col min="28" max="28" width="9.109375" style="9"/>
    <col min="29" max="16384" width="9.109375" style="10"/>
  </cols>
  <sheetData>
    <row r="1" spans="1:30" ht="12.75" customHeight="1" x14ac:dyDescent="0.25">
      <c r="A1" s="8" t="s">
        <v>37</v>
      </c>
    </row>
    <row r="2" spans="1:30" ht="12.75" customHeight="1" thickBot="1" x14ac:dyDescent="0.3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30" ht="12.75" customHeight="1" thickTop="1" thickBot="1" x14ac:dyDescent="0.3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30" ht="12.75" customHeight="1" thickTop="1" x14ac:dyDescent="0.25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20"/>
    </row>
    <row r="5" spans="1:30" ht="12.75" customHeight="1" x14ac:dyDescent="0.25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 t="s">
        <v>33</v>
      </c>
      <c r="AB5" s="23"/>
      <c r="AC5" s="24"/>
    </row>
    <row r="6" spans="1:30" ht="12.75" customHeight="1" x14ac:dyDescent="0.25">
      <c r="A6" s="25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6"/>
      <c r="W6" s="26"/>
      <c r="X6" s="26"/>
      <c r="Y6" s="26"/>
      <c r="Z6" s="25"/>
      <c r="AA6" s="27"/>
      <c r="AB6" s="23"/>
      <c r="AC6" s="24"/>
    </row>
    <row r="7" spans="1:30" ht="12.75" customHeight="1" x14ac:dyDescent="0.25">
      <c r="A7" s="28">
        <f t="shared" ref="A7:A14" si="0">A8-1</f>
        <v>42536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30">
        <f t="shared" ref="Z7:Z15" si="1">SUM(B7:Y7)</f>
        <v>0</v>
      </c>
      <c r="AA7" s="31">
        <f t="shared" ref="AA7:AA38" si="2">Z7/Z$91</f>
        <v>0</v>
      </c>
      <c r="AB7" s="23"/>
      <c r="AC7" s="32"/>
    </row>
    <row r="8" spans="1:30" ht="12.75" customHeight="1" x14ac:dyDescent="0.25">
      <c r="A8" s="28">
        <f t="shared" si="0"/>
        <v>42537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30">
        <f t="shared" si="1"/>
        <v>0</v>
      </c>
      <c r="AA8" s="31">
        <f t="shared" si="2"/>
        <v>0</v>
      </c>
      <c r="AB8" s="23"/>
      <c r="AC8" s="32"/>
    </row>
    <row r="9" spans="1:30" ht="12.75" customHeight="1" x14ac:dyDescent="0.25">
      <c r="A9" s="28">
        <f t="shared" si="0"/>
        <v>42538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30">
        <f t="shared" si="1"/>
        <v>0</v>
      </c>
      <c r="AA9" s="31">
        <f t="shared" si="2"/>
        <v>0</v>
      </c>
      <c r="AB9" s="23"/>
      <c r="AC9" s="32"/>
    </row>
    <row r="10" spans="1:30" ht="12.75" customHeight="1" x14ac:dyDescent="0.25">
      <c r="A10" s="28">
        <f t="shared" si="0"/>
        <v>42539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5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30">
        <f t="shared" si="1"/>
        <v>5</v>
      </c>
      <c r="AA10" s="31">
        <f t="shared" si="2"/>
        <v>2.2291573785109228E-4</v>
      </c>
      <c r="AB10" s="23"/>
      <c r="AC10" s="32"/>
    </row>
    <row r="11" spans="1:30" ht="12.75" customHeight="1" x14ac:dyDescent="0.25">
      <c r="A11" s="28">
        <f t="shared" si="0"/>
        <v>42540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30">
        <f t="shared" si="1"/>
        <v>0</v>
      </c>
      <c r="AA11" s="31">
        <f t="shared" si="2"/>
        <v>0</v>
      </c>
      <c r="AB11" s="23"/>
      <c r="AC11" s="32"/>
    </row>
    <row r="12" spans="1:30" ht="12.75" customHeight="1" x14ac:dyDescent="0.25">
      <c r="A12" s="28">
        <f t="shared" si="0"/>
        <v>42541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7</v>
      </c>
      <c r="M12" s="20">
        <v>0</v>
      </c>
      <c r="N12" s="20">
        <v>0</v>
      </c>
      <c r="O12" s="20">
        <v>-2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30">
        <f t="shared" si="1"/>
        <v>5</v>
      </c>
      <c r="AA12" s="31">
        <f t="shared" si="2"/>
        <v>2.2291573785109228E-4</v>
      </c>
      <c r="AB12" s="23"/>
      <c r="AC12" s="32"/>
    </row>
    <row r="13" spans="1:30" ht="12.75" customHeight="1" x14ac:dyDescent="0.25">
      <c r="A13" s="28">
        <f t="shared" si="0"/>
        <v>42542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9</v>
      </c>
      <c r="K13" s="20">
        <v>4</v>
      </c>
      <c r="L13" s="20">
        <v>3</v>
      </c>
      <c r="M13" s="20">
        <v>-2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30">
        <f t="shared" si="1"/>
        <v>14</v>
      </c>
      <c r="AA13" s="31">
        <f t="shared" si="2"/>
        <v>6.241640659830584E-4</v>
      </c>
      <c r="AB13" s="23"/>
      <c r="AC13" s="32">
        <v>272</v>
      </c>
      <c r="AD13" s="10">
        <v>5</v>
      </c>
    </row>
    <row r="14" spans="1:30" ht="12.75" customHeight="1" x14ac:dyDescent="0.25">
      <c r="A14" s="28">
        <f t="shared" si="0"/>
        <v>42543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6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30">
        <f t="shared" si="1"/>
        <v>6</v>
      </c>
      <c r="AA14" s="31">
        <f t="shared" si="2"/>
        <v>2.6749888542131073E-4</v>
      </c>
      <c r="AB14" s="23"/>
      <c r="AC14" s="32">
        <v>102</v>
      </c>
      <c r="AD14" s="10">
        <v>50</v>
      </c>
    </row>
    <row r="15" spans="1:30" ht="12.75" customHeight="1" x14ac:dyDescent="0.25">
      <c r="A15" s="28">
        <f>A16-1</f>
        <v>42544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4</v>
      </c>
      <c r="K15" s="20">
        <v>2</v>
      </c>
      <c r="L15" s="20">
        <v>2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30">
        <f t="shared" si="1"/>
        <v>8</v>
      </c>
      <c r="AA15" s="31">
        <f t="shared" si="2"/>
        <v>3.5666518056174767E-4</v>
      </c>
      <c r="AB15" s="23"/>
      <c r="AC15" s="32">
        <v>6</v>
      </c>
      <c r="AD15" s="10">
        <v>11</v>
      </c>
    </row>
    <row r="16" spans="1:30" ht="12.75" customHeight="1" x14ac:dyDescent="0.25">
      <c r="A16" s="28">
        <v>42545</v>
      </c>
      <c r="B16" s="29">
        <v>0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30">
        <f>SUM(B16:Y16)</f>
        <v>0</v>
      </c>
      <c r="AA16" s="31">
        <f t="shared" si="2"/>
        <v>0</v>
      </c>
      <c r="AB16" s="23"/>
      <c r="AC16" s="32">
        <v>11</v>
      </c>
      <c r="AD16" s="10">
        <v>61</v>
      </c>
    </row>
    <row r="17" spans="1:30" ht="12.75" customHeight="1" x14ac:dyDescent="0.25">
      <c r="A17" s="28">
        <v>42546</v>
      </c>
      <c r="B17" s="29">
        <v>0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30">
        <f>SUM(B17:Y17)</f>
        <v>0</v>
      </c>
      <c r="AA17" s="31">
        <f t="shared" si="2"/>
        <v>0</v>
      </c>
      <c r="AB17" s="23"/>
      <c r="AC17" s="32">
        <v>20</v>
      </c>
      <c r="AD17" s="10">
        <v>65</v>
      </c>
    </row>
    <row r="18" spans="1:30" ht="12.75" customHeight="1" x14ac:dyDescent="0.25">
      <c r="A18" s="28">
        <v>42547</v>
      </c>
      <c r="B18" s="29">
        <v>0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30">
        <f>SUM(B18:Y18)</f>
        <v>0</v>
      </c>
      <c r="AA18" s="31">
        <f t="shared" si="2"/>
        <v>0</v>
      </c>
      <c r="AB18" s="23"/>
      <c r="AC18" s="32">
        <v>14</v>
      </c>
      <c r="AD18" s="10">
        <v>44</v>
      </c>
    </row>
    <row r="19" spans="1:30" ht="12.75" customHeight="1" x14ac:dyDescent="0.25">
      <c r="A19" s="28">
        <v>42548</v>
      </c>
      <c r="B19" s="29">
        <v>0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30">
        <f>SUM(B19:Y19)</f>
        <v>0</v>
      </c>
      <c r="AA19" s="31">
        <f t="shared" si="2"/>
        <v>0</v>
      </c>
      <c r="AB19" s="23"/>
      <c r="AC19" s="32">
        <v>44</v>
      </c>
      <c r="AD19" s="10">
        <v>23</v>
      </c>
    </row>
    <row r="20" spans="1:30" ht="12.75" customHeight="1" x14ac:dyDescent="0.25">
      <c r="A20" s="28">
        <v>42549</v>
      </c>
      <c r="B20" s="29">
        <v>0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30">
        <f t="shared" ref="Z20:Z83" si="3">SUM(B20:Y20)</f>
        <v>0</v>
      </c>
      <c r="AA20" s="31">
        <f t="shared" si="2"/>
        <v>0</v>
      </c>
      <c r="AC20" s="32">
        <v>26</v>
      </c>
      <c r="AD20" s="10">
        <v>6</v>
      </c>
    </row>
    <row r="21" spans="1:30" ht="12.75" customHeight="1" x14ac:dyDescent="0.25">
      <c r="A21" s="28">
        <v>42550</v>
      </c>
      <c r="B21" s="29">
        <v>0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30">
        <f t="shared" si="3"/>
        <v>0</v>
      </c>
      <c r="AA21" s="31">
        <f t="shared" si="2"/>
        <v>0</v>
      </c>
      <c r="AC21" s="32">
        <v>5</v>
      </c>
      <c r="AD21" s="10">
        <f>SUM(AD13:AD20)</f>
        <v>265</v>
      </c>
    </row>
    <row r="22" spans="1:30" ht="12.75" customHeight="1" x14ac:dyDescent="0.25">
      <c r="A22" s="28">
        <v>42551</v>
      </c>
      <c r="B22" s="29">
        <v>0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30">
        <f t="shared" si="3"/>
        <v>0</v>
      </c>
      <c r="AA22" s="31">
        <f t="shared" si="2"/>
        <v>0</v>
      </c>
      <c r="AC22" s="32">
        <v>22</v>
      </c>
    </row>
    <row r="23" spans="1:30" ht="12.75" customHeight="1" x14ac:dyDescent="0.25">
      <c r="A23" s="28">
        <v>42552</v>
      </c>
      <c r="B23" s="29">
        <v>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30">
        <f t="shared" si="3"/>
        <v>0</v>
      </c>
      <c r="AA23" s="31">
        <f t="shared" si="2"/>
        <v>0</v>
      </c>
      <c r="AB23" s="33"/>
      <c r="AC23" s="32">
        <v>16</v>
      </c>
    </row>
    <row r="24" spans="1:30" ht="12.75" customHeight="1" x14ac:dyDescent="0.25">
      <c r="A24" s="28">
        <v>42553</v>
      </c>
      <c r="B24" s="29">
        <v>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-1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30">
        <f t="shared" si="3"/>
        <v>-1</v>
      </c>
      <c r="AA24" s="31">
        <f t="shared" si="2"/>
        <v>-4.4583147570218459E-5</v>
      </c>
      <c r="AB24" s="33"/>
      <c r="AC24" s="32">
        <v>7</v>
      </c>
    </row>
    <row r="25" spans="1:30" ht="12.75" customHeight="1" x14ac:dyDescent="0.25">
      <c r="A25" s="28">
        <v>42554</v>
      </c>
      <c r="B25" s="29">
        <v>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1</v>
      </c>
      <c r="U25" s="29">
        <v>0</v>
      </c>
      <c r="V25" s="29">
        <v>1</v>
      </c>
      <c r="W25" s="29">
        <v>4</v>
      </c>
      <c r="X25" s="29">
        <v>2</v>
      </c>
      <c r="Y25" s="29">
        <v>0</v>
      </c>
      <c r="Z25" s="30">
        <f t="shared" si="3"/>
        <v>8</v>
      </c>
      <c r="AA25" s="31">
        <f t="shared" si="2"/>
        <v>3.5666518056174767E-4</v>
      </c>
      <c r="AB25" s="33"/>
      <c r="AC25" s="32">
        <f>SUM(AC13:AC24)</f>
        <v>545</v>
      </c>
    </row>
    <row r="26" spans="1:30" ht="12.75" customHeight="1" x14ac:dyDescent="0.25">
      <c r="A26" s="28">
        <v>42555</v>
      </c>
      <c r="B26" s="29">
        <v>1</v>
      </c>
      <c r="C26" s="29">
        <v>0</v>
      </c>
      <c r="D26" s="29">
        <v>3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3</v>
      </c>
      <c r="V26" s="29">
        <v>1</v>
      </c>
      <c r="W26" s="29">
        <v>0</v>
      </c>
      <c r="X26" s="29">
        <v>0</v>
      </c>
      <c r="Y26" s="29">
        <v>0</v>
      </c>
      <c r="Z26" s="30">
        <f t="shared" si="3"/>
        <v>8</v>
      </c>
      <c r="AA26" s="31">
        <f t="shared" si="2"/>
        <v>3.5666518056174767E-4</v>
      </c>
      <c r="AB26" s="33"/>
      <c r="AC26" s="32"/>
      <c r="AD26" s="55">
        <f>AC25-AD21</f>
        <v>280</v>
      </c>
    </row>
    <row r="27" spans="1:30" ht="12.75" customHeight="1" x14ac:dyDescent="0.25">
      <c r="A27" s="28">
        <v>42556</v>
      </c>
      <c r="B27" s="29">
        <v>5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1</v>
      </c>
      <c r="Y27" s="29">
        <v>0</v>
      </c>
      <c r="Z27" s="30">
        <f t="shared" si="3"/>
        <v>6</v>
      </c>
      <c r="AA27" s="31">
        <f t="shared" si="2"/>
        <v>2.6749888542131073E-4</v>
      </c>
      <c r="AB27" s="33"/>
      <c r="AC27" s="32"/>
    </row>
    <row r="28" spans="1:30" ht="12.75" customHeight="1" x14ac:dyDescent="0.25">
      <c r="A28" s="28">
        <v>42557</v>
      </c>
      <c r="B28" s="29">
        <v>0</v>
      </c>
      <c r="C28" s="29">
        <v>0</v>
      </c>
      <c r="D28" s="29">
        <v>5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4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2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5</v>
      </c>
      <c r="W28" s="29">
        <v>0</v>
      </c>
      <c r="X28" s="29">
        <v>0</v>
      </c>
      <c r="Y28" s="29">
        <v>0</v>
      </c>
      <c r="Z28" s="30">
        <f t="shared" si="3"/>
        <v>16</v>
      </c>
      <c r="AA28" s="31">
        <f t="shared" si="2"/>
        <v>7.1333036112349534E-4</v>
      </c>
      <c r="AB28" s="33"/>
      <c r="AC28" s="32">
        <f>AC25-AD21</f>
        <v>280</v>
      </c>
    </row>
    <row r="29" spans="1:30" ht="12.75" customHeight="1" x14ac:dyDescent="0.25">
      <c r="A29" s="28">
        <v>42558</v>
      </c>
      <c r="B29" s="29">
        <v>2</v>
      </c>
      <c r="C29" s="29">
        <v>2</v>
      </c>
      <c r="D29" s="29">
        <v>0</v>
      </c>
      <c r="E29" s="29">
        <v>0</v>
      </c>
      <c r="F29" s="29">
        <v>0</v>
      </c>
      <c r="G29" s="29">
        <v>1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3</v>
      </c>
      <c r="W29" s="29">
        <v>0</v>
      </c>
      <c r="X29" s="29">
        <v>0</v>
      </c>
      <c r="Y29" s="29">
        <v>0</v>
      </c>
      <c r="Z29" s="30">
        <f t="shared" si="3"/>
        <v>8</v>
      </c>
      <c r="AA29" s="31">
        <f t="shared" si="2"/>
        <v>3.5666518056174767E-4</v>
      </c>
      <c r="AB29" s="33"/>
      <c r="AC29" s="32"/>
    </row>
    <row r="30" spans="1:30" ht="12.75" customHeight="1" x14ac:dyDescent="0.25">
      <c r="A30" s="28">
        <v>42559</v>
      </c>
      <c r="B30" s="29">
        <v>3</v>
      </c>
      <c r="C30" s="29">
        <v>0</v>
      </c>
      <c r="D30" s="29">
        <v>6</v>
      </c>
      <c r="E30" s="29">
        <v>0</v>
      </c>
      <c r="F30" s="29">
        <v>0</v>
      </c>
      <c r="G30" s="29">
        <v>0</v>
      </c>
      <c r="H30" s="29">
        <v>0</v>
      </c>
      <c r="I30" s="29">
        <v>-1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4</v>
      </c>
      <c r="X30" s="29">
        <v>4</v>
      </c>
      <c r="Y30" s="29">
        <v>22</v>
      </c>
      <c r="Z30" s="30">
        <f t="shared" si="3"/>
        <v>38</v>
      </c>
      <c r="AA30" s="31">
        <f t="shared" si="2"/>
        <v>1.6941596076683013E-3</v>
      </c>
      <c r="AB30" s="33"/>
      <c r="AC30" s="32"/>
    </row>
    <row r="31" spans="1:30" ht="12.75" customHeight="1" x14ac:dyDescent="0.25">
      <c r="A31" s="28">
        <v>42560</v>
      </c>
      <c r="B31" s="29">
        <v>4</v>
      </c>
      <c r="C31" s="29">
        <v>0</v>
      </c>
      <c r="D31" s="29">
        <v>2</v>
      </c>
      <c r="E31" s="29">
        <v>0</v>
      </c>
      <c r="F31" s="29">
        <v>1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-4</v>
      </c>
      <c r="Q31" s="29">
        <v>0</v>
      </c>
      <c r="R31" s="29">
        <v>33</v>
      </c>
      <c r="S31" s="29">
        <v>9</v>
      </c>
      <c r="T31" s="29">
        <v>4</v>
      </c>
      <c r="U31" s="29">
        <v>0</v>
      </c>
      <c r="V31" s="29">
        <v>0</v>
      </c>
      <c r="W31" s="29">
        <v>1</v>
      </c>
      <c r="X31" s="29">
        <v>0</v>
      </c>
      <c r="Y31" s="29">
        <v>0</v>
      </c>
      <c r="Z31" s="30">
        <f t="shared" si="3"/>
        <v>50</v>
      </c>
      <c r="AA31" s="31">
        <f t="shared" si="2"/>
        <v>2.229157378510923E-3</v>
      </c>
      <c r="AB31" s="33"/>
      <c r="AC31" s="32"/>
    </row>
    <row r="32" spans="1:30" ht="12.75" customHeight="1" x14ac:dyDescent="0.25">
      <c r="A32" s="28">
        <v>42561</v>
      </c>
      <c r="B32" s="29">
        <v>1</v>
      </c>
      <c r="C32" s="29">
        <v>7</v>
      </c>
      <c r="D32" s="29">
        <v>10</v>
      </c>
      <c r="E32" s="29">
        <v>0</v>
      </c>
      <c r="F32" s="29">
        <v>1</v>
      </c>
      <c r="G32" s="29">
        <v>-1</v>
      </c>
      <c r="H32" s="29">
        <v>0</v>
      </c>
      <c r="I32" s="29">
        <v>-1</v>
      </c>
      <c r="J32" s="29">
        <v>0</v>
      </c>
      <c r="K32" s="29">
        <v>0</v>
      </c>
      <c r="L32" s="29">
        <v>3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7</v>
      </c>
      <c r="T32" s="29">
        <v>2</v>
      </c>
      <c r="U32" s="29">
        <v>5</v>
      </c>
      <c r="V32" s="29">
        <v>1</v>
      </c>
      <c r="W32" s="29">
        <v>2</v>
      </c>
      <c r="X32" s="29">
        <v>0</v>
      </c>
      <c r="Y32" s="29">
        <v>13</v>
      </c>
      <c r="Z32" s="30">
        <f t="shared" si="3"/>
        <v>50</v>
      </c>
      <c r="AA32" s="31">
        <f t="shared" si="2"/>
        <v>2.229157378510923E-3</v>
      </c>
      <c r="AB32" s="33"/>
      <c r="AC32" s="32"/>
    </row>
    <row r="33" spans="1:37" ht="12.75" customHeight="1" x14ac:dyDescent="0.25">
      <c r="A33" s="28">
        <v>42562</v>
      </c>
      <c r="B33" s="29">
        <v>40</v>
      </c>
      <c r="C33" s="29">
        <v>68</v>
      </c>
      <c r="D33" s="29">
        <v>31</v>
      </c>
      <c r="E33" s="29">
        <v>32</v>
      </c>
      <c r="F33" s="29">
        <v>0</v>
      </c>
      <c r="G33" s="29">
        <v>0</v>
      </c>
      <c r="H33" s="29">
        <v>0</v>
      </c>
      <c r="I33" s="29">
        <v>0</v>
      </c>
      <c r="J33" s="29">
        <v>1</v>
      </c>
      <c r="K33" s="29">
        <v>-1</v>
      </c>
      <c r="L33" s="29">
        <v>0</v>
      </c>
      <c r="M33" s="29">
        <v>0</v>
      </c>
      <c r="N33" s="29">
        <v>-1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5</v>
      </c>
      <c r="V33" s="29">
        <v>4</v>
      </c>
      <c r="W33" s="29">
        <v>0</v>
      </c>
      <c r="X33" s="29">
        <v>0</v>
      </c>
      <c r="Y33" s="29">
        <v>2</v>
      </c>
      <c r="Z33" s="30">
        <f t="shared" si="3"/>
        <v>181</v>
      </c>
      <c r="AA33" s="31">
        <f t="shared" si="2"/>
        <v>8.069549710209541E-3</v>
      </c>
      <c r="AB33" s="33"/>
      <c r="AC33" s="32"/>
    </row>
    <row r="34" spans="1:37" ht="12.75" customHeight="1" x14ac:dyDescent="0.25">
      <c r="A34" s="28">
        <v>42563</v>
      </c>
      <c r="B34" s="29">
        <v>60</v>
      </c>
      <c r="C34" s="29">
        <v>39</v>
      </c>
      <c r="D34" s="29">
        <v>14</v>
      </c>
      <c r="E34" s="29">
        <v>11</v>
      </c>
      <c r="F34" s="29">
        <v>1</v>
      </c>
      <c r="G34" s="29">
        <v>2</v>
      </c>
      <c r="H34" s="29">
        <v>1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1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122</v>
      </c>
      <c r="Y34" s="29">
        <v>44</v>
      </c>
      <c r="Z34" s="30">
        <f t="shared" si="3"/>
        <v>295</v>
      </c>
      <c r="AA34" s="31">
        <f t="shared" si="2"/>
        <v>1.3152028533214444E-2</v>
      </c>
      <c r="AB34" s="33"/>
      <c r="AC34" s="32"/>
    </row>
    <row r="35" spans="1:37" ht="12.75" customHeight="1" x14ac:dyDescent="0.25">
      <c r="A35" s="28">
        <v>42564</v>
      </c>
      <c r="B35" s="29">
        <v>5</v>
      </c>
      <c r="C35" s="29">
        <v>64</v>
      </c>
      <c r="D35" s="29">
        <v>69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-2</v>
      </c>
      <c r="O35" s="29">
        <v>-11</v>
      </c>
      <c r="P35" s="29">
        <v>2</v>
      </c>
      <c r="Q35" s="29">
        <v>0</v>
      </c>
      <c r="R35" s="29">
        <v>56</v>
      </c>
      <c r="S35" s="29">
        <v>0</v>
      </c>
      <c r="T35" s="29">
        <v>15</v>
      </c>
      <c r="U35" s="29">
        <v>45</v>
      </c>
      <c r="V35" s="29">
        <v>106</v>
      </c>
      <c r="W35" s="29">
        <v>2</v>
      </c>
      <c r="X35" s="29">
        <v>4</v>
      </c>
      <c r="Y35" s="29">
        <v>0</v>
      </c>
      <c r="Z35" s="30">
        <f t="shared" si="3"/>
        <v>355</v>
      </c>
      <c r="AA35" s="31">
        <f t="shared" si="2"/>
        <v>1.5827017387427554E-2</v>
      </c>
      <c r="AB35" s="33"/>
      <c r="AC35" s="32"/>
    </row>
    <row r="36" spans="1:37" ht="12.75" customHeight="1" x14ac:dyDescent="0.25">
      <c r="A36" s="28">
        <v>42565</v>
      </c>
      <c r="B36" s="29">
        <v>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-3</v>
      </c>
      <c r="M36" s="29">
        <v>0</v>
      </c>
      <c r="N36" s="29">
        <v>0</v>
      </c>
      <c r="O36" s="29">
        <v>0</v>
      </c>
      <c r="P36" s="29">
        <v>0</v>
      </c>
      <c r="Q36" s="29">
        <v>1</v>
      </c>
      <c r="R36" s="29">
        <v>2</v>
      </c>
      <c r="S36" s="29">
        <v>1</v>
      </c>
      <c r="T36" s="29">
        <v>1</v>
      </c>
      <c r="U36" s="29">
        <v>23</v>
      </c>
      <c r="V36" s="29">
        <v>27</v>
      </c>
      <c r="W36" s="29">
        <v>0</v>
      </c>
      <c r="X36" s="29">
        <v>0</v>
      </c>
      <c r="Y36" s="29">
        <v>0</v>
      </c>
      <c r="Z36" s="30">
        <f t="shared" si="3"/>
        <v>52</v>
      </c>
      <c r="AA36" s="31">
        <f t="shared" si="2"/>
        <v>2.3183236736513597E-3</v>
      </c>
      <c r="AB36" s="33"/>
      <c r="AC36" s="32"/>
    </row>
    <row r="37" spans="1:37" ht="12.75" customHeight="1" x14ac:dyDescent="0.25">
      <c r="A37" s="28">
        <v>42566</v>
      </c>
      <c r="B37" s="29">
        <v>0</v>
      </c>
      <c r="C37" s="29">
        <v>20</v>
      </c>
      <c r="D37" s="29">
        <v>43</v>
      </c>
      <c r="E37" s="29">
        <v>2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1</v>
      </c>
      <c r="Q37" s="29">
        <v>0</v>
      </c>
      <c r="R37" s="29">
        <v>0</v>
      </c>
      <c r="S37" s="29">
        <v>3</v>
      </c>
      <c r="T37" s="29">
        <v>5</v>
      </c>
      <c r="U37" s="29">
        <v>0</v>
      </c>
      <c r="V37" s="29">
        <v>4</v>
      </c>
      <c r="W37" s="29">
        <v>0</v>
      </c>
      <c r="X37" s="29">
        <v>0</v>
      </c>
      <c r="Y37" s="29">
        <v>0</v>
      </c>
      <c r="Z37" s="30">
        <f t="shared" si="3"/>
        <v>78</v>
      </c>
      <c r="AA37" s="31">
        <f t="shared" si="2"/>
        <v>3.4774855104770398E-3</v>
      </c>
      <c r="AB37" s="33"/>
      <c r="AC37" s="32"/>
    </row>
    <row r="38" spans="1:37" ht="12.75" customHeight="1" x14ac:dyDescent="0.25">
      <c r="A38" s="28">
        <v>42567</v>
      </c>
      <c r="B38" s="29">
        <v>7</v>
      </c>
      <c r="C38" s="29">
        <v>5</v>
      </c>
      <c r="D38" s="29">
        <v>38</v>
      </c>
      <c r="E38" s="29">
        <v>4</v>
      </c>
      <c r="F38" s="29">
        <v>14</v>
      </c>
      <c r="G38" s="29">
        <v>4</v>
      </c>
      <c r="H38" s="29">
        <v>7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1</v>
      </c>
      <c r="P38" s="29">
        <v>0</v>
      </c>
      <c r="Q38" s="29">
        <v>0</v>
      </c>
      <c r="R38" s="29">
        <v>0</v>
      </c>
      <c r="S38" s="29">
        <v>6</v>
      </c>
      <c r="T38" s="29">
        <v>2</v>
      </c>
      <c r="U38" s="29">
        <v>35</v>
      </c>
      <c r="V38" s="29">
        <v>18</v>
      </c>
      <c r="W38" s="29">
        <v>0</v>
      </c>
      <c r="X38" s="29">
        <v>16</v>
      </c>
      <c r="Y38" s="29">
        <v>129</v>
      </c>
      <c r="Z38" s="30">
        <f t="shared" si="3"/>
        <v>286</v>
      </c>
      <c r="AA38" s="31">
        <f t="shared" si="2"/>
        <v>1.2750780205082479E-2</v>
      </c>
      <c r="AB38" s="33"/>
      <c r="AC38" s="32"/>
    </row>
    <row r="39" spans="1:37" ht="12.75" customHeight="1" x14ac:dyDescent="0.25">
      <c r="A39" s="28">
        <v>42568</v>
      </c>
      <c r="B39" s="29">
        <v>340</v>
      </c>
      <c r="C39" s="29">
        <v>101</v>
      </c>
      <c r="D39" s="29">
        <v>263</v>
      </c>
      <c r="E39" s="29">
        <v>28</v>
      </c>
      <c r="F39" s="29">
        <v>38</v>
      </c>
      <c r="G39" s="29">
        <v>51</v>
      </c>
      <c r="H39" s="29">
        <v>30</v>
      </c>
      <c r="I39" s="29">
        <v>10</v>
      </c>
      <c r="J39" s="29">
        <v>81</v>
      </c>
      <c r="K39" s="29">
        <v>1</v>
      </c>
      <c r="L39" s="29">
        <v>7</v>
      </c>
      <c r="M39" s="29">
        <v>3</v>
      </c>
      <c r="N39" s="29">
        <v>1</v>
      </c>
      <c r="O39" s="29">
        <v>2</v>
      </c>
      <c r="P39" s="29">
        <v>0</v>
      </c>
      <c r="Q39" s="29">
        <v>4</v>
      </c>
      <c r="R39" s="29">
        <v>24</v>
      </c>
      <c r="S39" s="29">
        <v>125</v>
      </c>
      <c r="T39" s="29">
        <v>36</v>
      </c>
      <c r="U39" s="29">
        <v>575</v>
      </c>
      <c r="V39" s="29">
        <v>719</v>
      </c>
      <c r="W39" s="29">
        <v>438</v>
      </c>
      <c r="X39" s="29">
        <v>0</v>
      </c>
      <c r="Y39" s="29">
        <v>5</v>
      </c>
      <c r="Z39" s="30">
        <f t="shared" si="3"/>
        <v>2882</v>
      </c>
      <c r="AA39" s="31">
        <f t="shared" ref="AA39:AA70" si="4">Z39/Z$91</f>
        <v>0.12848863129736959</v>
      </c>
      <c r="AB39" s="33"/>
      <c r="AC39" s="32"/>
    </row>
    <row r="40" spans="1:37" ht="12.75" customHeight="1" x14ac:dyDescent="0.25">
      <c r="A40" s="28">
        <v>42569</v>
      </c>
      <c r="B40" s="29">
        <v>3</v>
      </c>
      <c r="C40" s="29">
        <v>97</v>
      </c>
      <c r="D40" s="29">
        <v>14</v>
      </c>
      <c r="E40" s="29">
        <v>2</v>
      </c>
      <c r="F40" s="29">
        <v>0</v>
      </c>
      <c r="G40" s="29">
        <v>0</v>
      </c>
      <c r="H40" s="29">
        <v>0</v>
      </c>
      <c r="I40" s="29">
        <v>0</v>
      </c>
      <c r="J40" s="29">
        <v>-1</v>
      </c>
      <c r="K40" s="29">
        <v>0</v>
      </c>
      <c r="L40" s="29">
        <v>-1</v>
      </c>
      <c r="M40" s="29">
        <v>1</v>
      </c>
      <c r="N40" s="29">
        <v>1</v>
      </c>
      <c r="O40" s="29">
        <v>0</v>
      </c>
      <c r="P40" s="29">
        <v>0</v>
      </c>
      <c r="Q40" s="29">
        <v>0</v>
      </c>
      <c r="R40" s="29">
        <v>0</v>
      </c>
      <c r="S40" s="29">
        <v>4</v>
      </c>
      <c r="T40" s="29">
        <v>4</v>
      </c>
      <c r="U40" s="29">
        <v>4</v>
      </c>
      <c r="V40" s="29">
        <v>33</v>
      </c>
      <c r="W40" s="29">
        <v>-3</v>
      </c>
      <c r="X40" s="29">
        <v>0</v>
      </c>
      <c r="Y40" s="29">
        <v>31</v>
      </c>
      <c r="Z40" s="30">
        <f t="shared" si="3"/>
        <v>189</v>
      </c>
      <c r="AA40" s="31">
        <f t="shared" si="4"/>
        <v>8.4262148907712879E-3</v>
      </c>
      <c r="AB40" s="33"/>
      <c r="AC40" s="32"/>
      <c r="AK40" s="29"/>
    </row>
    <row r="41" spans="1:37" ht="12.75" customHeight="1" x14ac:dyDescent="0.25">
      <c r="A41" s="28">
        <v>42570</v>
      </c>
      <c r="B41" s="29">
        <v>26</v>
      </c>
      <c r="C41" s="29">
        <v>43</v>
      </c>
      <c r="D41" s="29">
        <v>61</v>
      </c>
      <c r="E41" s="29">
        <v>7</v>
      </c>
      <c r="F41" s="29">
        <v>3</v>
      </c>
      <c r="G41" s="29">
        <v>32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1</v>
      </c>
      <c r="U41" s="29">
        <v>5</v>
      </c>
      <c r="V41" s="29">
        <v>20</v>
      </c>
      <c r="W41" s="29">
        <v>20</v>
      </c>
      <c r="X41" s="29">
        <v>24</v>
      </c>
      <c r="Y41" s="29">
        <v>0</v>
      </c>
      <c r="Z41" s="30">
        <f t="shared" si="3"/>
        <v>242</v>
      </c>
      <c r="AA41" s="31">
        <f t="shared" si="4"/>
        <v>1.0789121711992866E-2</v>
      </c>
      <c r="AB41" s="33"/>
      <c r="AC41" s="32"/>
    </row>
    <row r="42" spans="1:37" ht="12.75" customHeight="1" x14ac:dyDescent="0.25">
      <c r="A42" s="28">
        <v>42571</v>
      </c>
      <c r="B42" s="29">
        <v>0</v>
      </c>
      <c r="C42" s="29">
        <v>30</v>
      </c>
      <c r="D42" s="29">
        <v>57</v>
      </c>
      <c r="E42" s="29">
        <v>3</v>
      </c>
      <c r="F42" s="29">
        <v>18</v>
      </c>
      <c r="G42" s="29">
        <v>31</v>
      </c>
      <c r="H42" s="29">
        <v>20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3</v>
      </c>
      <c r="V42" s="29">
        <v>47</v>
      </c>
      <c r="W42" s="29">
        <v>12</v>
      </c>
      <c r="X42" s="29">
        <v>835</v>
      </c>
      <c r="Y42" s="29">
        <v>1104</v>
      </c>
      <c r="Z42" s="30">
        <f t="shared" si="3"/>
        <v>2160</v>
      </c>
      <c r="AA42" s="31">
        <f t="shared" si="4"/>
        <v>9.6299598751671864E-2</v>
      </c>
      <c r="AB42" s="33"/>
      <c r="AC42" s="32"/>
    </row>
    <row r="43" spans="1:37" ht="12.75" customHeight="1" x14ac:dyDescent="0.25">
      <c r="A43" s="28">
        <v>42572</v>
      </c>
      <c r="B43" s="29">
        <v>807</v>
      </c>
      <c r="C43" s="29">
        <v>171</v>
      </c>
      <c r="D43" s="29">
        <v>50</v>
      </c>
      <c r="E43" s="29">
        <v>18</v>
      </c>
      <c r="F43" s="29">
        <v>11</v>
      </c>
      <c r="G43" s="29">
        <v>35</v>
      </c>
      <c r="H43" s="29">
        <v>739</v>
      </c>
      <c r="I43" s="29">
        <v>0</v>
      </c>
      <c r="J43" s="29">
        <v>1</v>
      </c>
      <c r="K43" s="29">
        <v>0</v>
      </c>
      <c r="L43" s="29">
        <v>0</v>
      </c>
      <c r="M43" s="29">
        <v>0</v>
      </c>
      <c r="N43" s="29">
        <v>8</v>
      </c>
      <c r="O43" s="29">
        <v>0</v>
      </c>
      <c r="P43" s="29">
        <v>0</v>
      </c>
      <c r="Q43" s="29">
        <v>0</v>
      </c>
      <c r="R43" s="29">
        <v>365</v>
      </c>
      <c r="S43" s="29">
        <v>3</v>
      </c>
      <c r="T43" s="29">
        <v>-8</v>
      </c>
      <c r="U43" s="29">
        <v>21</v>
      </c>
      <c r="V43" s="29">
        <v>0</v>
      </c>
      <c r="W43" s="29">
        <v>60</v>
      </c>
      <c r="X43" s="29">
        <v>749</v>
      </c>
      <c r="Y43" s="29">
        <v>745</v>
      </c>
      <c r="Z43" s="30">
        <f t="shared" si="3"/>
        <v>3775</v>
      </c>
      <c r="AA43" s="31">
        <f t="shared" si="4"/>
        <v>0.16830138207757467</v>
      </c>
      <c r="AB43" s="33"/>
      <c r="AC43" s="32"/>
    </row>
    <row r="44" spans="1:37" ht="12.75" customHeight="1" x14ac:dyDescent="0.25">
      <c r="A44" s="28">
        <v>42573</v>
      </c>
      <c r="B44" s="29">
        <v>763</v>
      </c>
      <c r="C44" s="29">
        <v>52</v>
      </c>
      <c r="D44" s="29">
        <v>19</v>
      </c>
      <c r="E44" s="29">
        <v>3</v>
      </c>
      <c r="F44" s="29">
        <v>3</v>
      </c>
      <c r="G44" s="29">
        <v>0</v>
      </c>
      <c r="H44" s="29">
        <v>2</v>
      </c>
      <c r="I44" s="29">
        <v>0</v>
      </c>
      <c r="J44" s="29">
        <v>0</v>
      </c>
      <c r="K44" s="29">
        <v>0</v>
      </c>
      <c r="L44" s="29">
        <v>1</v>
      </c>
      <c r="M44" s="29">
        <v>2</v>
      </c>
      <c r="N44" s="29">
        <v>0</v>
      </c>
      <c r="O44" s="29">
        <v>4</v>
      </c>
      <c r="P44" s="29">
        <v>2</v>
      </c>
      <c r="Q44" s="29">
        <v>0</v>
      </c>
      <c r="R44" s="29">
        <v>0</v>
      </c>
      <c r="S44" s="29">
        <v>4</v>
      </c>
      <c r="T44" s="29">
        <v>6</v>
      </c>
      <c r="U44" s="29">
        <v>220</v>
      </c>
      <c r="V44" s="29">
        <v>90</v>
      </c>
      <c r="W44" s="29">
        <v>0</v>
      </c>
      <c r="X44" s="29">
        <v>0</v>
      </c>
      <c r="Y44" s="29">
        <v>22</v>
      </c>
      <c r="Z44" s="30">
        <f t="shared" si="3"/>
        <v>1193</v>
      </c>
      <c r="AA44" s="31">
        <f t="shared" si="4"/>
        <v>5.318769505127062E-2</v>
      </c>
      <c r="AB44" s="33"/>
      <c r="AC44" s="32"/>
    </row>
    <row r="45" spans="1:37" ht="12.75" customHeight="1" x14ac:dyDescent="0.25">
      <c r="A45" s="28">
        <v>42574</v>
      </c>
      <c r="B45" s="29">
        <v>41</v>
      </c>
      <c r="C45" s="29">
        <v>23</v>
      </c>
      <c r="D45" s="29">
        <v>11</v>
      </c>
      <c r="E45" s="29">
        <v>0</v>
      </c>
      <c r="F45" s="29">
        <v>8</v>
      </c>
      <c r="G45" s="29">
        <v>0</v>
      </c>
      <c r="H45" s="29">
        <v>13</v>
      </c>
      <c r="I45" s="29">
        <v>0</v>
      </c>
      <c r="J45" s="29">
        <v>0</v>
      </c>
      <c r="K45" s="29">
        <v>0</v>
      </c>
      <c r="L45" s="29">
        <v>1</v>
      </c>
      <c r="M45" s="29">
        <v>0</v>
      </c>
      <c r="N45" s="29">
        <v>0</v>
      </c>
      <c r="O45" s="29">
        <v>4</v>
      </c>
      <c r="P45" s="29">
        <v>1</v>
      </c>
      <c r="Q45" s="29">
        <v>4</v>
      </c>
      <c r="R45" s="29">
        <v>6</v>
      </c>
      <c r="S45" s="29">
        <v>0</v>
      </c>
      <c r="T45" s="29">
        <v>1</v>
      </c>
      <c r="U45" s="29">
        <v>0</v>
      </c>
      <c r="V45" s="29">
        <v>2</v>
      </c>
      <c r="W45" s="29">
        <v>1</v>
      </c>
      <c r="X45" s="29">
        <v>7</v>
      </c>
      <c r="Y45" s="29">
        <v>35</v>
      </c>
      <c r="Z45" s="30">
        <f t="shared" si="3"/>
        <v>158</v>
      </c>
      <c r="AA45" s="31">
        <f t="shared" si="4"/>
        <v>7.0441373160945167E-3</v>
      </c>
      <c r="AB45" s="33"/>
      <c r="AC45" s="32"/>
    </row>
    <row r="46" spans="1:37" ht="12.75" customHeight="1" x14ac:dyDescent="0.25">
      <c r="A46" s="28">
        <v>42575</v>
      </c>
      <c r="B46" s="29">
        <v>183</v>
      </c>
      <c r="C46" s="29">
        <v>137</v>
      </c>
      <c r="D46" s="29">
        <v>32</v>
      </c>
      <c r="E46" s="29">
        <v>2</v>
      </c>
      <c r="F46" s="29">
        <v>0</v>
      </c>
      <c r="G46" s="29">
        <v>18</v>
      </c>
      <c r="H46" s="29">
        <v>2</v>
      </c>
      <c r="I46" s="29">
        <v>2</v>
      </c>
      <c r="J46" s="29">
        <v>0</v>
      </c>
      <c r="K46" s="29">
        <v>0</v>
      </c>
      <c r="L46" s="29">
        <v>1</v>
      </c>
      <c r="M46" s="29">
        <v>2</v>
      </c>
      <c r="N46" s="29">
        <v>34</v>
      </c>
      <c r="O46" s="29">
        <v>13</v>
      </c>
      <c r="P46" s="29">
        <v>4</v>
      </c>
      <c r="Q46" s="29">
        <v>0</v>
      </c>
      <c r="R46" s="29">
        <v>25</v>
      </c>
      <c r="S46" s="29">
        <v>40</v>
      </c>
      <c r="T46" s="29">
        <v>0</v>
      </c>
      <c r="U46" s="29">
        <v>2</v>
      </c>
      <c r="V46" s="29">
        <v>1</v>
      </c>
      <c r="W46" s="29">
        <v>4</v>
      </c>
      <c r="X46" s="29">
        <v>7</v>
      </c>
      <c r="Y46" s="29">
        <v>571</v>
      </c>
      <c r="Z46" s="30">
        <f t="shared" si="3"/>
        <v>1080</v>
      </c>
      <c r="AA46" s="31">
        <f t="shared" si="4"/>
        <v>4.8149799375835932E-2</v>
      </c>
      <c r="AB46" s="33"/>
      <c r="AC46" s="32"/>
    </row>
    <row r="47" spans="1:37" ht="12.75" customHeight="1" x14ac:dyDescent="0.25">
      <c r="A47" s="28">
        <v>42576</v>
      </c>
      <c r="B47" s="29">
        <v>121</v>
      </c>
      <c r="C47" s="29">
        <v>22</v>
      </c>
      <c r="D47" s="29">
        <v>5</v>
      </c>
      <c r="E47" s="29">
        <v>4</v>
      </c>
      <c r="F47" s="29">
        <v>1</v>
      </c>
      <c r="G47" s="29">
        <v>3</v>
      </c>
      <c r="H47" s="29">
        <v>18</v>
      </c>
      <c r="I47" s="29">
        <v>14</v>
      </c>
      <c r="J47" s="29">
        <v>0</v>
      </c>
      <c r="K47" s="29">
        <v>1</v>
      </c>
      <c r="L47" s="29">
        <v>0</v>
      </c>
      <c r="M47" s="29">
        <v>0</v>
      </c>
      <c r="N47" s="29">
        <v>0</v>
      </c>
      <c r="O47" s="29">
        <v>0</v>
      </c>
      <c r="P47" s="29">
        <v>1</v>
      </c>
      <c r="Q47" s="29">
        <v>0</v>
      </c>
      <c r="R47" s="29">
        <v>8</v>
      </c>
      <c r="S47" s="29">
        <v>0</v>
      </c>
      <c r="T47" s="29">
        <v>13</v>
      </c>
      <c r="U47" s="29">
        <v>85</v>
      </c>
      <c r="V47" s="29">
        <v>200</v>
      </c>
      <c r="W47" s="29">
        <v>43</v>
      </c>
      <c r="X47" s="29">
        <v>2</v>
      </c>
      <c r="Y47" s="29">
        <v>0</v>
      </c>
      <c r="Z47" s="30">
        <f t="shared" si="3"/>
        <v>541</v>
      </c>
      <c r="AA47" s="31">
        <f t="shared" si="4"/>
        <v>2.4119482835488187E-2</v>
      </c>
      <c r="AB47" s="33"/>
      <c r="AC47" s="32"/>
    </row>
    <row r="48" spans="1:37" ht="12.75" customHeight="1" x14ac:dyDescent="0.25">
      <c r="A48" s="28">
        <v>42577</v>
      </c>
      <c r="B48" s="29">
        <v>2</v>
      </c>
      <c r="C48" s="29">
        <v>25</v>
      </c>
      <c r="D48" s="29">
        <v>9</v>
      </c>
      <c r="E48" s="29">
        <v>2</v>
      </c>
      <c r="F48" s="29">
        <v>4</v>
      </c>
      <c r="G48" s="29">
        <v>2</v>
      </c>
      <c r="H48" s="29">
        <v>20</v>
      </c>
      <c r="I48" s="29">
        <v>0</v>
      </c>
      <c r="J48" s="29">
        <v>0</v>
      </c>
      <c r="K48" s="29">
        <v>0</v>
      </c>
      <c r="L48" s="29">
        <v>0</v>
      </c>
      <c r="M48" s="29">
        <v>1</v>
      </c>
      <c r="N48" s="29">
        <v>0</v>
      </c>
      <c r="O48" s="29">
        <v>0</v>
      </c>
      <c r="P48" s="29">
        <v>0</v>
      </c>
      <c r="Q48" s="29">
        <v>1</v>
      </c>
      <c r="R48" s="29">
        <v>16</v>
      </c>
      <c r="S48" s="29">
        <v>32</v>
      </c>
      <c r="T48" s="29">
        <v>19</v>
      </c>
      <c r="U48" s="29">
        <v>4</v>
      </c>
      <c r="V48" s="29">
        <v>37</v>
      </c>
      <c r="W48" s="29">
        <v>3</v>
      </c>
      <c r="X48" s="29">
        <v>1</v>
      </c>
      <c r="Y48" s="29">
        <v>41</v>
      </c>
      <c r="Z48" s="30">
        <f t="shared" si="3"/>
        <v>219</v>
      </c>
      <c r="AA48" s="31">
        <f t="shared" si="4"/>
        <v>9.7637093178778427E-3</v>
      </c>
      <c r="AB48" s="33"/>
      <c r="AC48" s="32"/>
    </row>
    <row r="49" spans="1:29" ht="12.75" customHeight="1" x14ac:dyDescent="0.25">
      <c r="A49" s="28">
        <v>42578</v>
      </c>
      <c r="B49" s="29">
        <v>21</v>
      </c>
      <c r="C49" s="29">
        <v>59</v>
      </c>
      <c r="D49" s="29">
        <v>20</v>
      </c>
      <c r="E49" s="29">
        <v>11</v>
      </c>
      <c r="F49" s="29">
        <v>5</v>
      </c>
      <c r="G49" s="29">
        <v>21</v>
      </c>
      <c r="H49" s="29">
        <v>49</v>
      </c>
      <c r="I49" s="29">
        <v>5</v>
      </c>
      <c r="J49" s="29">
        <v>-1</v>
      </c>
      <c r="K49" s="29">
        <v>1</v>
      </c>
      <c r="L49" s="29">
        <v>1</v>
      </c>
      <c r="M49" s="29">
        <v>1</v>
      </c>
      <c r="N49" s="29">
        <v>0</v>
      </c>
      <c r="O49" s="29">
        <v>0</v>
      </c>
      <c r="P49" s="29">
        <v>0</v>
      </c>
      <c r="Q49" s="29">
        <v>10</v>
      </c>
      <c r="R49" s="29">
        <v>1</v>
      </c>
      <c r="S49" s="29">
        <v>51</v>
      </c>
      <c r="T49" s="29">
        <v>26</v>
      </c>
      <c r="U49" s="29">
        <v>0</v>
      </c>
      <c r="V49" s="29">
        <v>200</v>
      </c>
      <c r="W49" s="29">
        <v>53</v>
      </c>
      <c r="X49" s="29">
        <v>38</v>
      </c>
      <c r="Y49" s="29">
        <v>19</v>
      </c>
      <c r="Z49" s="30">
        <f t="shared" si="3"/>
        <v>591</v>
      </c>
      <c r="AA49" s="31">
        <f t="shared" si="4"/>
        <v>2.634864021399911E-2</v>
      </c>
      <c r="AB49" s="33"/>
      <c r="AC49" s="32"/>
    </row>
    <row r="50" spans="1:29" ht="12.75" customHeight="1" x14ac:dyDescent="0.25">
      <c r="A50" s="28">
        <v>42579</v>
      </c>
      <c r="B50" s="29">
        <v>109</v>
      </c>
      <c r="C50" s="29">
        <v>158</v>
      </c>
      <c r="D50" s="29">
        <v>146</v>
      </c>
      <c r="E50" s="29">
        <v>181</v>
      </c>
      <c r="F50" s="29">
        <v>18</v>
      </c>
      <c r="G50" s="29">
        <v>72</v>
      </c>
      <c r="H50" s="29">
        <v>244</v>
      </c>
      <c r="I50" s="29">
        <v>233</v>
      </c>
      <c r="J50" s="29">
        <v>12</v>
      </c>
      <c r="K50" s="29">
        <v>1</v>
      </c>
      <c r="L50" s="29">
        <v>2</v>
      </c>
      <c r="M50" s="29">
        <v>-1</v>
      </c>
      <c r="N50" s="29">
        <v>6</v>
      </c>
      <c r="O50" s="29">
        <v>10</v>
      </c>
      <c r="P50" s="29">
        <v>2</v>
      </c>
      <c r="Q50" s="29">
        <v>11</v>
      </c>
      <c r="R50" s="29">
        <v>0</v>
      </c>
      <c r="S50" s="29">
        <v>280</v>
      </c>
      <c r="T50" s="29">
        <v>61</v>
      </c>
      <c r="U50" s="29">
        <v>0</v>
      </c>
      <c r="V50" s="29">
        <v>592</v>
      </c>
      <c r="W50" s="29">
        <v>442</v>
      </c>
      <c r="X50" s="29">
        <v>79</v>
      </c>
      <c r="Y50" s="29">
        <v>640</v>
      </c>
      <c r="Z50" s="30">
        <f t="shared" si="3"/>
        <v>3298</v>
      </c>
      <c r="AA50" s="31">
        <f t="shared" si="4"/>
        <v>0.14703522068658048</v>
      </c>
      <c r="AB50" s="33"/>
      <c r="AC50" s="32"/>
    </row>
    <row r="51" spans="1:29" ht="12.75" customHeight="1" x14ac:dyDescent="0.25">
      <c r="A51" s="28">
        <v>42580</v>
      </c>
      <c r="B51" s="29">
        <v>625</v>
      </c>
      <c r="C51" s="29">
        <v>173</v>
      </c>
      <c r="D51" s="29">
        <v>31</v>
      </c>
      <c r="E51" s="29">
        <v>4</v>
      </c>
      <c r="F51" s="29">
        <v>2</v>
      </c>
      <c r="G51" s="29">
        <v>2</v>
      </c>
      <c r="H51" s="29">
        <v>8</v>
      </c>
      <c r="I51" s="29">
        <v>0</v>
      </c>
      <c r="J51" s="29">
        <v>-1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29">
        <v>19</v>
      </c>
      <c r="W51" s="29">
        <v>2</v>
      </c>
      <c r="X51" s="29">
        <v>58</v>
      </c>
      <c r="Y51" s="29">
        <v>118</v>
      </c>
      <c r="Z51" s="30">
        <f t="shared" si="3"/>
        <v>1041</v>
      </c>
      <c r="AA51" s="31">
        <f t="shared" si="4"/>
        <v>4.6411056620597413E-2</v>
      </c>
      <c r="AB51" s="33"/>
      <c r="AC51" s="32"/>
    </row>
    <row r="52" spans="1:29" ht="12.75" customHeight="1" x14ac:dyDescent="0.25">
      <c r="A52" s="28">
        <v>42581</v>
      </c>
      <c r="B52" s="29">
        <v>43</v>
      </c>
      <c r="C52" s="29">
        <v>30</v>
      </c>
      <c r="D52" s="29">
        <v>18</v>
      </c>
      <c r="E52" s="29">
        <v>2</v>
      </c>
      <c r="F52" s="29">
        <v>0</v>
      </c>
      <c r="G52" s="29">
        <v>0</v>
      </c>
      <c r="H52" s="29">
        <v>38</v>
      </c>
      <c r="I52" s="29">
        <v>4</v>
      </c>
      <c r="J52" s="29">
        <v>0</v>
      </c>
      <c r="K52" s="29">
        <v>0</v>
      </c>
      <c r="L52" s="29">
        <v>1</v>
      </c>
      <c r="M52" s="29">
        <v>0</v>
      </c>
      <c r="N52" s="29">
        <v>0</v>
      </c>
      <c r="O52" s="29">
        <v>0</v>
      </c>
      <c r="P52" s="29">
        <v>1</v>
      </c>
      <c r="Q52" s="29">
        <v>0</v>
      </c>
      <c r="R52" s="29">
        <v>0</v>
      </c>
      <c r="S52" s="29">
        <v>0</v>
      </c>
      <c r="T52" s="29">
        <v>1</v>
      </c>
      <c r="U52" s="29">
        <v>0</v>
      </c>
      <c r="V52" s="29">
        <v>26</v>
      </c>
      <c r="W52" s="29">
        <v>1</v>
      </c>
      <c r="X52" s="29">
        <v>9</v>
      </c>
      <c r="Y52" s="29">
        <v>37</v>
      </c>
      <c r="Z52" s="30">
        <f t="shared" si="3"/>
        <v>211</v>
      </c>
      <c r="AA52" s="31">
        <f t="shared" si="4"/>
        <v>9.4070441373160941E-3</v>
      </c>
      <c r="AB52" s="33"/>
      <c r="AC52" s="32"/>
    </row>
    <row r="53" spans="1:29" ht="12.75" customHeight="1" x14ac:dyDescent="0.25">
      <c r="A53" s="28">
        <v>42582</v>
      </c>
      <c r="B53" s="29">
        <v>38</v>
      </c>
      <c r="C53" s="29">
        <v>110</v>
      </c>
      <c r="D53" s="29">
        <v>22</v>
      </c>
      <c r="E53" s="29">
        <v>27</v>
      </c>
      <c r="F53" s="29">
        <v>0</v>
      </c>
      <c r="G53" s="29">
        <v>6</v>
      </c>
      <c r="H53" s="29">
        <v>69</v>
      </c>
      <c r="I53" s="29">
        <v>0</v>
      </c>
      <c r="J53" s="29">
        <v>-1</v>
      </c>
      <c r="K53" s="29">
        <v>2</v>
      </c>
      <c r="L53" s="29">
        <v>1</v>
      </c>
      <c r="M53" s="29">
        <v>0</v>
      </c>
      <c r="N53" s="29">
        <v>1</v>
      </c>
      <c r="O53" s="29">
        <v>0</v>
      </c>
      <c r="P53" s="29">
        <v>0</v>
      </c>
      <c r="Q53" s="29">
        <v>-2</v>
      </c>
      <c r="R53" s="29">
        <v>0</v>
      </c>
      <c r="S53" s="29">
        <v>0</v>
      </c>
      <c r="T53" s="29">
        <v>2</v>
      </c>
      <c r="U53" s="29">
        <v>0</v>
      </c>
      <c r="V53" s="29">
        <v>14</v>
      </c>
      <c r="W53" s="29">
        <v>0</v>
      </c>
      <c r="X53" s="29">
        <v>3</v>
      </c>
      <c r="Y53" s="29">
        <v>34</v>
      </c>
      <c r="Z53" s="30">
        <f t="shared" si="3"/>
        <v>326</v>
      </c>
      <c r="AA53" s="31">
        <f t="shared" si="4"/>
        <v>1.4534106107891217E-2</v>
      </c>
      <c r="AB53" s="33"/>
      <c r="AC53" s="32"/>
    </row>
    <row r="54" spans="1:29" ht="12.75" customHeight="1" x14ac:dyDescent="0.25">
      <c r="A54" s="28">
        <v>42583</v>
      </c>
      <c r="B54" s="29">
        <v>272</v>
      </c>
      <c r="C54" s="29">
        <v>102</v>
      </c>
      <c r="D54" s="29">
        <v>4</v>
      </c>
      <c r="E54" s="29">
        <v>0</v>
      </c>
      <c r="F54" s="29">
        <v>0</v>
      </c>
      <c r="G54" s="29">
        <v>2</v>
      </c>
      <c r="H54" s="29">
        <v>11</v>
      </c>
      <c r="I54" s="29">
        <v>3</v>
      </c>
      <c r="J54" s="29">
        <v>14</v>
      </c>
      <c r="K54" s="29">
        <v>1</v>
      </c>
      <c r="L54" s="29">
        <v>-1</v>
      </c>
      <c r="M54" s="29">
        <v>-49</v>
      </c>
      <c r="N54" s="29">
        <v>-3</v>
      </c>
      <c r="O54" s="29">
        <v>-58</v>
      </c>
      <c r="P54" s="29">
        <v>-21</v>
      </c>
      <c r="Q54" s="29">
        <v>-18</v>
      </c>
      <c r="R54" s="29">
        <v>-18</v>
      </c>
      <c r="S54" s="29">
        <v>16</v>
      </c>
      <c r="T54" s="29">
        <v>16</v>
      </c>
      <c r="U54" s="29">
        <v>7</v>
      </c>
      <c r="V54" s="29">
        <v>0</v>
      </c>
      <c r="W54" s="29">
        <v>0</v>
      </c>
      <c r="X54" s="29">
        <v>0</v>
      </c>
      <c r="Y54" s="29">
        <v>0</v>
      </c>
      <c r="Z54" s="30">
        <f>SUM(B54:Y54)</f>
        <v>280</v>
      </c>
      <c r="AA54" s="31">
        <f t="shared" si="4"/>
        <v>1.2483281319661168E-2</v>
      </c>
      <c r="AB54" s="33"/>
      <c r="AC54" s="32"/>
    </row>
    <row r="55" spans="1:29" ht="12.75" customHeight="1" x14ac:dyDescent="0.25">
      <c r="A55" s="28">
        <v>42584</v>
      </c>
      <c r="B55" s="29">
        <v>0</v>
      </c>
      <c r="C55" s="29">
        <v>67</v>
      </c>
      <c r="D55" s="29">
        <v>2</v>
      </c>
      <c r="E55" s="29">
        <v>2</v>
      </c>
      <c r="F55" s="29">
        <v>2</v>
      </c>
      <c r="G55" s="29">
        <v>1</v>
      </c>
      <c r="H55" s="29">
        <v>32</v>
      </c>
      <c r="I55" s="29">
        <v>7</v>
      </c>
      <c r="J55" s="29">
        <v>0</v>
      </c>
      <c r="K55" s="29">
        <v>0</v>
      </c>
      <c r="L55" s="29">
        <v>0</v>
      </c>
      <c r="M55" s="29">
        <v>0</v>
      </c>
      <c r="N55" s="29">
        <v>1</v>
      </c>
      <c r="O55" s="29">
        <v>0</v>
      </c>
      <c r="P55" s="29">
        <v>0</v>
      </c>
      <c r="Q55" s="29">
        <v>-2</v>
      </c>
      <c r="R55" s="29">
        <v>1</v>
      </c>
      <c r="S55" s="29">
        <v>4</v>
      </c>
      <c r="T55" s="29">
        <v>8</v>
      </c>
      <c r="U55" s="29">
        <v>0</v>
      </c>
      <c r="V55" s="29">
        <v>63</v>
      </c>
      <c r="W55" s="29">
        <v>30</v>
      </c>
      <c r="X55" s="29">
        <v>33</v>
      </c>
      <c r="Y55" s="29">
        <v>100</v>
      </c>
      <c r="Z55" s="30">
        <f t="shared" si="3"/>
        <v>351</v>
      </c>
      <c r="AA55" s="31">
        <f t="shared" si="4"/>
        <v>1.5648684797146678E-2</v>
      </c>
      <c r="AB55" s="33"/>
      <c r="AC55" s="32"/>
    </row>
    <row r="56" spans="1:29" ht="12.75" customHeight="1" x14ac:dyDescent="0.25">
      <c r="A56" s="28">
        <v>42585</v>
      </c>
      <c r="B56" s="29">
        <v>47</v>
      </c>
      <c r="C56" s="29">
        <v>13</v>
      </c>
      <c r="D56" s="29">
        <v>39</v>
      </c>
      <c r="E56" s="29">
        <v>1</v>
      </c>
      <c r="F56" s="29">
        <v>1</v>
      </c>
      <c r="G56" s="29">
        <v>12</v>
      </c>
      <c r="H56" s="29">
        <v>3</v>
      </c>
      <c r="I56" s="29">
        <v>2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6</v>
      </c>
      <c r="T56" s="29">
        <v>0</v>
      </c>
      <c r="U56" s="29">
        <v>0</v>
      </c>
      <c r="V56" s="29">
        <v>35</v>
      </c>
      <c r="W56" s="29">
        <v>19</v>
      </c>
      <c r="X56" s="29">
        <v>-7</v>
      </c>
      <c r="Y56" s="29">
        <v>194</v>
      </c>
      <c r="Z56" s="30">
        <f t="shared" si="3"/>
        <v>365</v>
      </c>
      <c r="AA56" s="31">
        <f t="shared" si="4"/>
        <v>1.6272848863129737E-2</v>
      </c>
      <c r="AB56" s="33"/>
      <c r="AC56" s="32"/>
    </row>
    <row r="57" spans="1:29" ht="12.75" customHeight="1" x14ac:dyDescent="0.25">
      <c r="A57" s="28">
        <v>42586</v>
      </c>
      <c r="B57" s="29">
        <v>165</v>
      </c>
      <c r="C57" s="29">
        <v>191</v>
      </c>
      <c r="D57" s="29">
        <v>47</v>
      </c>
      <c r="E57" s="29">
        <v>4</v>
      </c>
      <c r="F57" s="29">
        <v>4</v>
      </c>
      <c r="G57" s="29">
        <v>2</v>
      </c>
      <c r="H57" s="29">
        <v>88</v>
      </c>
      <c r="I57" s="29">
        <v>3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13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0</v>
      </c>
      <c r="V57" s="29">
        <v>3</v>
      </c>
      <c r="W57" s="29">
        <v>6</v>
      </c>
      <c r="X57" s="29">
        <v>26</v>
      </c>
      <c r="Y57" s="29">
        <v>11</v>
      </c>
      <c r="Z57" s="30">
        <f t="shared" si="3"/>
        <v>563</v>
      </c>
      <c r="AA57" s="31">
        <f t="shared" si="4"/>
        <v>2.5100312082032991E-2</v>
      </c>
      <c r="AB57" s="33"/>
      <c r="AC57" s="32"/>
    </row>
    <row r="58" spans="1:29" ht="12.75" customHeight="1" x14ac:dyDescent="0.25">
      <c r="A58" s="28">
        <v>42587</v>
      </c>
      <c r="B58" s="29">
        <v>70</v>
      </c>
      <c r="C58" s="29">
        <v>106</v>
      </c>
      <c r="D58" s="29">
        <v>54</v>
      </c>
      <c r="E58" s="29">
        <v>5</v>
      </c>
      <c r="F58" s="29">
        <v>2</v>
      </c>
      <c r="G58" s="29">
        <v>3</v>
      </c>
      <c r="H58" s="29">
        <v>4</v>
      </c>
      <c r="I58" s="29">
        <v>2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1</v>
      </c>
      <c r="U58" s="29">
        <v>9</v>
      </c>
      <c r="V58" s="29">
        <v>1</v>
      </c>
      <c r="W58" s="29">
        <v>7</v>
      </c>
      <c r="X58" s="29">
        <v>9</v>
      </c>
      <c r="Y58" s="29">
        <v>4</v>
      </c>
      <c r="Z58" s="30">
        <f t="shared" si="3"/>
        <v>277</v>
      </c>
      <c r="AA58" s="31">
        <f t="shared" si="4"/>
        <v>1.2349531876950513E-2</v>
      </c>
      <c r="AB58" s="33"/>
      <c r="AC58" s="32"/>
    </row>
    <row r="59" spans="1:29" ht="12.75" customHeight="1" x14ac:dyDescent="0.25">
      <c r="A59" s="28">
        <v>42588</v>
      </c>
      <c r="B59" s="29">
        <v>2</v>
      </c>
      <c r="C59" s="29">
        <v>2</v>
      </c>
      <c r="D59" s="29">
        <v>17</v>
      </c>
      <c r="E59" s="29">
        <v>0</v>
      </c>
      <c r="F59" s="29">
        <v>2</v>
      </c>
      <c r="G59" s="29">
        <v>0</v>
      </c>
      <c r="H59" s="29">
        <v>1</v>
      </c>
      <c r="I59" s="29">
        <v>2</v>
      </c>
      <c r="J59" s="29">
        <v>-1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29">
        <v>0</v>
      </c>
      <c r="S59" s="29">
        <v>0</v>
      </c>
      <c r="T59" s="29">
        <v>-2</v>
      </c>
      <c r="U59" s="29">
        <v>1</v>
      </c>
      <c r="V59" s="29">
        <v>1</v>
      </c>
      <c r="W59" s="29">
        <v>0</v>
      </c>
      <c r="X59" s="29">
        <v>1</v>
      </c>
      <c r="Y59" s="29">
        <v>26</v>
      </c>
      <c r="Z59" s="30">
        <f t="shared" si="3"/>
        <v>52</v>
      </c>
      <c r="AA59" s="31">
        <f t="shared" si="4"/>
        <v>2.3183236736513597E-3</v>
      </c>
      <c r="AB59" s="33"/>
      <c r="AC59" s="32"/>
    </row>
    <row r="60" spans="1:29" ht="12.75" customHeight="1" x14ac:dyDescent="0.25">
      <c r="A60" s="28">
        <v>42589</v>
      </c>
      <c r="B60" s="29">
        <v>12</v>
      </c>
      <c r="C60" s="29">
        <v>89</v>
      </c>
      <c r="D60" s="29">
        <v>34</v>
      </c>
      <c r="E60" s="29">
        <v>1</v>
      </c>
      <c r="F60" s="29">
        <v>0</v>
      </c>
      <c r="G60" s="29">
        <v>1</v>
      </c>
      <c r="H60" s="29">
        <v>0</v>
      </c>
      <c r="I60" s="29">
        <v>0</v>
      </c>
      <c r="J60" s="29">
        <v>-2</v>
      </c>
      <c r="K60" s="29">
        <v>0</v>
      </c>
      <c r="L60" s="29">
        <v>3</v>
      </c>
      <c r="M60" s="29">
        <v>0</v>
      </c>
      <c r="N60" s="29">
        <v>1</v>
      </c>
      <c r="O60" s="29">
        <v>0</v>
      </c>
      <c r="P60" s="29">
        <v>1</v>
      </c>
      <c r="Q60" s="29">
        <v>-1</v>
      </c>
      <c r="R60" s="29">
        <v>0</v>
      </c>
      <c r="S60" s="29">
        <v>0</v>
      </c>
      <c r="T60" s="29">
        <v>15</v>
      </c>
      <c r="U60" s="29">
        <v>33</v>
      </c>
      <c r="V60" s="29">
        <v>12</v>
      </c>
      <c r="W60" s="29">
        <v>4</v>
      </c>
      <c r="X60" s="29">
        <v>-1</v>
      </c>
      <c r="Y60" s="29">
        <v>14</v>
      </c>
      <c r="Z60" s="30">
        <f t="shared" si="3"/>
        <v>216</v>
      </c>
      <c r="AA60" s="31">
        <f t="shared" si="4"/>
        <v>9.6299598751671874E-3</v>
      </c>
      <c r="AB60" s="33"/>
      <c r="AC60" s="32"/>
    </row>
    <row r="61" spans="1:29" ht="12.75" customHeight="1" x14ac:dyDescent="0.25">
      <c r="A61" s="28">
        <v>42590</v>
      </c>
      <c r="B61" s="29">
        <v>112</v>
      </c>
      <c r="C61" s="29">
        <v>23</v>
      </c>
      <c r="D61" s="29">
        <v>12</v>
      </c>
      <c r="E61" s="29">
        <v>17</v>
      </c>
      <c r="F61" s="29">
        <v>2</v>
      </c>
      <c r="G61" s="29">
        <v>0</v>
      </c>
      <c r="H61" s="29">
        <v>10</v>
      </c>
      <c r="I61" s="29">
        <v>0</v>
      </c>
      <c r="J61" s="29">
        <v>6</v>
      </c>
      <c r="K61" s="29">
        <v>0</v>
      </c>
      <c r="L61" s="29">
        <v>0</v>
      </c>
      <c r="M61" s="29">
        <v>2</v>
      </c>
      <c r="N61" s="29">
        <v>-1</v>
      </c>
      <c r="O61" s="29">
        <v>0</v>
      </c>
      <c r="P61" s="29">
        <v>0</v>
      </c>
      <c r="Q61" s="29">
        <v>0</v>
      </c>
      <c r="R61" s="29">
        <v>-3</v>
      </c>
      <c r="S61" s="29">
        <v>13</v>
      </c>
      <c r="T61" s="29">
        <v>26</v>
      </c>
      <c r="U61" s="29">
        <v>0</v>
      </c>
      <c r="V61" s="29">
        <v>2</v>
      </c>
      <c r="W61" s="29">
        <v>0</v>
      </c>
      <c r="X61" s="29">
        <v>-1</v>
      </c>
      <c r="Y61" s="29">
        <v>32</v>
      </c>
      <c r="Z61" s="30">
        <f t="shared" si="3"/>
        <v>252</v>
      </c>
      <c r="AA61" s="31">
        <f t="shared" si="4"/>
        <v>1.1234953187695051E-2</v>
      </c>
      <c r="AB61" s="33"/>
      <c r="AC61" s="32"/>
    </row>
    <row r="62" spans="1:29" ht="12.75" customHeight="1" x14ac:dyDescent="0.25">
      <c r="A62" s="28">
        <v>42591</v>
      </c>
      <c r="B62" s="29">
        <v>31</v>
      </c>
      <c r="C62" s="29">
        <v>30</v>
      </c>
      <c r="D62" s="29">
        <v>14</v>
      </c>
      <c r="E62" s="29">
        <v>7</v>
      </c>
      <c r="F62" s="29">
        <v>2</v>
      </c>
      <c r="G62" s="29">
        <v>4</v>
      </c>
      <c r="H62" s="29">
        <v>-2</v>
      </c>
      <c r="I62" s="29">
        <v>0</v>
      </c>
      <c r="J62" s="29">
        <v>1</v>
      </c>
      <c r="K62" s="29">
        <v>0</v>
      </c>
      <c r="L62" s="29">
        <v>2</v>
      </c>
      <c r="M62" s="29">
        <v>0</v>
      </c>
      <c r="N62" s="29">
        <v>-1</v>
      </c>
      <c r="O62" s="29">
        <v>0</v>
      </c>
      <c r="P62" s="29">
        <v>-2</v>
      </c>
      <c r="Q62" s="29">
        <v>1</v>
      </c>
      <c r="R62" s="29">
        <v>0</v>
      </c>
      <c r="S62" s="29">
        <v>4</v>
      </c>
      <c r="T62" s="29">
        <v>0</v>
      </c>
      <c r="U62" s="29">
        <v>0</v>
      </c>
      <c r="V62" s="29">
        <v>0</v>
      </c>
      <c r="W62" s="29">
        <v>0</v>
      </c>
      <c r="X62" s="29">
        <v>-1</v>
      </c>
      <c r="Y62" s="29">
        <v>10</v>
      </c>
      <c r="Z62" s="30">
        <f t="shared" si="3"/>
        <v>100</v>
      </c>
      <c r="AA62" s="31">
        <f t="shared" si="4"/>
        <v>4.4583147570218459E-3</v>
      </c>
      <c r="AB62" s="33"/>
      <c r="AC62" s="32"/>
    </row>
    <row r="63" spans="1:29" ht="12.75" customHeight="1" x14ac:dyDescent="0.25">
      <c r="A63" s="28">
        <v>42592</v>
      </c>
      <c r="B63" s="29">
        <v>29</v>
      </c>
      <c r="C63" s="29">
        <v>11</v>
      </c>
      <c r="D63" s="29">
        <v>2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-1</v>
      </c>
      <c r="K63" s="29">
        <v>0</v>
      </c>
      <c r="L63" s="29">
        <v>-1</v>
      </c>
      <c r="M63" s="29">
        <v>0</v>
      </c>
      <c r="N63" s="29">
        <v>0</v>
      </c>
      <c r="O63" s="29">
        <v>-1</v>
      </c>
      <c r="P63" s="29">
        <v>1</v>
      </c>
      <c r="Q63" s="29">
        <v>3</v>
      </c>
      <c r="R63" s="29">
        <v>6</v>
      </c>
      <c r="S63" s="29">
        <v>0</v>
      </c>
      <c r="T63" s="29">
        <v>0</v>
      </c>
      <c r="U63" s="29">
        <v>1</v>
      </c>
      <c r="V63" s="29">
        <v>1</v>
      </c>
      <c r="W63" s="29">
        <v>1</v>
      </c>
      <c r="X63" s="29">
        <v>0</v>
      </c>
      <c r="Y63" s="29">
        <v>0</v>
      </c>
      <c r="Z63" s="30">
        <f t="shared" si="3"/>
        <v>52</v>
      </c>
      <c r="AA63" s="31">
        <f t="shared" si="4"/>
        <v>2.3183236736513597E-3</v>
      </c>
      <c r="AB63" s="33"/>
      <c r="AC63" s="32"/>
    </row>
    <row r="64" spans="1:29" ht="12.75" customHeight="1" x14ac:dyDescent="0.25">
      <c r="A64" s="28">
        <v>42593</v>
      </c>
      <c r="B64" s="29">
        <v>38</v>
      </c>
      <c r="C64" s="29">
        <v>52</v>
      </c>
      <c r="D64" s="29">
        <v>14</v>
      </c>
      <c r="E64" s="29">
        <v>8</v>
      </c>
      <c r="F64" s="29">
        <v>2</v>
      </c>
      <c r="G64" s="29">
        <v>1</v>
      </c>
      <c r="H64" s="29">
        <v>0</v>
      </c>
      <c r="I64" s="29">
        <v>0</v>
      </c>
      <c r="J64" s="29">
        <v>0</v>
      </c>
      <c r="K64" s="29">
        <v>0</v>
      </c>
      <c r="L64" s="29">
        <v>4</v>
      </c>
      <c r="M64" s="29">
        <v>16</v>
      </c>
      <c r="N64" s="29">
        <v>-1</v>
      </c>
      <c r="O64" s="29">
        <v>-2</v>
      </c>
      <c r="P64" s="29">
        <v>1</v>
      </c>
      <c r="Q64" s="29">
        <v>1</v>
      </c>
      <c r="R64" s="29">
        <v>1</v>
      </c>
      <c r="S64" s="29">
        <v>4</v>
      </c>
      <c r="T64" s="29">
        <v>1</v>
      </c>
      <c r="U64" s="29">
        <v>2</v>
      </c>
      <c r="V64" s="29">
        <v>17</v>
      </c>
      <c r="W64" s="29">
        <v>-1</v>
      </c>
      <c r="X64" s="29">
        <v>15</v>
      </c>
      <c r="Y64" s="29">
        <v>0</v>
      </c>
      <c r="Z64" s="30">
        <f t="shared" si="3"/>
        <v>173</v>
      </c>
      <c r="AA64" s="31">
        <f t="shared" si="4"/>
        <v>7.7128845296477932E-3</v>
      </c>
      <c r="AB64" s="33"/>
      <c r="AC64" s="32"/>
    </row>
    <row r="65" spans="1:29" ht="12.75" customHeight="1" x14ac:dyDescent="0.25">
      <c r="A65" s="28">
        <v>42594</v>
      </c>
      <c r="B65" s="29">
        <v>13</v>
      </c>
      <c r="C65" s="29">
        <v>6</v>
      </c>
      <c r="D65" s="29">
        <v>5</v>
      </c>
      <c r="E65" s="29">
        <v>5</v>
      </c>
      <c r="F65" s="29">
        <v>3</v>
      </c>
      <c r="G65" s="29">
        <v>0</v>
      </c>
      <c r="H65" s="29">
        <v>0</v>
      </c>
      <c r="I65" s="29">
        <v>1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4</v>
      </c>
      <c r="Q65" s="29">
        <v>0</v>
      </c>
      <c r="R65" s="29">
        <v>1</v>
      </c>
      <c r="S65" s="29">
        <v>2</v>
      </c>
      <c r="T65" s="29">
        <v>0</v>
      </c>
      <c r="U65" s="29">
        <v>-1</v>
      </c>
      <c r="V65" s="29">
        <v>2</v>
      </c>
      <c r="W65" s="29">
        <v>4</v>
      </c>
      <c r="X65" s="29">
        <v>6</v>
      </c>
      <c r="Y65" s="29">
        <v>3</v>
      </c>
      <c r="Z65" s="30">
        <f t="shared" si="3"/>
        <v>54</v>
      </c>
      <c r="AA65" s="31">
        <f t="shared" si="4"/>
        <v>2.4074899687917969E-3</v>
      </c>
      <c r="AB65" s="33"/>
      <c r="AC65" s="32"/>
    </row>
    <row r="66" spans="1:29" ht="12.75" customHeight="1" x14ac:dyDescent="0.25">
      <c r="A66" s="28">
        <v>42595</v>
      </c>
      <c r="B66" s="29">
        <v>4</v>
      </c>
      <c r="C66" s="29">
        <v>1</v>
      </c>
      <c r="D66" s="29">
        <v>6</v>
      </c>
      <c r="E66" s="29">
        <v>2</v>
      </c>
      <c r="F66" s="29">
        <v>3</v>
      </c>
      <c r="G66" s="29">
        <v>5</v>
      </c>
      <c r="H66" s="29">
        <v>4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3</v>
      </c>
      <c r="S66" s="29">
        <v>1</v>
      </c>
      <c r="T66" s="29">
        <v>0</v>
      </c>
      <c r="U66" s="29">
        <v>0</v>
      </c>
      <c r="V66" s="29">
        <v>1</v>
      </c>
      <c r="W66" s="29">
        <v>7</v>
      </c>
      <c r="X66" s="29">
        <v>1</v>
      </c>
      <c r="Y66" s="29">
        <v>11</v>
      </c>
      <c r="Z66" s="30">
        <f t="shared" si="3"/>
        <v>49</v>
      </c>
      <c r="AA66" s="31">
        <f t="shared" si="4"/>
        <v>2.1845742309407044E-3</v>
      </c>
      <c r="AB66" s="33"/>
      <c r="AC66" s="32"/>
    </row>
    <row r="67" spans="1:29" ht="12.75" customHeight="1" x14ac:dyDescent="0.25">
      <c r="A67" s="28">
        <v>42596</v>
      </c>
      <c r="B67" s="29">
        <v>14</v>
      </c>
      <c r="C67" s="29">
        <v>5</v>
      </c>
      <c r="D67" s="29">
        <v>3</v>
      </c>
      <c r="E67" s="29">
        <v>3</v>
      </c>
      <c r="F67" s="29">
        <v>1</v>
      </c>
      <c r="G67" s="29">
        <v>1</v>
      </c>
      <c r="H67" s="29">
        <v>0</v>
      </c>
      <c r="I67" s="29">
        <v>3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0</v>
      </c>
      <c r="R67" s="29">
        <v>1</v>
      </c>
      <c r="S67" s="29">
        <v>1</v>
      </c>
      <c r="T67" s="29">
        <v>8</v>
      </c>
      <c r="U67" s="29">
        <v>4</v>
      </c>
      <c r="V67" s="29">
        <v>2</v>
      </c>
      <c r="W67" s="29">
        <v>0</v>
      </c>
      <c r="X67" s="29">
        <v>0</v>
      </c>
      <c r="Y67" s="29">
        <v>1</v>
      </c>
      <c r="Z67" s="30">
        <f t="shared" si="3"/>
        <v>47</v>
      </c>
      <c r="AA67" s="31">
        <f t="shared" si="4"/>
        <v>2.0954079358002677E-3</v>
      </c>
      <c r="AB67" s="33"/>
      <c r="AC67" s="32"/>
    </row>
    <row r="68" spans="1:29" ht="12.75" customHeight="1" x14ac:dyDescent="0.25">
      <c r="A68" s="28">
        <v>42597</v>
      </c>
      <c r="B68" s="29">
        <v>1</v>
      </c>
      <c r="C68" s="29">
        <v>14</v>
      </c>
      <c r="D68" s="29">
        <v>1</v>
      </c>
      <c r="E68" s="29">
        <v>3</v>
      </c>
      <c r="F68" s="29">
        <v>3</v>
      </c>
      <c r="G68" s="29">
        <v>4</v>
      </c>
      <c r="H68" s="29">
        <v>1</v>
      </c>
      <c r="I68" s="29">
        <v>-1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2</v>
      </c>
      <c r="T68" s="29">
        <v>0</v>
      </c>
      <c r="U68" s="29">
        <v>4</v>
      </c>
      <c r="V68" s="29">
        <v>4</v>
      </c>
      <c r="W68" s="29">
        <v>6</v>
      </c>
      <c r="X68" s="29">
        <v>3</v>
      </c>
      <c r="Y68" s="29">
        <v>1</v>
      </c>
      <c r="Z68" s="30">
        <f t="shared" si="3"/>
        <v>46</v>
      </c>
      <c r="AA68" s="31">
        <f t="shared" si="4"/>
        <v>2.0508247882300491E-3</v>
      </c>
      <c r="AB68" s="33"/>
      <c r="AC68" s="32"/>
    </row>
    <row r="69" spans="1:29" ht="12.75" customHeight="1" x14ac:dyDescent="0.25">
      <c r="A69" s="28">
        <v>42598</v>
      </c>
      <c r="B69" s="29">
        <v>6</v>
      </c>
      <c r="C69" s="29">
        <v>5</v>
      </c>
      <c r="D69" s="29">
        <v>0</v>
      </c>
      <c r="E69" s="29">
        <v>3</v>
      </c>
      <c r="F69" s="29">
        <v>1</v>
      </c>
      <c r="G69" s="29">
        <v>1</v>
      </c>
      <c r="H69" s="29">
        <v>-2</v>
      </c>
      <c r="I69" s="29">
        <v>-1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1</v>
      </c>
      <c r="S69" s="29">
        <v>0</v>
      </c>
      <c r="T69" s="29">
        <v>-1</v>
      </c>
      <c r="U69" s="29">
        <v>-2</v>
      </c>
      <c r="V69" s="29">
        <v>3</v>
      </c>
      <c r="W69" s="29">
        <v>-1</v>
      </c>
      <c r="X69" s="29">
        <v>0</v>
      </c>
      <c r="Y69" s="29">
        <v>5</v>
      </c>
      <c r="Z69" s="30">
        <f t="shared" si="3"/>
        <v>18</v>
      </c>
      <c r="AA69" s="31">
        <f t="shared" si="4"/>
        <v>8.0249665626393228E-4</v>
      </c>
      <c r="AB69" s="33"/>
      <c r="AC69" s="32"/>
    </row>
    <row r="70" spans="1:29" ht="12.75" customHeight="1" x14ac:dyDescent="0.25">
      <c r="A70" s="28">
        <v>42599</v>
      </c>
      <c r="B70" s="29">
        <v>2</v>
      </c>
      <c r="C70" s="29">
        <v>2</v>
      </c>
      <c r="D70" s="29">
        <v>5</v>
      </c>
      <c r="E70" s="29">
        <v>1</v>
      </c>
      <c r="F70" s="29">
        <v>2</v>
      </c>
      <c r="G70" s="29">
        <v>0</v>
      </c>
      <c r="H70" s="29">
        <v>0</v>
      </c>
      <c r="I70" s="29">
        <v>-1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  <c r="R70" s="29">
        <v>3</v>
      </c>
      <c r="S70" s="29">
        <v>4</v>
      </c>
      <c r="T70" s="29">
        <v>3</v>
      </c>
      <c r="U70" s="29">
        <v>1</v>
      </c>
      <c r="V70" s="29">
        <v>1</v>
      </c>
      <c r="W70" s="29">
        <v>3</v>
      </c>
      <c r="X70" s="29">
        <v>1</v>
      </c>
      <c r="Y70" s="29">
        <v>0</v>
      </c>
      <c r="Z70" s="30">
        <f t="shared" si="3"/>
        <v>27</v>
      </c>
      <c r="AA70" s="31">
        <f t="shared" si="4"/>
        <v>1.2037449843958984E-3</v>
      </c>
      <c r="AB70" s="33"/>
      <c r="AC70" s="32"/>
    </row>
    <row r="71" spans="1:29" ht="12.75" customHeight="1" x14ac:dyDescent="0.25">
      <c r="A71" s="28">
        <v>42600</v>
      </c>
      <c r="B71" s="29">
        <v>4</v>
      </c>
      <c r="C71" s="29">
        <v>3</v>
      </c>
      <c r="D71" s="29">
        <v>6</v>
      </c>
      <c r="E71" s="29">
        <v>2</v>
      </c>
      <c r="F71" s="29">
        <v>3</v>
      </c>
      <c r="G71" s="29">
        <v>-3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29">
        <v>0</v>
      </c>
      <c r="R71" s="29">
        <v>1</v>
      </c>
      <c r="S71" s="29">
        <v>2</v>
      </c>
      <c r="T71" s="29">
        <v>2</v>
      </c>
      <c r="U71" s="29">
        <v>0</v>
      </c>
      <c r="V71" s="29">
        <v>1</v>
      </c>
      <c r="W71" s="29">
        <v>1</v>
      </c>
      <c r="X71" s="29">
        <v>3</v>
      </c>
      <c r="Y71" s="29">
        <v>2</v>
      </c>
      <c r="Z71" s="30">
        <f t="shared" si="3"/>
        <v>27</v>
      </c>
      <c r="AA71" s="31">
        <f t="shared" ref="AA71:AA87" si="5">Z71/Z$91</f>
        <v>1.2037449843958984E-3</v>
      </c>
      <c r="AB71" s="33"/>
      <c r="AC71" s="32"/>
    </row>
    <row r="72" spans="1:29" ht="12.75" customHeight="1" x14ac:dyDescent="0.25">
      <c r="A72" s="28">
        <v>42601</v>
      </c>
      <c r="B72" s="29">
        <v>8</v>
      </c>
      <c r="C72" s="29">
        <v>7</v>
      </c>
      <c r="D72" s="29">
        <v>3</v>
      </c>
      <c r="E72" s="29">
        <v>1</v>
      </c>
      <c r="F72" s="29">
        <v>2</v>
      </c>
      <c r="G72" s="29">
        <v>0</v>
      </c>
      <c r="H72" s="29">
        <v>1</v>
      </c>
      <c r="I72" s="29">
        <v>2</v>
      </c>
      <c r="J72" s="29">
        <v>0</v>
      </c>
      <c r="K72" s="29">
        <v>0</v>
      </c>
      <c r="L72" s="29">
        <v>0</v>
      </c>
      <c r="M72" s="29">
        <v>0</v>
      </c>
      <c r="N72" s="29">
        <v>0</v>
      </c>
      <c r="O72" s="29">
        <v>0</v>
      </c>
      <c r="P72" s="29">
        <v>0</v>
      </c>
      <c r="Q72" s="29">
        <v>0</v>
      </c>
      <c r="R72" s="29">
        <v>3</v>
      </c>
      <c r="S72" s="29">
        <v>1</v>
      </c>
      <c r="T72" s="29">
        <v>0</v>
      </c>
      <c r="U72" s="29">
        <v>3</v>
      </c>
      <c r="V72" s="29">
        <v>3</v>
      </c>
      <c r="W72" s="29">
        <v>0</v>
      </c>
      <c r="X72" s="29">
        <v>1</v>
      </c>
      <c r="Y72" s="29">
        <v>3</v>
      </c>
      <c r="Z72" s="30">
        <f t="shared" si="3"/>
        <v>38</v>
      </c>
      <c r="AA72" s="31">
        <f t="shared" si="5"/>
        <v>1.6941596076683013E-3</v>
      </c>
      <c r="AB72" s="33"/>
      <c r="AC72" s="32"/>
    </row>
    <row r="73" spans="1:29" ht="12.75" customHeight="1" x14ac:dyDescent="0.25">
      <c r="A73" s="28">
        <v>42602</v>
      </c>
      <c r="B73" s="29">
        <v>3</v>
      </c>
      <c r="C73" s="29">
        <v>0</v>
      </c>
      <c r="D73" s="29">
        <v>2</v>
      </c>
      <c r="E73" s="29">
        <v>0</v>
      </c>
      <c r="F73" s="29">
        <v>1</v>
      </c>
      <c r="G73" s="29">
        <v>-1</v>
      </c>
      <c r="H73" s="29">
        <v>0</v>
      </c>
      <c r="I73" s="29">
        <v>-2</v>
      </c>
      <c r="J73" s="29">
        <v>0</v>
      </c>
      <c r="K73" s="29">
        <v>0</v>
      </c>
      <c r="L73" s="29">
        <v>0</v>
      </c>
      <c r="M73" s="29">
        <v>2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2</v>
      </c>
      <c r="T73" s="29">
        <v>2</v>
      </c>
      <c r="U73" s="29">
        <v>0</v>
      </c>
      <c r="V73" s="29">
        <v>2</v>
      </c>
      <c r="W73" s="29">
        <v>0</v>
      </c>
      <c r="X73" s="29">
        <v>0</v>
      </c>
      <c r="Y73" s="29">
        <v>1</v>
      </c>
      <c r="Z73" s="30">
        <f t="shared" si="3"/>
        <v>12</v>
      </c>
      <c r="AA73" s="31">
        <f t="shared" si="5"/>
        <v>5.3499777084262145E-4</v>
      </c>
      <c r="AB73" s="33"/>
      <c r="AC73" s="32"/>
    </row>
    <row r="74" spans="1:29" ht="12.75" customHeight="1" x14ac:dyDescent="0.25">
      <c r="A74" s="28">
        <v>42603</v>
      </c>
      <c r="B74" s="29">
        <v>2</v>
      </c>
      <c r="C74" s="29">
        <v>1</v>
      </c>
      <c r="D74" s="29">
        <v>0</v>
      </c>
      <c r="E74" s="29">
        <v>1</v>
      </c>
      <c r="F74" s="29">
        <v>0</v>
      </c>
      <c r="G74" s="29">
        <v>1</v>
      </c>
      <c r="H74" s="29">
        <v>-1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9">
        <v>1</v>
      </c>
      <c r="S74" s="29">
        <v>0</v>
      </c>
      <c r="T74" s="29">
        <v>0</v>
      </c>
      <c r="U74" s="29">
        <v>0</v>
      </c>
      <c r="V74" s="29">
        <v>0</v>
      </c>
      <c r="W74" s="29">
        <v>0</v>
      </c>
      <c r="X74" s="29">
        <v>1</v>
      </c>
      <c r="Y74" s="29">
        <v>0</v>
      </c>
      <c r="Z74" s="30">
        <f t="shared" si="3"/>
        <v>6</v>
      </c>
      <c r="AA74" s="31">
        <f t="shared" si="5"/>
        <v>2.6749888542131073E-4</v>
      </c>
      <c r="AB74" s="33"/>
      <c r="AC74" s="32"/>
    </row>
    <row r="75" spans="1:29" ht="12.75" customHeight="1" x14ac:dyDescent="0.25">
      <c r="A75" s="28">
        <v>42604</v>
      </c>
      <c r="B75" s="29">
        <v>3</v>
      </c>
      <c r="C75" s="29">
        <v>8</v>
      </c>
      <c r="D75" s="29">
        <v>0</v>
      </c>
      <c r="E75" s="29">
        <v>5</v>
      </c>
      <c r="F75" s="29">
        <v>0</v>
      </c>
      <c r="G75" s="29">
        <v>0</v>
      </c>
      <c r="H75" s="29">
        <v>3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1</v>
      </c>
      <c r="S75" s="29">
        <v>0</v>
      </c>
      <c r="T75" s="29">
        <v>0</v>
      </c>
      <c r="U75" s="29">
        <v>0</v>
      </c>
      <c r="V75" s="29">
        <v>0</v>
      </c>
      <c r="W75" s="29">
        <v>0</v>
      </c>
      <c r="X75" s="29">
        <v>1</v>
      </c>
      <c r="Y75" s="29">
        <v>0</v>
      </c>
      <c r="Z75" s="30">
        <f t="shared" si="3"/>
        <v>21</v>
      </c>
      <c r="AA75" s="31">
        <f t="shared" si="5"/>
        <v>9.3624609897458759E-4</v>
      </c>
      <c r="AB75" s="33"/>
      <c r="AC75" s="32"/>
    </row>
    <row r="76" spans="1:29" ht="12.75" customHeight="1" x14ac:dyDescent="0.25">
      <c r="A76" s="28">
        <f>A75+1</f>
        <v>42605</v>
      </c>
      <c r="B76" s="29">
        <v>0</v>
      </c>
      <c r="C76" s="29">
        <v>0</v>
      </c>
      <c r="D76" s="29">
        <v>0</v>
      </c>
      <c r="E76" s="29">
        <v>1</v>
      </c>
      <c r="F76" s="29">
        <v>0</v>
      </c>
      <c r="G76" s="29">
        <v>0</v>
      </c>
      <c r="H76" s="29">
        <v>0</v>
      </c>
      <c r="I76" s="29">
        <v>1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1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30">
        <f t="shared" si="3"/>
        <v>3</v>
      </c>
      <c r="AA76" s="31">
        <f t="shared" si="5"/>
        <v>1.3374944271065536E-4</v>
      </c>
      <c r="AB76" s="33"/>
      <c r="AC76" s="32"/>
    </row>
    <row r="77" spans="1:29" ht="12.75" customHeight="1" x14ac:dyDescent="0.25">
      <c r="A77" s="28">
        <f t="shared" ref="A77:A87" si="6">A76+1</f>
        <v>42606</v>
      </c>
      <c r="B77" s="29">
        <v>3</v>
      </c>
      <c r="C77" s="29">
        <v>0</v>
      </c>
      <c r="D77" s="29">
        <v>0</v>
      </c>
      <c r="E77" s="29">
        <v>1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2</v>
      </c>
      <c r="T77" s="29">
        <v>0</v>
      </c>
      <c r="U77" s="29">
        <v>0</v>
      </c>
      <c r="V77" s="29">
        <v>0</v>
      </c>
      <c r="W77" s="29">
        <v>0</v>
      </c>
      <c r="X77" s="29">
        <v>0</v>
      </c>
      <c r="Y77" s="29">
        <v>0</v>
      </c>
      <c r="Z77" s="30">
        <f t="shared" si="3"/>
        <v>6</v>
      </c>
      <c r="AA77" s="31">
        <f t="shared" si="5"/>
        <v>2.6749888542131073E-4</v>
      </c>
      <c r="AB77" s="33"/>
      <c r="AC77" s="32"/>
    </row>
    <row r="78" spans="1:29" ht="12.75" customHeight="1" x14ac:dyDescent="0.25">
      <c r="A78" s="28">
        <f t="shared" si="6"/>
        <v>42607</v>
      </c>
      <c r="B78" s="29">
        <v>2</v>
      </c>
      <c r="C78" s="29">
        <v>0</v>
      </c>
      <c r="D78" s="29">
        <v>0</v>
      </c>
      <c r="E78" s="29">
        <v>0</v>
      </c>
      <c r="F78" s="29">
        <v>1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29">
        <v>0</v>
      </c>
      <c r="N78" s="29">
        <v>0</v>
      </c>
      <c r="O78" s="29">
        <v>0</v>
      </c>
      <c r="P78" s="29">
        <v>0</v>
      </c>
      <c r="Q78" s="29">
        <v>0</v>
      </c>
      <c r="R78" s="29">
        <v>7</v>
      </c>
      <c r="S78" s="29">
        <v>0</v>
      </c>
      <c r="T78" s="29">
        <v>3</v>
      </c>
      <c r="U78" s="29">
        <v>-3</v>
      </c>
      <c r="V78" s="29">
        <v>1</v>
      </c>
      <c r="W78" s="29">
        <v>0</v>
      </c>
      <c r="X78" s="29">
        <v>1</v>
      </c>
      <c r="Y78" s="29">
        <v>0</v>
      </c>
      <c r="Z78" s="30">
        <f t="shared" si="3"/>
        <v>12</v>
      </c>
      <c r="AA78" s="31">
        <f t="shared" si="5"/>
        <v>5.3499777084262145E-4</v>
      </c>
      <c r="AB78" s="33"/>
      <c r="AC78" s="32"/>
    </row>
    <row r="79" spans="1:29" ht="12.75" customHeight="1" x14ac:dyDescent="0.25">
      <c r="A79" s="28">
        <f t="shared" si="6"/>
        <v>42608</v>
      </c>
      <c r="B79" s="51">
        <v>0</v>
      </c>
      <c r="C79" s="51">
        <v>0</v>
      </c>
      <c r="D79" s="52">
        <v>0</v>
      </c>
      <c r="E79" s="49"/>
      <c r="F79" s="50"/>
      <c r="G79" s="50"/>
      <c r="H79" s="50"/>
      <c r="I79" s="50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8"/>
      <c r="Z79" s="30">
        <f t="shared" si="3"/>
        <v>0</v>
      </c>
      <c r="AA79" s="31">
        <f t="shared" si="5"/>
        <v>0</v>
      </c>
      <c r="AB79" s="33"/>
      <c r="AC79" s="32"/>
    </row>
    <row r="80" spans="1:29" ht="12.75" customHeight="1" x14ac:dyDescent="0.25">
      <c r="A80" s="53">
        <f t="shared" si="6"/>
        <v>42609</v>
      </c>
      <c r="B80" s="51"/>
      <c r="C80" s="51"/>
      <c r="D80" s="51"/>
      <c r="E80" s="51"/>
      <c r="F80" s="51"/>
      <c r="G80" s="51"/>
      <c r="H80" s="51"/>
      <c r="I80" s="52"/>
      <c r="J80" s="29">
        <v>0</v>
      </c>
      <c r="K80" s="29">
        <v>0</v>
      </c>
      <c r="L80" s="29">
        <v>0</v>
      </c>
      <c r="M80" s="29">
        <v>0</v>
      </c>
      <c r="N80" s="29">
        <v>0</v>
      </c>
      <c r="O80" s="29">
        <v>0</v>
      </c>
      <c r="P80" s="29">
        <v>0</v>
      </c>
      <c r="Q80" s="29">
        <v>0</v>
      </c>
      <c r="R80" s="29">
        <v>0</v>
      </c>
      <c r="S80" s="29">
        <v>0</v>
      </c>
      <c r="T80" s="29">
        <v>0</v>
      </c>
      <c r="U80" s="29">
        <v>1</v>
      </c>
      <c r="V80" s="29">
        <v>0</v>
      </c>
      <c r="W80" s="29">
        <v>0</v>
      </c>
      <c r="X80" s="29">
        <v>1</v>
      </c>
      <c r="Y80" s="29">
        <v>0</v>
      </c>
      <c r="Z80" s="30">
        <f t="shared" si="3"/>
        <v>2</v>
      </c>
      <c r="AA80" s="31">
        <f t="shared" si="5"/>
        <v>8.9166295140436918E-5</v>
      </c>
      <c r="AB80" s="33"/>
      <c r="AC80" s="32"/>
    </row>
    <row r="81" spans="1:29" ht="12.75" customHeight="1" x14ac:dyDescent="0.25">
      <c r="A81" s="28">
        <f t="shared" si="6"/>
        <v>42610</v>
      </c>
      <c r="B81" s="29">
        <v>0</v>
      </c>
      <c r="C81" s="29">
        <v>0</v>
      </c>
      <c r="D81" s="29">
        <v>0</v>
      </c>
      <c r="E81" s="29">
        <v>0</v>
      </c>
      <c r="F81" s="29">
        <v>0</v>
      </c>
      <c r="G81" s="29">
        <v>0</v>
      </c>
      <c r="H81" s="29">
        <v>1</v>
      </c>
      <c r="I81" s="29">
        <v>0</v>
      </c>
      <c r="J81" s="29">
        <v>0</v>
      </c>
      <c r="K81" s="29">
        <v>0</v>
      </c>
      <c r="L81" s="29">
        <v>0</v>
      </c>
      <c r="M81" s="29">
        <v>0</v>
      </c>
      <c r="N81" s="29">
        <v>0</v>
      </c>
      <c r="O81" s="29">
        <v>0</v>
      </c>
      <c r="P81" s="29">
        <v>0</v>
      </c>
      <c r="Q81" s="29">
        <v>0</v>
      </c>
      <c r="R81" s="29">
        <v>0</v>
      </c>
      <c r="S81" s="29">
        <v>1</v>
      </c>
      <c r="T81" s="29">
        <v>0</v>
      </c>
      <c r="U81" s="29">
        <v>0</v>
      </c>
      <c r="V81" s="29">
        <v>0</v>
      </c>
      <c r="W81" s="29">
        <v>0</v>
      </c>
      <c r="X81" s="29">
        <v>0</v>
      </c>
      <c r="Y81" s="29">
        <v>0</v>
      </c>
      <c r="Z81" s="30">
        <f t="shared" si="3"/>
        <v>2</v>
      </c>
      <c r="AA81" s="31">
        <f t="shared" si="5"/>
        <v>8.9166295140436918E-5</v>
      </c>
      <c r="AB81" s="33"/>
      <c r="AC81" s="32"/>
    </row>
    <row r="82" spans="1:29" ht="12.75" customHeight="1" x14ac:dyDescent="0.25">
      <c r="A82" s="28">
        <f t="shared" si="6"/>
        <v>42611</v>
      </c>
      <c r="B82" s="29">
        <v>0</v>
      </c>
      <c r="C82" s="29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1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30">
        <f t="shared" si="3"/>
        <v>1</v>
      </c>
      <c r="AA82" s="31">
        <f t="shared" si="5"/>
        <v>4.4583147570218459E-5</v>
      </c>
      <c r="AB82" s="33"/>
      <c r="AC82" s="32"/>
    </row>
    <row r="83" spans="1:29" ht="12.75" customHeight="1" x14ac:dyDescent="0.25">
      <c r="A83" s="28">
        <f t="shared" si="6"/>
        <v>42612</v>
      </c>
      <c r="B83" s="29">
        <v>0</v>
      </c>
      <c r="C83" s="29">
        <v>0</v>
      </c>
      <c r="D83" s="29">
        <v>0</v>
      </c>
      <c r="E83" s="29">
        <v>0</v>
      </c>
      <c r="F83" s="29">
        <v>0</v>
      </c>
      <c r="G83" s="29">
        <v>0</v>
      </c>
      <c r="H83" s="29">
        <v>1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  <c r="N83" s="29">
        <v>0</v>
      </c>
      <c r="O83" s="29">
        <v>0</v>
      </c>
      <c r="P83" s="29">
        <v>0</v>
      </c>
      <c r="Q83" s="29">
        <v>0</v>
      </c>
      <c r="R83" s="29">
        <v>0</v>
      </c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30">
        <f t="shared" si="3"/>
        <v>1</v>
      </c>
      <c r="AA83" s="31">
        <f t="shared" si="5"/>
        <v>4.4583147570218459E-5</v>
      </c>
      <c r="AB83" s="33"/>
      <c r="AC83" s="32"/>
    </row>
    <row r="84" spans="1:29" ht="12.75" customHeight="1" x14ac:dyDescent="0.25">
      <c r="A84" s="28">
        <f t="shared" si="6"/>
        <v>42613</v>
      </c>
      <c r="B84" s="29">
        <v>0</v>
      </c>
      <c r="C84" s="29">
        <v>0</v>
      </c>
      <c r="D84" s="29">
        <v>1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2</v>
      </c>
      <c r="Z84" s="30">
        <f t="shared" ref="Z84:Z87" si="7">SUM(B84:Y84)</f>
        <v>3</v>
      </c>
      <c r="AA84" s="31">
        <f t="shared" si="5"/>
        <v>1.3374944271065536E-4</v>
      </c>
      <c r="AB84" s="33"/>
      <c r="AC84" s="32"/>
    </row>
    <row r="85" spans="1:29" ht="12.75" customHeight="1" x14ac:dyDescent="0.25">
      <c r="A85" s="28">
        <f t="shared" si="6"/>
        <v>42614</v>
      </c>
      <c r="B85" s="29">
        <v>0</v>
      </c>
      <c r="C85" s="29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>
        <v>0</v>
      </c>
      <c r="Z85" s="30">
        <f t="shared" si="7"/>
        <v>0</v>
      </c>
      <c r="AA85" s="31">
        <f t="shared" si="5"/>
        <v>0</v>
      </c>
      <c r="AB85" s="33"/>
      <c r="AC85" s="32"/>
    </row>
    <row r="86" spans="1:29" ht="12.75" customHeight="1" x14ac:dyDescent="0.25">
      <c r="A86" s="28">
        <f t="shared" si="6"/>
        <v>42615</v>
      </c>
      <c r="B86" s="29">
        <v>0</v>
      </c>
      <c r="C86" s="29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0</v>
      </c>
      <c r="Z86" s="30">
        <f t="shared" si="7"/>
        <v>0</v>
      </c>
      <c r="AA86" s="31">
        <f t="shared" si="5"/>
        <v>0</v>
      </c>
      <c r="AB86" s="33"/>
      <c r="AC86" s="32"/>
    </row>
    <row r="87" spans="1:29" ht="12.75" customHeight="1" x14ac:dyDescent="0.25">
      <c r="A87" s="28">
        <f t="shared" si="6"/>
        <v>42616</v>
      </c>
      <c r="B87" s="29">
        <v>0</v>
      </c>
      <c r="C87" s="29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46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8"/>
      <c r="Z87" s="30">
        <f t="shared" si="7"/>
        <v>0</v>
      </c>
      <c r="AA87" s="31">
        <f t="shared" si="5"/>
        <v>0</v>
      </c>
      <c r="AB87" s="33"/>
      <c r="AC87" s="32"/>
    </row>
    <row r="88" spans="1:29" ht="12.75" customHeight="1" x14ac:dyDescent="0.25">
      <c r="A88" s="28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30"/>
      <c r="AA88" s="31"/>
      <c r="AB88" s="33"/>
      <c r="AC88" s="32"/>
    </row>
    <row r="89" spans="1:29" ht="25.5" customHeight="1" x14ac:dyDescent="0.25"/>
    <row r="90" spans="1:29" ht="12.75" customHeight="1" x14ac:dyDescent="0.25">
      <c r="B90" s="34" t="s">
        <v>2</v>
      </c>
      <c r="C90" s="34" t="s">
        <v>3</v>
      </c>
      <c r="D90" s="34" t="s">
        <v>4</v>
      </c>
      <c r="E90" s="35" t="s">
        <v>5</v>
      </c>
      <c r="F90" s="35" t="s">
        <v>6</v>
      </c>
      <c r="G90" s="35" t="s">
        <v>7</v>
      </c>
      <c r="H90" s="20" t="s">
        <v>8</v>
      </c>
      <c r="I90" s="20" t="s">
        <v>9</v>
      </c>
      <c r="J90" s="20" t="s">
        <v>10</v>
      </c>
      <c r="K90" s="20" t="s">
        <v>11</v>
      </c>
      <c r="L90" s="20" t="s">
        <v>12</v>
      </c>
      <c r="M90" s="20" t="s">
        <v>13</v>
      </c>
      <c r="N90" s="20" t="s">
        <v>14</v>
      </c>
      <c r="O90" s="20" t="s">
        <v>15</v>
      </c>
      <c r="P90" s="20" t="s">
        <v>16</v>
      </c>
      <c r="Q90" s="20" t="s">
        <v>17</v>
      </c>
      <c r="R90" s="20" t="s">
        <v>18</v>
      </c>
      <c r="S90" s="35" t="s">
        <v>19</v>
      </c>
      <c r="T90" s="35" t="s">
        <v>20</v>
      </c>
      <c r="U90" s="34" t="s">
        <v>21</v>
      </c>
      <c r="V90" s="34" t="s">
        <v>22</v>
      </c>
      <c r="W90" s="34" t="s">
        <v>23</v>
      </c>
      <c r="X90" s="34" t="s">
        <v>24</v>
      </c>
      <c r="Y90" s="34" t="s">
        <v>25</v>
      </c>
      <c r="Z90" s="21" t="s">
        <v>26</v>
      </c>
    </row>
    <row r="91" spans="1:29" ht="12.75" customHeight="1" x14ac:dyDescent="0.25">
      <c r="A91" s="36" t="s">
        <v>26</v>
      </c>
      <c r="B91" s="37">
        <f t="shared" ref="B91:AA91" si="8">SUM(B7:B87)</f>
        <v>4093</v>
      </c>
      <c r="C91" s="37">
        <f t="shared" si="8"/>
        <v>2174</v>
      </c>
      <c r="D91" s="37">
        <f t="shared" si="8"/>
        <v>1250</v>
      </c>
      <c r="E91" s="38">
        <f t="shared" si="8"/>
        <v>416</v>
      </c>
      <c r="F91" s="38">
        <f t="shared" si="8"/>
        <v>165</v>
      </c>
      <c r="G91" s="38">
        <f t="shared" si="8"/>
        <v>313</v>
      </c>
      <c r="H91" s="38">
        <f t="shared" si="8"/>
        <v>1415</v>
      </c>
      <c r="I91" s="38">
        <f t="shared" si="8"/>
        <v>287</v>
      </c>
      <c r="J91" s="38">
        <f t="shared" si="8"/>
        <v>131</v>
      </c>
      <c r="K91" s="38">
        <f t="shared" si="8"/>
        <v>12</v>
      </c>
      <c r="L91" s="38">
        <f t="shared" si="8"/>
        <v>33</v>
      </c>
      <c r="M91" s="38">
        <f t="shared" si="8"/>
        <v>-22</v>
      </c>
      <c r="N91" s="38">
        <f t="shared" si="8"/>
        <v>49</v>
      </c>
      <c r="O91" s="38">
        <f t="shared" si="8"/>
        <v>-27</v>
      </c>
      <c r="P91" s="38">
        <f t="shared" si="8"/>
        <v>-4</v>
      </c>
      <c r="Q91" s="38">
        <f t="shared" si="8"/>
        <v>13</v>
      </c>
      <c r="R91" s="38">
        <f t="shared" si="8"/>
        <v>545</v>
      </c>
      <c r="S91" s="38">
        <f t="shared" si="8"/>
        <v>632</v>
      </c>
      <c r="T91" s="38">
        <f t="shared" si="8"/>
        <v>274</v>
      </c>
      <c r="U91" s="37">
        <f t="shared" si="8"/>
        <v>1095</v>
      </c>
      <c r="V91" s="37">
        <f t="shared" si="8"/>
        <v>2325</v>
      </c>
      <c r="W91" s="37">
        <f t="shared" si="8"/>
        <v>1175</v>
      </c>
      <c r="X91" s="37">
        <f t="shared" si="8"/>
        <v>2054</v>
      </c>
      <c r="Y91" s="37">
        <f t="shared" si="8"/>
        <v>4032</v>
      </c>
      <c r="Z91" s="30">
        <f t="shared" si="8"/>
        <v>22430</v>
      </c>
      <c r="AA91" s="39">
        <f t="shared" si="8"/>
        <v>0.99999999999999989</v>
      </c>
      <c r="AB91" s="10"/>
    </row>
    <row r="92" spans="1:29" ht="12.75" customHeight="1" x14ac:dyDescent="0.25">
      <c r="A92" s="40"/>
      <c r="B92" s="41">
        <f t="shared" ref="B92:Y92" si="9">B91/$Z91</f>
        <v>0.18247882300490414</v>
      </c>
      <c r="C92" s="41">
        <f t="shared" si="9"/>
        <v>9.6923762817654927E-2</v>
      </c>
      <c r="D92" s="41">
        <f t="shared" si="9"/>
        <v>5.5728934462773071E-2</v>
      </c>
      <c r="E92" s="42">
        <f t="shared" si="9"/>
        <v>1.8546589389210878E-2</v>
      </c>
      <c r="F92" s="42">
        <f t="shared" si="9"/>
        <v>7.3562193490860454E-3</v>
      </c>
      <c r="G92" s="42">
        <f t="shared" si="9"/>
        <v>1.3954525189478376E-2</v>
      </c>
      <c r="H92" s="31">
        <f t="shared" si="9"/>
        <v>6.3085153811859113E-2</v>
      </c>
      <c r="I92" s="31">
        <f t="shared" si="9"/>
        <v>1.2795363352652698E-2</v>
      </c>
      <c r="J92" s="31">
        <f t="shared" si="9"/>
        <v>5.840392331698618E-3</v>
      </c>
      <c r="K92" s="31">
        <f t="shared" si="9"/>
        <v>5.3499777084262145E-4</v>
      </c>
      <c r="L92" s="31">
        <f t="shared" si="9"/>
        <v>1.471243869817209E-3</v>
      </c>
      <c r="M92" s="31">
        <f t="shared" si="9"/>
        <v>-9.8082924654480596E-4</v>
      </c>
      <c r="N92" s="31">
        <f t="shared" si="9"/>
        <v>2.1845742309407044E-3</v>
      </c>
      <c r="O92" s="31">
        <f t="shared" si="9"/>
        <v>-1.2037449843958984E-3</v>
      </c>
      <c r="P92" s="31">
        <f t="shared" si="9"/>
        <v>-1.7833259028087384E-4</v>
      </c>
      <c r="Q92" s="31">
        <f t="shared" si="9"/>
        <v>5.7958091841283992E-4</v>
      </c>
      <c r="R92" s="31">
        <f t="shared" si="9"/>
        <v>2.4297815425769059E-2</v>
      </c>
      <c r="S92" s="42">
        <f t="shared" si="9"/>
        <v>2.8176549264378067E-2</v>
      </c>
      <c r="T92" s="42">
        <f t="shared" si="9"/>
        <v>1.2215782434239857E-2</v>
      </c>
      <c r="U92" s="41">
        <f t="shared" si="9"/>
        <v>4.8818546589389208E-2</v>
      </c>
      <c r="V92" s="41">
        <f t="shared" si="9"/>
        <v>0.10365581810075791</v>
      </c>
      <c r="W92" s="41">
        <f t="shared" si="9"/>
        <v>5.2385198395006688E-2</v>
      </c>
      <c r="X92" s="41">
        <f t="shared" si="9"/>
        <v>9.1573785109228714E-2</v>
      </c>
      <c r="Y92" s="41">
        <f t="shared" si="9"/>
        <v>0.17975925100312082</v>
      </c>
      <c r="Z92" s="39">
        <f>SUM(B92:Y92)</f>
        <v>1</v>
      </c>
      <c r="AA92" s="40"/>
      <c r="AB92" s="10"/>
    </row>
    <row r="93" spans="1:29" ht="12.75" customHeight="1" x14ac:dyDescent="0.25">
      <c r="B93" s="45">
        <f>SUM(B92:D92,U92:Y92)</f>
        <v>0.81132411948283556</v>
      </c>
      <c r="E93" s="45"/>
      <c r="AB93" s="10"/>
    </row>
    <row r="97" s="10" customFormat="1" ht="12.75" customHeight="1" x14ac:dyDescent="0.25"/>
    <row r="98" s="10" customFormat="1" ht="12.75" customHeight="1" x14ac:dyDescent="0.25"/>
    <row r="99" s="10" customFormat="1" ht="12.75" customHeigh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BC93"/>
  <sheetViews>
    <sheetView zoomScale="70" zoomScaleNormal="70" workbookViewId="0">
      <pane xSplit="1" ySplit="5" topLeftCell="B45" activePane="bottomRight" state="frozen"/>
      <selection pane="topRight" activeCell="B1" sqref="B1"/>
      <selection pane="bottomLeft" activeCell="A6" sqref="A6"/>
      <selection pane="bottomRight" activeCell="J87" sqref="J87:Y87"/>
    </sheetView>
  </sheetViews>
  <sheetFormatPr defaultRowHeight="13.2" x14ac:dyDescent="0.25"/>
  <sheetData>
    <row r="1" spans="1:55" x14ac:dyDescent="0.25">
      <c r="A1" s="1" t="s">
        <v>37</v>
      </c>
      <c r="AE1">
        <v>24</v>
      </c>
    </row>
    <row r="2" spans="1:55" x14ac:dyDescent="0.25">
      <c r="A2" s="1"/>
    </row>
    <row r="3" spans="1:55" x14ac:dyDescent="0.25">
      <c r="A3" s="1"/>
      <c r="C3" s="2" t="s">
        <v>0</v>
      </c>
      <c r="D3" s="3"/>
      <c r="E3" s="3"/>
      <c r="F3" s="4"/>
    </row>
    <row r="4" spans="1:55" x14ac:dyDescent="0.25">
      <c r="A4" s="1"/>
    </row>
    <row r="5" spans="1:55" x14ac:dyDescent="0.25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5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5">
      <c r="A7" s="1">
        <f t="shared" ref="A7:A14" si="0">A8-1</f>
        <v>42536</v>
      </c>
      <c r="B7">
        <f>('Pink hourly counts 2015'!B7)*3</f>
        <v>0</v>
      </c>
      <c r="C7">
        <f>('Pink hourly counts 2015'!C7)*3</f>
        <v>0</v>
      </c>
      <c r="D7">
        <f>('Pink hourly counts 2015'!D7)*3</f>
        <v>0</v>
      </c>
      <c r="E7">
        <f>('Pink hourly counts 2015'!E7)*3</f>
        <v>0</v>
      </c>
      <c r="F7">
        <f>('Pink hourly counts 2015'!F7)*3</f>
        <v>0</v>
      </c>
      <c r="G7">
        <f>('Pink hourly counts 2015'!G7)*3</f>
        <v>0</v>
      </c>
      <c r="H7">
        <f>('Pink hourly counts 2015'!H7)*3</f>
        <v>0</v>
      </c>
      <c r="I7">
        <f>('Pink hourly counts 2015'!I7)*3</f>
        <v>0</v>
      </c>
      <c r="J7">
        <f>('Pink hourly counts 2015'!J7)*3</f>
        <v>0</v>
      </c>
      <c r="K7">
        <f>('Pink hourly counts 2015'!K7)*3</f>
        <v>0</v>
      </c>
      <c r="L7">
        <f>('Pink hourly counts 2015'!L7)*3</f>
        <v>0</v>
      </c>
      <c r="M7">
        <f>('Pink hourly counts 2015'!M7)*3</f>
        <v>0</v>
      </c>
      <c r="N7">
        <f>('Pink hourly counts 2015'!N7)*3</f>
        <v>0</v>
      </c>
      <c r="O7">
        <f>('Pink hourly counts 2015'!O7)*3</f>
        <v>0</v>
      </c>
      <c r="P7">
        <f>('Pink hourly counts 2015'!P7)*3</f>
        <v>0</v>
      </c>
      <c r="Q7">
        <f>('Pink hourly counts 2015'!Q7)*3</f>
        <v>0</v>
      </c>
      <c r="R7">
        <f>('Pink hourly counts 2015'!R7)*3</f>
        <v>0</v>
      </c>
      <c r="S7">
        <f>('Pink hourly counts 2015'!S7)*3</f>
        <v>0</v>
      </c>
      <c r="T7">
        <f>('Pink hourly counts 2015'!T7)*3</f>
        <v>0</v>
      </c>
      <c r="U7">
        <f>('Pink hourly counts 2015'!U7)*3</f>
        <v>0</v>
      </c>
      <c r="V7">
        <f>('Pink hourly counts 2015'!V7)*3</f>
        <v>0</v>
      </c>
      <c r="W7">
        <f>('Pink hourly counts 2015'!W7)*3</f>
        <v>0</v>
      </c>
      <c r="X7">
        <f>('Pink hourly counts 2015'!X7)*3</f>
        <v>0</v>
      </c>
      <c r="Y7">
        <f>('Pink hourly counts 2015'!Y7)*3</f>
        <v>0</v>
      </c>
      <c r="Z7">
        <f>SUM(B7:Y7)</f>
        <v>0</v>
      </c>
      <c r="AB7">
        <f>ROUND(SUM(B7:Y7),0)</f>
        <v>0</v>
      </c>
      <c r="AC7">
        <f t="shared" ref="AC7:AC70" si="1">(1-AE7/72)*72^2*(AF7/AE7)</f>
        <v>0</v>
      </c>
      <c r="AE7">
        <f>$AE$1</f>
        <v>24</v>
      </c>
      <c r="AF7">
        <f t="shared" ref="AF7:AF70" si="2">SUM(AG7:BC7)/(2*(AE7-1))</f>
        <v>0</v>
      </c>
      <c r="AG7">
        <f t="shared" ref="AG7:AV22" si="3">(B7/3-C7/3)^2</f>
        <v>0</v>
      </c>
      <c r="AH7">
        <f t="shared" si="3"/>
        <v>0</v>
      </c>
      <c r="AI7">
        <f t="shared" si="3"/>
        <v>0</v>
      </c>
      <c r="AJ7">
        <f t="shared" si="3"/>
        <v>0</v>
      </c>
      <c r="AK7">
        <f t="shared" si="3"/>
        <v>0</v>
      </c>
      <c r="AL7">
        <f t="shared" si="3"/>
        <v>0</v>
      </c>
      <c r="AM7">
        <f t="shared" si="3"/>
        <v>0</v>
      </c>
      <c r="AN7">
        <f t="shared" si="3"/>
        <v>0</v>
      </c>
      <c r="AO7">
        <f t="shared" si="3"/>
        <v>0</v>
      </c>
      <c r="AP7">
        <f t="shared" si="3"/>
        <v>0</v>
      </c>
      <c r="AQ7">
        <f t="shared" si="3"/>
        <v>0</v>
      </c>
      <c r="AR7">
        <f t="shared" si="3"/>
        <v>0</v>
      </c>
      <c r="AS7">
        <f t="shared" si="3"/>
        <v>0</v>
      </c>
      <c r="AT7">
        <f t="shared" si="3"/>
        <v>0</v>
      </c>
      <c r="AU7">
        <f t="shared" si="3"/>
        <v>0</v>
      </c>
      <c r="AV7">
        <f t="shared" si="3"/>
        <v>0</v>
      </c>
      <c r="AW7">
        <f t="shared" ref="AW7:BC22" si="4">(R7/3-S7/3)^2</f>
        <v>0</v>
      </c>
      <c r="AX7">
        <f t="shared" si="4"/>
        <v>0</v>
      </c>
      <c r="AY7">
        <f t="shared" si="4"/>
        <v>0</v>
      </c>
      <c r="AZ7">
        <f t="shared" si="4"/>
        <v>0</v>
      </c>
      <c r="BA7">
        <f t="shared" si="4"/>
        <v>0</v>
      </c>
      <c r="BB7">
        <f t="shared" si="4"/>
        <v>0</v>
      </c>
      <c r="BC7">
        <f t="shared" si="4"/>
        <v>0</v>
      </c>
    </row>
    <row r="8" spans="1:55" x14ac:dyDescent="0.25">
      <c r="A8" s="1">
        <f t="shared" si="0"/>
        <v>42537</v>
      </c>
      <c r="B8">
        <f>('Pink hourly counts 2015'!B8)*3</f>
        <v>0</v>
      </c>
      <c r="C8">
        <f>('Pink hourly counts 2015'!C8)*3</f>
        <v>0</v>
      </c>
      <c r="D8">
        <f>('Pink hourly counts 2015'!D8)*3</f>
        <v>0</v>
      </c>
      <c r="E8">
        <f>('Pink hourly counts 2015'!E8)*3</f>
        <v>0</v>
      </c>
      <c r="F8">
        <f>('Pink hourly counts 2015'!F8)*3</f>
        <v>0</v>
      </c>
      <c r="G8">
        <f>('Pink hourly counts 2015'!G8)*3</f>
        <v>0</v>
      </c>
      <c r="H8">
        <f>('Pink hourly counts 2015'!H8)*3</f>
        <v>0</v>
      </c>
      <c r="I8">
        <f>('Pink hourly counts 2015'!I8)*3</f>
        <v>0</v>
      </c>
      <c r="J8">
        <f>('Pink hourly counts 2015'!J8)*3</f>
        <v>0</v>
      </c>
      <c r="K8">
        <f>('Pink hourly counts 2015'!K8)*3</f>
        <v>0</v>
      </c>
      <c r="L8">
        <f>('Pink hourly counts 2015'!L8)*3</f>
        <v>0</v>
      </c>
      <c r="M8">
        <f>('Pink hourly counts 2015'!M8)*3</f>
        <v>0</v>
      </c>
      <c r="N8">
        <f>('Pink hourly counts 2015'!N8)*3</f>
        <v>0</v>
      </c>
      <c r="O8">
        <f>('Pink hourly counts 2015'!O8)*3</f>
        <v>0</v>
      </c>
      <c r="P8">
        <f>('Pink hourly counts 2015'!P8)*3</f>
        <v>0</v>
      </c>
      <c r="Q8">
        <f>('Pink hourly counts 2015'!Q8)*3</f>
        <v>0</v>
      </c>
      <c r="R8">
        <f>('Pink hourly counts 2015'!R8)*3</f>
        <v>0</v>
      </c>
      <c r="S8">
        <f>('Pink hourly counts 2015'!S8)*3</f>
        <v>0</v>
      </c>
      <c r="T8">
        <f>('Pink hourly counts 2015'!T8)*3</f>
        <v>0</v>
      </c>
      <c r="U8">
        <f>('Pink hourly counts 2015'!U8)*3</f>
        <v>0</v>
      </c>
      <c r="V8">
        <f>('Pink hourly counts 2015'!V8)*3</f>
        <v>0</v>
      </c>
      <c r="W8">
        <f>('Pink hourly counts 2015'!W8)*3</f>
        <v>0</v>
      </c>
      <c r="X8">
        <f>('Pink hourly counts 2015'!X8)*3</f>
        <v>0</v>
      </c>
      <c r="Y8">
        <f>('Pink hourly counts 2015'!Y8)*3</f>
        <v>0</v>
      </c>
      <c r="Z8">
        <f t="shared" ref="Z8:Z71" si="5">SUM(B8:Y8)</f>
        <v>0</v>
      </c>
      <c r="AB8">
        <f t="shared" ref="AB8:AB71" si="6">ROUND(SUM(B8:Y8),0)</f>
        <v>0</v>
      </c>
      <c r="AC8">
        <f t="shared" si="1"/>
        <v>0</v>
      </c>
      <c r="AE8">
        <f t="shared" ref="AE8:AE71" si="7">$AE$1</f>
        <v>24</v>
      </c>
      <c r="AF8">
        <f t="shared" si="2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4"/>
        <v>0</v>
      </c>
      <c r="AX8">
        <f t="shared" si="4"/>
        <v>0</v>
      </c>
      <c r="AY8">
        <f t="shared" si="4"/>
        <v>0</v>
      </c>
      <c r="AZ8">
        <f t="shared" si="4"/>
        <v>0</v>
      </c>
      <c r="BA8">
        <f t="shared" si="4"/>
        <v>0</v>
      </c>
      <c r="BB8">
        <f t="shared" si="4"/>
        <v>0</v>
      </c>
      <c r="BC8">
        <f t="shared" si="4"/>
        <v>0</v>
      </c>
    </row>
    <row r="9" spans="1:55" x14ac:dyDescent="0.25">
      <c r="A9" s="1">
        <f t="shared" si="0"/>
        <v>42538</v>
      </c>
      <c r="B9">
        <f>('Pink hourly counts 2015'!B9)*3</f>
        <v>0</v>
      </c>
      <c r="C9">
        <f>('Pink hourly counts 2015'!C9)*3</f>
        <v>0</v>
      </c>
      <c r="D9">
        <f>('Pink hourly counts 2015'!D9)*3</f>
        <v>0</v>
      </c>
      <c r="E9">
        <f>('Pink hourly counts 2015'!E9)*3</f>
        <v>0</v>
      </c>
      <c r="F9">
        <f>('Pink hourly counts 2015'!F9)*3</f>
        <v>0</v>
      </c>
      <c r="G9">
        <f>('Pink hourly counts 2015'!G9)*3</f>
        <v>0</v>
      </c>
      <c r="H9">
        <f>('Pink hourly counts 2015'!H9)*3</f>
        <v>0</v>
      </c>
      <c r="I9">
        <f>('Pink hourly counts 2015'!I9)*3</f>
        <v>0</v>
      </c>
      <c r="J9">
        <f>('Pink hourly counts 2015'!J9)*3</f>
        <v>0</v>
      </c>
      <c r="K9">
        <f>('Pink hourly counts 2015'!K9)*3</f>
        <v>0</v>
      </c>
      <c r="L9">
        <f>('Pink hourly counts 2015'!L9)*3</f>
        <v>0</v>
      </c>
      <c r="M9">
        <f>('Pink hourly counts 2015'!M9)*3</f>
        <v>0</v>
      </c>
      <c r="N9">
        <f>('Pink hourly counts 2015'!N9)*3</f>
        <v>0</v>
      </c>
      <c r="O9">
        <f>('Pink hourly counts 2015'!O9)*3</f>
        <v>0</v>
      </c>
      <c r="P9">
        <f>('Pink hourly counts 2015'!P9)*3</f>
        <v>0</v>
      </c>
      <c r="Q9">
        <f>('Pink hourly counts 2015'!Q9)*3</f>
        <v>0</v>
      </c>
      <c r="R9">
        <f>('Pink hourly counts 2015'!R9)*3</f>
        <v>0</v>
      </c>
      <c r="S9">
        <f>('Pink hourly counts 2015'!S9)*3</f>
        <v>0</v>
      </c>
      <c r="T9">
        <f>('Pink hourly counts 2015'!T9)*3</f>
        <v>0</v>
      </c>
      <c r="U9">
        <f>('Pink hourly counts 2015'!U9)*3</f>
        <v>0</v>
      </c>
      <c r="V9">
        <f>('Pink hourly counts 2015'!V9)*3</f>
        <v>0</v>
      </c>
      <c r="W9">
        <f>('Pink hourly counts 2015'!W9)*3</f>
        <v>0</v>
      </c>
      <c r="X9">
        <f>('Pink hourly counts 2015'!X9)*3</f>
        <v>0</v>
      </c>
      <c r="Y9">
        <f>('Pink hourly counts 2015'!Y9)*3</f>
        <v>0</v>
      </c>
      <c r="Z9">
        <f t="shared" si="5"/>
        <v>0</v>
      </c>
      <c r="AB9">
        <f t="shared" si="6"/>
        <v>0</v>
      </c>
      <c r="AC9">
        <f t="shared" si="1"/>
        <v>0</v>
      </c>
      <c r="AE9">
        <f t="shared" si="7"/>
        <v>24</v>
      </c>
      <c r="AF9">
        <f t="shared" si="2"/>
        <v>0</v>
      </c>
      <c r="AG9">
        <f t="shared" si="3"/>
        <v>0</v>
      </c>
      <c r="AH9">
        <f t="shared" si="3"/>
        <v>0</v>
      </c>
      <c r="AI9">
        <f t="shared" si="3"/>
        <v>0</v>
      </c>
      <c r="AJ9">
        <f t="shared" si="3"/>
        <v>0</v>
      </c>
      <c r="AK9">
        <f t="shared" si="3"/>
        <v>0</v>
      </c>
      <c r="AL9">
        <f t="shared" si="3"/>
        <v>0</v>
      </c>
      <c r="AM9">
        <f t="shared" si="3"/>
        <v>0</v>
      </c>
      <c r="AN9">
        <f t="shared" si="3"/>
        <v>0</v>
      </c>
      <c r="AO9">
        <f t="shared" si="3"/>
        <v>0</v>
      </c>
      <c r="AP9">
        <f t="shared" si="3"/>
        <v>0</v>
      </c>
      <c r="AQ9">
        <f t="shared" si="3"/>
        <v>0</v>
      </c>
      <c r="AR9">
        <f t="shared" si="3"/>
        <v>0</v>
      </c>
      <c r="AS9">
        <f t="shared" si="3"/>
        <v>0</v>
      </c>
      <c r="AT9">
        <f t="shared" si="3"/>
        <v>0</v>
      </c>
      <c r="AU9">
        <f t="shared" si="3"/>
        <v>0</v>
      </c>
      <c r="AV9">
        <f t="shared" si="3"/>
        <v>0</v>
      </c>
      <c r="AW9">
        <f t="shared" si="4"/>
        <v>0</v>
      </c>
      <c r="AX9">
        <f t="shared" si="4"/>
        <v>0</v>
      </c>
      <c r="AY9">
        <f t="shared" si="4"/>
        <v>0</v>
      </c>
      <c r="AZ9">
        <f t="shared" si="4"/>
        <v>0</v>
      </c>
      <c r="BA9">
        <f t="shared" si="4"/>
        <v>0</v>
      </c>
      <c r="BB9">
        <f t="shared" si="4"/>
        <v>0</v>
      </c>
      <c r="BC9">
        <f t="shared" si="4"/>
        <v>0</v>
      </c>
    </row>
    <row r="10" spans="1:55" x14ac:dyDescent="0.25">
      <c r="A10" s="1">
        <f t="shared" si="0"/>
        <v>42539</v>
      </c>
      <c r="B10">
        <f>('Pink hourly counts 2015'!B10)*3</f>
        <v>0</v>
      </c>
      <c r="C10">
        <f>('Pink hourly counts 2015'!C10)*3</f>
        <v>0</v>
      </c>
      <c r="D10">
        <f>('Pink hourly counts 2015'!D10)*3</f>
        <v>0</v>
      </c>
      <c r="E10">
        <f>('Pink hourly counts 2015'!E10)*3</f>
        <v>0</v>
      </c>
      <c r="F10">
        <f>('Pink hourly counts 2015'!F10)*3</f>
        <v>0</v>
      </c>
      <c r="G10">
        <f>('Pink hourly counts 2015'!G10)*3</f>
        <v>0</v>
      </c>
      <c r="H10">
        <f>('Pink hourly counts 2015'!H10)*3</f>
        <v>0</v>
      </c>
      <c r="I10">
        <f>('Pink hourly counts 2015'!I10)*3</f>
        <v>0</v>
      </c>
      <c r="J10">
        <f>('Pink hourly counts 2015'!J10)*3</f>
        <v>0</v>
      </c>
      <c r="K10">
        <f>('Pink hourly counts 2015'!K10)*3</f>
        <v>0</v>
      </c>
      <c r="L10">
        <f>('Pink hourly counts 2015'!L10)*3</f>
        <v>0</v>
      </c>
      <c r="M10">
        <f>('Pink hourly counts 2015'!M10)*3</f>
        <v>0</v>
      </c>
      <c r="N10">
        <f>('Pink hourly counts 2015'!N10)*3</f>
        <v>15</v>
      </c>
      <c r="O10">
        <f>('Pink hourly counts 2015'!O10)*3</f>
        <v>0</v>
      </c>
      <c r="P10">
        <f>('Pink hourly counts 2015'!P10)*3</f>
        <v>0</v>
      </c>
      <c r="Q10">
        <f>('Pink hourly counts 2015'!Q10)*3</f>
        <v>0</v>
      </c>
      <c r="R10">
        <f>('Pink hourly counts 2015'!R10)*3</f>
        <v>0</v>
      </c>
      <c r="S10">
        <f>('Pink hourly counts 2015'!S10)*3</f>
        <v>0</v>
      </c>
      <c r="T10">
        <f>('Pink hourly counts 2015'!T10)*3</f>
        <v>0</v>
      </c>
      <c r="U10">
        <f>('Pink hourly counts 2015'!U10)*3</f>
        <v>0</v>
      </c>
      <c r="V10">
        <f>('Pink hourly counts 2015'!V10)*3</f>
        <v>0</v>
      </c>
      <c r="W10">
        <f>('Pink hourly counts 2015'!W10)*3</f>
        <v>0</v>
      </c>
      <c r="X10">
        <f>('Pink hourly counts 2015'!X10)*3</f>
        <v>0</v>
      </c>
      <c r="Y10">
        <f>('Pink hourly counts 2015'!Y10)*3</f>
        <v>0</v>
      </c>
      <c r="Z10">
        <f t="shared" si="5"/>
        <v>15</v>
      </c>
      <c r="AB10">
        <f t="shared" si="6"/>
        <v>15</v>
      </c>
      <c r="AC10">
        <f t="shared" si="1"/>
        <v>156.52173913043481</v>
      </c>
      <c r="AE10">
        <f t="shared" si="7"/>
        <v>24</v>
      </c>
      <c r="AF10">
        <f t="shared" si="2"/>
        <v>1.0869565217391304</v>
      </c>
      <c r="AG10">
        <f t="shared" si="3"/>
        <v>0</v>
      </c>
      <c r="AH10">
        <f t="shared" si="3"/>
        <v>0</v>
      </c>
      <c r="AI10">
        <f t="shared" si="3"/>
        <v>0</v>
      </c>
      <c r="AJ10">
        <f t="shared" si="3"/>
        <v>0</v>
      </c>
      <c r="AK10">
        <f t="shared" si="3"/>
        <v>0</v>
      </c>
      <c r="AL10">
        <f t="shared" si="3"/>
        <v>0</v>
      </c>
      <c r="AM10">
        <f t="shared" si="3"/>
        <v>0</v>
      </c>
      <c r="AN10">
        <f t="shared" si="3"/>
        <v>0</v>
      </c>
      <c r="AO10">
        <f t="shared" si="3"/>
        <v>0</v>
      </c>
      <c r="AP10">
        <f t="shared" si="3"/>
        <v>0</v>
      </c>
      <c r="AQ10">
        <f t="shared" si="3"/>
        <v>0</v>
      </c>
      <c r="AR10">
        <f t="shared" si="3"/>
        <v>25</v>
      </c>
      <c r="AS10">
        <f t="shared" si="3"/>
        <v>25</v>
      </c>
      <c r="AT10">
        <f t="shared" si="3"/>
        <v>0</v>
      </c>
      <c r="AU10">
        <f t="shared" si="3"/>
        <v>0</v>
      </c>
      <c r="AV10">
        <f t="shared" si="3"/>
        <v>0</v>
      </c>
      <c r="AW10">
        <f t="shared" si="4"/>
        <v>0</v>
      </c>
      <c r="AX10">
        <f t="shared" si="4"/>
        <v>0</v>
      </c>
      <c r="AY10">
        <f t="shared" si="4"/>
        <v>0</v>
      </c>
      <c r="AZ10">
        <f t="shared" si="4"/>
        <v>0</v>
      </c>
      <c r="BA10">
        <f t="shared" si="4"/>
        <v>0</v>
      </c>
      <c r="BB10">
        <f t="shared" si="4"/>
        <v>0</v>
      </c>
      <c r="BC10">
        <f t="shared" si="4"/>
        <v>0</v>
      </c>
    </row>
    <row r="11" spans="1:55" x14ac:dyDescent="0.25">
      <c r="A11" s="1">
        <f t="shared" si="0"/>
        <v>42540</v>
      </c>
      <c r="B11">
        <f>('Pink hourly counts 2015'!B11)*3</f>
        <v>0</v>
      </c>
      <c r="C11">
        <f>('Pink hourly counts 2015'!C11)*3</f>
        <v>0</v>
      </c>
      <c r="D11">
        <f>('Pink hourly counts 2015'!D11)*3</f>
        <v>0</v>
      </c>
      <c r="E11">
        <f>('Pink hourly counts 2015'!E11)*3</f>
        <v>0</v>
      </c>
      <c r="F11">
        <f>('Pink hourly counts 2015'!F11)*3</f>
        <v>0</v>
      </c>
      <c r="G11">
        <f>('Pink hourly counts 2015'!G11)*3</f>
        <v>0</v>
      </c>
      <c r="H11">
        <f>('Pink hourly counts 2015'!H11)*3</f>
        <v>0</v>
      </c>
      <c r="I11">
        <f>('Pink hourly counts 2015'!I11)*3</f>
        <v>0</v>
      </c>
      <c r="J11">
        <f>('Pink hourly counts 2015'!J11)*3</f>
        <v>0</v>
      </c>
      <c r="K11">
        <f>('Pink hourly counts 2015'!K11)*3</f>
        <v>0</v>
      </c>
      <c r="L11">
        <f>('Pink hourly counts 2015'!L11)*3</f>
        <v>0</v>
      </c>
      <c r="M11">
        <f>('Pink hourly counts 2015'!M11)*3</f>
        <v>0</v>
      </c>
      <c r="N11">
        <f>('Pink hourly counts 2015'!N11)*3</f>
        <v>0</v>
      </c>
      <c r="O11">
        <f>('Pink hourly counts 2015'!O11)*3</f>
        <v>0</v>
      </c>
      <c r="P11">
        <f>('Pink hourly counts 2015'!P11)*3</f>
        <v>0</v>
      </c>
      <c r="Q11">
        <f>('Pink hourly counts 2015'!Q11)*3</f>
        <v>0</v>
      </c>
      <c r="R11">
        <f>('Pink hourly counts 2015'!R11)*3</f>
        <v>0</v>
      </c>
      <c r="S11">
        <f>('Pink hourly counts 2015'!S11)*3</f>
        <v>0</v>
      </c>
      <c r="T11">
        <f>('Pink hourly counts 2015'!T11)*3</f>
        <v>0</v>
      </c>
      <c r="U11">
        <f>('Pink hourly counts 2015'!U11)*3</f>
        <v>0</v>
      </c>
      <c r="V11">
        <f>('Pink hourly counts 2015'!V11)*3</f>
        <v>0</v>
      </c>
      <c r="W11">
        <f>('Pink hourly counts 2015'!W11)*3</f>
        <v>0</v>
      </c>
      <c r="X11">
        <f>('Pink hourly counts 2015'!X11)*3</f>
        <v>0</v>
      </c>
      <c r="Y11">
        <f>('Pink hourly counts 2015'!Y11)*3</f>
        <v>0</v>
      </c>
      <c r="Z11">
        <f t="shared" si="5"/>
        <v>0</v>
      </c>
      <c r="AB11">
        <f t="shared" si="6"/>
        <v>0</v>
      </c>
      <c r="AC11">
        <f t="shared" si="1"/>
        <v>0</v>
      </c>
      <c r="AE11">
        <f t="shared" si="7"/>
        <v>24</v>
      </c>
      <c r="AF11">
        <f t="shared" si="2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  <c r="AL11">
        <f t="shared" si="3"/>
        <v>0</v>
      </c>
      <c r="AM11">
        <f t="shared" si="3"/>
        <v>0</v>
      </c>
      <c r="AN11">
        <f t="shared" si="3"/>
        <v>0</v>
      </c>
      <c r="AO11">
        <f t="shared" si="3"/>
        <v>0</v>
      </c>
      <c r="AP11">
        <f t="shared" si="3"/>
        <v>0</v>
      </c>
      <c r="AQ11">
        <f t="shared" si="3"/>
        <v>0</v>
      </c>
      <c r="AR11">
        <f t="shared" si="3"/>
        <v>0</v>
      </c>
      <c r="AS11">
        <f t="shared" si="3"/>
        <v>0</v>
      </c>
      <c r="AT11">
        <f t="shared" si="3"/>
        <v>0</v>
      </c>
      <c r="AU11">
        <f t="shared" si="3"/>
        <v>0</v>
      </c>
      <c r="AV11">
        <f t="shared" si="3"/>
        <v>0</v>
      </c>
      <c r="AW11">
        <f t="shared" si="4"/>
        <v>0</v>
      </c>
      <c r="AX11">
        <f t="shared" si="4"/>
        <v>0</v>
      </c>
      <c r="AY11">
        <f t="shared" si="4"/>
        <v>0</v>
      </c>
      <c r="AZ11">
        <f t="shared" si="4"/>
        <v>0</v>
      </c>
      <c r="BA11">
        <f t="shared" si="4"/>
        <v>0</v>
      </c>
      <c r="BB11">
        <f t="shared" si="4"/>
        <v>0</v>
      </c>
      <c r="BC11">
        <f t="shared" si="4"/>
        <v>0</v>
      </c>
    </row>
    <row r="12" spans="1:55" x14ac:dyDescent="0.25">
      <c r="A12" s="1">
        <f t="shared" si="0"/>
        <v>42541</v>
      </c>
      <c r="B12">
        <f>('Pink hourly counts 2015'!B12)*3</f>
        <v>0</v>
      </c>
      <c r="C12">
        <f>('Pink hourly counts 2015'!C12)*3</f>
        <v>0</v>
      </c>
      <c r="D12">
        <f>('Pink hourly counts 2015'!D12)*3</f>
        <v>0</v>
      </c>
      <c r="E12">
        <f>('Pink hourly counts 2015'!E12)*3</f>
        <v>0</v>
      </c>
      <c r="F12">
        <f>('Pink hourly counts 2015'!F12)*3</f>
        <v>0</v>
      </c>
      <c r="G12">
        <f>('Pink hourly counts 2015'!G12)*3</f>
        <v>0</v>
      </c>
      <c r="H12">
        <f>('Pink hourly counts 2015'!H12)*3</f>
        <v>0</v>
      </c>
      <c r="I12">
        <f>('Pink hourly counts 2015'!I12)*3</f>
        <v>0</v>
      </c>
      <c r="J12">
        <f>('Pink hourly counts 2015'!J12)*3</f>
        <v>0</v>
      </c>
      <c r="K12">
        <f>('Pink hourly counts 2015'!K12)*3</f>
        <v>0</v>
      </c>
      <c r="L12">
        <f>('Pink hourly counts 2015'!L12)*3</f>
        <v>21</v>
      </c>
      <c r="M12">
        <f>('Pink hourly counts 2015'!M12)*3</f>
        <v>0</v>
      </c>
      <c r="N12">
        <f>('Pink hourly counts 2015'!N12)*3</f>
        <v>0</v>
      </c>
      <c r="O12">
        <f>('Pink hourly counts 2015'!O12)*3</f>
        <v>-6</v>
      </c>
      <c r="P12">
        <f>('Pink hourly counts 2015'!P12)*3</f>
        <v>0</v>
      </c>
      <c r="Q12">
        <f>('Pink hourly counts 2015'!Q12)*3</f>
        <v>0</v>
      </c>
      <c r="R12">
        <f>('Pink hourly counts 2015'!R12)*3</f>
        <v>0</v>
      </c>
      <c r="S12">
        <f>('Pink hourly counts 2015'!S12)*3</f>
        <v>0</v>
      </c>
      <c r="T12">
        <f>('Pink hourly counts 2015'!T12)*3</f>
        <v>0</v>
      </c>
      <c r="U12">
        <f>('Pink hourly counts 2015'!U12)*3</f>
        <v>0</v>
      </c>
      <c r="V12">
        <f>('Pink hourly counts 2015'!V12)*3</f>
        <v>0</v>
      </c>
      <c r="W12">
        <f>('Pink hourly counts 2015'!W12)*3</f>
        <v>0</v>
      </c>
      <c r="X12">
        <f>('Pink hourly counts 2015'!X12)*3</f>
        <v>0</v>
      </c>
      <c r="Y12">
        <f>('Pink hourly counts 2015'!Y12)*3</f>
        <v>0</v>
      </c>
      <c r="Z12">
        <f t="shared" si="5"/>
        <v>15</v>
      </c>
      <c r="AB12">
        <f t="shared" si="6"/>
        <v>15</v>
      </c>
      <c r="AC12">
        <f t="shared" si="1"/>
        <v>331.82608695652175</v>
      </c>
      <c r="AE12">
        <f t="shared" si="7"/>
        <v>24</v>
      </c>
      <c r="AF12">
        <f t="shared" si="2"/>
        <v>2.3043478260869565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  <c r="AL12">
        <f t="shared" si="3"/>
        <v>0</v>
      </c>
      <c r="AM12">
        <f t="shared" si="3"/>
        <v>0</v>
      </c>
      <c r="AN12">
        <f t="shared" si="3"/>
        <v>0</v>
      </c>
      <c r="AO12">
        <f t="shared" si="3"/>
        <v>0</v>
      </c>
      <c r="AP12">
        <f t="shared" si="3"/>
        <v>49</v>
      </c>
      <c r="AQ12">
        <f t="shared" si="3"/>
        <v>49</v>
      </c>
      <c r="AR12">
        <f t="shared" si="3"/>
        <v>0</v>
      </c>
      <c r="AS12">
        <f t="shared" si="3"/>
        <v>4</v>
      </c>
      <c r="AT12">
        <f t="shared" si="3"/>
        <v>4</v>
      </c>
      <c r="AU12">
        <f t="shared" si="3"/>
        <v>0</v>
      </c>
      <c r="AV12">
        <f t="shared" si="3"/>
        <v>0</v>
      </c>
      <c r="AW12">
        <f t="shared" si="4"/>
        <v>0</v>
      </c>
      <c r="AX12">
        <f t="shared" si="4"/>
        <v>0</v>
      </c>
      <c r="AY12">
        <f t="shared" si="4"/>
        <v>0</v>
      </c>
      <c r="AZ12">
        <f t="shared" si="4"/>
        <v>0</v>
      </c>
      <c r="BA12">
        <f t="shared" si="4"/>
        <v>0</v>
      </c>
      <c r="BB12">
        <f t="shared" si="4"/>
        <v>0</v>
      </c>
      <c r="BC12">
        <f t="shared" si="4"/>
        <v>0</v>
      </c>
    </row>
    <row r="13" spans="1:55" x14ac:dyDescent="0.25">
      <c r="A13" s="1">
        <f t="shared" si="0"/>
        <v>42542</v>
      </c>
      <c r="B13">
        <f>('Pink hourly counts 2015'!B13)*3</f>
        <v>0</v>
      </c>
      <c r="C13">
        <f>('Pink hourly counts 2015'!C13)*3</f>
        <v>0</v>
      </c>
      <c r="D13">
        <f>('Pink hourly counts 2015'!D13)*3</f>
        <v>0</v>
      </c>
      <c r="E13">
        <f>('Pink hourly counts 2015'!E13)*3</f>
        <v>0</v>
      </c>
      <c r="F13">
        <f>('Pink hourly counts 2015'!F13)*3</f>
        <v>0</v>
      </c>
      <c r="G13">
        <f>('Pink hourly counts 2015'!G13)*3</f>
        <v>0</v>
      </c>
      <c r="H13">
        <f>('Pink hourly counts 2015'!H13)*3</f>
        <v>0</v>
      </c>
      <c r="I13">
        <f>('Pink hourly counts 2015'!I13)*3</f>
        <v>0</v>
      </c>
      <c r="J13">
        <f>('Pink hourly counts 2015'!J13)*3</f>
        <v>27</v>
      </c>
      <c r="K13">
        <f>('Pink hourly counts 2015'!K13)*3</f>
        <v>12</v>
      </c>
      <c r="L13">
        <f>('Pink hourly counts 2015'!L13)*3</f>
        <v>9</v>
      </c>
      <c r="M13">
        <f>('Pink hourly counts 2015'!M13)*3</f>
        <v>-6</v>
      </c>
      <c r="N13">
        <f>('Pink hourly counts 2015'!N13)*3</f>
        <v>0</v>
      </c>
      <c r="O13">
        <f>('Pink hourly counts 2015'!O13)*3</f>
        <v>0</v>
      </c>
      <c r="P13">
        <f>('Pink hourly counts 2015'!P13)*3</f>
        <v>0</v>
      </c>
      <c r="Q13">
        <f>('Pink hourly counts 2015'!Q13)*3</f>
        <v>0</v>
      </c>
      <c r="R13">
        <f>('Pink hourly counts 2015'!R13)*3</f>
        <v>0</v>
      </c>
      <c r="S13">
        <f>('Pink hourly counts 2015'!S13)*3</f>
        <v>0</v>
      </c>
      <c r="T13">
        <f>('Pink hourly counts 2015'!T13)*3</f>
        <v>0</v>
      </c>
      <c r="U13">
        <f>('Pink hourly counts 2015'!U13)*3</f>
        <v>0</v>
      </c>
      <c r="V13">
        <f>('Pink hourly counts 2015'!V13)*3</f>
        <v>0</v>
      </c>
      <c r="W13">
        <f>('Pink hourly counts 2015'!W13)*3</f>
        <v>0</v>
      </c>
      <c r="X13">
        <f>('Pink hourly counts 2015'!X13)*3</f>
        <v>0</v>
      </c>
      <c r="Y13">
        <f>('Pink hourly counts 2015'!Y13)*3</f>
        <v>0</v>
      </c>
      <c r="Z13">
        <f t="shared" si="5"/>
        <v>42</v>
      </c>
      <c r="AB13">
        <f t="shared" si="6"/>
        <v>42</v>
      </c>
      <c r="AC13">
        <f t="shared" si="1"/>
        <v>425.73913043478262</v>
      </c>
      <c r="AE13">
        <f t="shared" si="7"/>
        <v>24</v>
      </c>
      <c r="AF13">
        <f t="shared" si="2"/>
        <v>2.9565217391304346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  <c r="AL13">
        <f t="shared" si="3"/>
        <v>0</v>
      </c>
      <c r="AM13">
        <f t="shared" si="3"/>
        <v>0</v>
      </c>
      <c r="AN13">
        <f t="shared" si="3"/>
        <v>81</v>
      </c>
      <c r="AO13">
        <f t="shared" si="3"/>
        <v>25</v>
      </c>
      <c r="AP13">
        <f t="shared" si="3"/>
        <v>1</v>
      </c>
      <c r="AQ13">
        <f t="shared" si="3"/>
        <v>25</v>
      </c>
      <c r="AR13">
        <f t="shared" si="3"/>
        <v>4</v>
      </c>
      <c r="AS13">
        <f t="shared" si="3"/>
        <v>0</v>
      </c>
      <c r="AT13">
        <f t="shared" si="3"/>
        <v>0</v>
      </c>
      <c r="AU13">
        <f t="shared" si="3"/>
        <v>0</v>
      </c>
      <c r="AV13">
        <f t="shared" si="3"/>
        <v>0</v>
      </c>
      <c r="AW13">
        <f t="shared" si="4"/>
        <v>0</v>
      </c>
      <c r="AX13">
        <f t="shared" si="4"/>
        <v>0</v>
      </c>
      <c r="AY13">
        <f t="shared" si="4"/>
        <v>0</v>
      </c>
      <c r="AZ13">
        <f t="shared" si="4"/>
        <v>0</v>
      </c>
      <c r="BA13">
        <f t="shared" si="4"/>
        <v>0</v>
      </c>
      <c r="BB13">
        <f t="shared" si="4"/>
        <v>0</v>
      </c>
      <c r="BC13">
        <f t="shared" si="4"/>
        <v>0</v>
      </c>
    </row>
    <row r="14" spans="1:55" x14ac:dyDescent="0.25">
      <c r="A14" s="1">
        <f t="shared" si="0"/>
        <v>42543</v>
      </c>
      <c r="B14">
        <f>('Pink hourly counts 2015'!B14)*3</f>
        <v>0</v>
      </c>
      <c r="C14">
        <f>('Pink hourly counts 2015'!C14)*3</f>
        <v>0</v>
      </c>
      <c r="D14">
        <f>('Pink hourly counts 2015'!D14)*3</f>
        <v>0</v>
      </c>
      <c r="E14">
        <f>('Pink hourly counts 2015'!E14)*3</f>
        <v>0</v>
      </c>
      <c r="F14">
        <f>('Pink hourly counts 2015'!F14)*3</f>
        <v>0</v>
      </c>
      <c r="G14">
        <f>('Pink hourly counts 2015'!G14)*3</f>
        <v>0</v>
      </c>
      <c r="H14">
        <f>('Pink hourly counts 2015'!H14)*3</f>
        <v>0</v>
      </c>
      <c r="I14">
        <f>('Pink hourly counts 2015'!I14)*3</f>
        <v>0</v>
      </c>
      <c r="J14">
        <f>('Pink hourly counts 2015'!J14)*3</f>
        <v>18</v>
      </c>
      <c r="K14">
        <f>('Pink hourly counts 2015'!K14)*3</f>
        <v>0</v>
      </c>
      <c r="L14">
        <f>('Pink hourly counts 2015'!L14)*3</f>
        <v>0</v>
      </c>
      <c r="M14">
        <f>('Pink hourly counts 2015'!M14)*3</f>
        <v>0</v>
      </c>
      <c r="N14">
        <f>('Pink hourly counts 2015'!N14)*3</f>
        <v>0</v>
      </c>
      <c r="O14">
        <f>('Pink hourly counts 2015'!O14)*3</f>
        <v>0</v>
      </c>
      <c r="P14">
        <f>('Pink hourly counts 2015'!P14)*3</f>
        <v>0</v>
      </c>
      <c r="Q14">
        <f>('Pink hourly counts 2015'!Q14)*3</f>
        <v>0</v>
      </c>
      <c r="R14">
        <f>('Pink hourly counts 2015'!R14)*3</f>
        <v>0</v>
      </c>
      <c r="S14">
        <f>('Pink hourly counts 2015'!S14)*3</f>
        <v>0</v>
      </c>
      <c r="T14">
        <f>('Pink hourly counts 2015'!T14)*3</f>
        <v>0</v>
      </c>
      <c r="U14">
        <f>('Pink hourly counts 2015'!U14)*3</f>
        <v>0</v>
      </c>
      <c r="V14">
        <f>('Pink hourly counts 2015'!V14)*3</f>
        <v>0</v>
      </c>
      <c r="W14">
        <f>('Pink hourly counts 2015'!W14)*3</f>
        <v>0</v>
      </c>
      <c r="X14">
        <f>('Pink hourly counts 2015'!X14)*3</f>
        <v>0</v>
      </c>
      <c r="Y14">
        <f>('Pink hourly counts 2015'!Y14)*3</f>
        <v>0</v>
      </c>
      <c r="Z14">
        <f t="shared" si="5"/>
        <v>18</v>
      </c>
      <c r="AB14">
        <f t="shared" si="6"/>
        <v>18</v>
      </c>
      <c r="AC14">
        <f t="shared" si="1"/>
        <v>225.39130434782612</v>
      </c>
      <c r="AE14">
        <f t="shared" si="7"/>
        <v>24</v>
      </c>
      <c r="AF14">
        <f t="shared" si="2"/>
        <v>1.5652173913043479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  <c r="AL14">
        <f t="shared" si="3"/>
        <v>0</v>
      </c>
      <c r="AM14">
        <f t="shared" si="3"/>
        <v>0</v>
      </c>
      <c r="AN14">
        <f t="shared" si="3"/>
        <v>36</v>
      </c>
      <c r="AO14">
        <f t="shared" si="3"/>
        <v>36</v>
      </c>
      <c r="AP14">
        <f t="shared" si="3"/>
        <v>0</v>
      </c>
      <c r="AQ14">
        <f t="shared" si="3"/>
        <v>0</v>
      </c>
      <c r="AR14">
        <f t="shared" si="3"/>
        <v>0</v>
      </c>
      <c r="AS14">
        <f t="shared" si="3"/>
        <v>0</v>
      </c>
      <c r="AT14">
        <f t="shared" si="3"/>
        <v>0</v>
      </c>
      <c r="AU14">
        <f t="shared" si="3"/>
        <v>0</v>
      </c>
      <c r="AV14">
        <f t="shared" si="3"/>
        <v>0</v>
      </c>
      <c r="AW14">
        <f t="shared" si="4"/>
        <v>0</v>
      </c>
      <c r="AX14">
        <f t="shared" si="4"/>
        <v>0</v>
      </c>
      <c r="AY14">
        <f t="shared" si="4"/>
        <v>0</v>
      </c>
      <c r="AZ14">
        <f t="shared" si="4"/>
        <v>0</v>
      </c>
      <c r="BA14">
        <f t="shared" si="4"/>
        <v>0</v>
      </c>
      <c r="BB14">
        <f t="shared" si="4"/>
        <v>0</v>
      </c>
      <c r="BC14">
        <f t="shared" si="4"/>
        <v>0</v>
      </c>
    </row>
    <row r="15" spans="1:55" x14ac:dyDescent="0.25">
      <c r="A15" s="1">
        <f>A16-1</f>
        <v>42544</v>
      </c>
      <c r="B15">
        <f>('Pink hourly counts 2015'!B15)*3</f>
        <v>0</v>
      </c>
      <c r="C15">
        <f>('Pink hourly counts 2015'!C15)*3</f>
        <v>0</v>
      </c>
      <c r="D15">
        <f>('Pink hourly counts 2015'!D15)*3</f>
        <v>0</v>
      </c>
      <c r="E15">
        <f>('Pink hourly counts 2015'!E15)*3</f>
        <v>0</v>
      </c>
      <c r="F15">
        <f>('Pink hourly counts 2015'!F15)*3</f>
        <v>0</v>
      </c>
      <c r="G15">
        <f>('Pink hourly counts 2015'!G15)*3</f>
        <v>0</v>
      </c>
      <c r="H15">
        <f>('Pink hourly counts 2015'!H15)*3</f>
        <v>0</v>
      </c>
      <c r="I15">
        <f>('Pink hourly counts 2015'!I15)*3</f>
        <v>0</v>
      </c>
      <c r="J15">
        <f>('Pink hourly counts 2015'!J15)*3</f>
        <v>12</v>
      </c>
      <c r="K15">
        <f>('Pink hourly counts 2015'!K15)*3</f>
        <v>6</v>
      </c>
      <c r="L15">
        <f>('Pink hourly counts 2015'!L15)*3</f>
        <v>6</v>
      </c>
      <c r="M15">
        <f>('Pink hourly counts 2015'!M15)*3</f>
        <v>0</v>
      </c>
      <c r="N15">
        <f>('Pink hourly counts 2015'!N15)*3</f>
        <v>0</v>
      </c>
      <c r="O15">
        <f>('Pink hourly counts 2015'!O15)*3</f>
        <v>0</v>
      </c>
      <c r="P15">
        <f>('Pink hourly counts 2015'!P15)*3</f>
        <v>0</v>
      </c>
      <c r="Q15">
        <f>('Pink hourly counts 2015'!Q15)*3</f>
        <v>0</v>
      </c>
      <c r="R15">
        <f>('Pink hourly counts 2015'!R15)*3</f>
        <v>0</v>
      </c>
      <c r="S15">
        <f>('Pink hourly counts 2015'!S15)*3</f>
        <v>0</v>
      </c>
      <c r="T15">
        <f>('Pink hourly counts 2015'!T15)*3</f>
        <v>0</v>
      </c>
      <c r="U15">
        <f>('Pink hourly counts 2015'!U15)*3</f>
        <v>0</v>
      </c>
      <c r="V15">
        <f>('Pink hourly counts 2015'!V15)*3</f>
        <v>0</v>
      </c>
      <c r="W15">
        <f>('Pink hourly counts 2015'!W15)*3</f>
        <v>0</v>
      </c>
      <c r="X15">
        <f>('Pink hourly counts 2015'!X15)*3</f>
        <v>0</v>
      </c>
      <c r="Y15">
        <f>('Pink hourly counts 2015'!Y15)*3</f>
        <v>0</v>
      </c>
      <c r="Z15">
        <f t="shared" si="5"/>
        <v>24</v>
      </c>
      <c r="AB15">
        <f t="shared" si="6"/>
        <v>24</v>
      </c>
      <c r="AC15">
        <f t="shared" si="1"/>
        <v>75.130434782608702</v>
      </c>
      <c r="AE15">
        <f t="shared" si="7"/>
        <v>24</v>
      </c>
      <c r="AF15">
        <f t="shared" si="2"/>
        <v>0.52173913043478259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  <c r="AL15">
        <f t="shared" si="3"/>
        <v>0</v>
      </c>
      <c r="AM15">
        <f t="shared" si="3"/>
        <v>0</v>
      </c>
      <c r="AN15">
        <f t="shared" si="3"/>
        <v>16</v>
      </c>
      <c r="AO15">
        <f t="shared" si="3"/>
        <v>4</v>
      </c>
      <c r="AP15">
        <f t="shared" si="3"/>
        <v>0</v>
      </c>
      <c r="AQ15">
        <f t="shared" si="3"/>
        <v>4</v>
      </c>
      <c r="AR15">
        <f t="shared" si="3"/>
        <v>0</v>
      </c>
      <c r="AS15">
        <f t="shared" si="3"/>
        <v>0</v>
      </c>
      <c r="AT15">
        <f t="shared" si="3"/>
        <v>0</v>
      </c>
      <c r="AU15">
        <f t="shared" si="3"/>
        <v>0</v>
      </c>
      <c r="AV15">
        <f t="shared" si="3"/>
        <v>0</v>
      </c>
      <c r="AW15">
        <f t="shared" si="4"/>
        <v>0</v>
      </c>
      <c r="AX15">
        <f t="shared" si="4"/>
        <v>0</v>
      </c>
      <c r="AY15">
        <f t="shared" si="4"/>
        <v>0</v>
      </c>
      <c r="AZ15">
        <f t="shared" si="4"/>
        <v>0</v>
      </c>
      <c r="BA15">
        <f t="shared" si="4"/>
        <v>0</v>
      </c>
      <c r="BB15">
        <f t="shared" si="4"/>
        <v>0</v>
      </c>
      <c r="BC15">
        <f t="shared" si="4"/>
        <v>0</v>
      </c>
    </row>
    <row r="16" spans="1:55" x14ac:dyDescent="0.25">
      <c r="A16" s="1">
        <v>42545</v>
      </c>
      <c r="B16">
        <f>('Pink hourly counts 2015'!B16)*3</f>
        <v>0</v>
      </c>
      <c r="C16">
        <f>('Pink hourly counts 2015'!C16)*3</f>
        <v>0</v>
      </c>
      <c r="D16">
        <f>('Pink hourly counts 2015'!D16)*3</f>
        <v>0</v>
      </c>
      <c r="E16">
        <f>('Pink hourly counts 2015'!E16)*3</f>
        <v>0</v>
      </c>
      <c r="F16">
        <f>('Pink hourly counts 2015'!F16)*3</f>
        <v>0</v>
      </c>
      <c r="G16">
        <f>('Pink hourly counts 2015'!G16)*3</f>
        <v>0</v>
      </c>
      <c r="H16">
        <f>('Pink hourly counts 2015'!H16)*3</f>
        <v>0</v>
      </c>
      <c r="I16">
        <f>('Pink hourly counts 2015'!I16)*3</f>
        <v>0</v>
      </c>
      <c r="J16">
        <f>('Pink hourly counts 2015'!J16)*3</f>
        <v>0</v>
      </c>
      <c r="K16">
        <f>('Pink hourly counts 2015'!K16)*3</f>
        <v>0</v>
      </c>
      <c r="L16">
        <f>('Pink hourly counts 2015'!L16)*3</f>
        <v>0</v>
      </c>
      <c r="M16">
        <f>('Pink hourly counts 2015'!M16)*3</f>
        <v>0</v>
      </c>
      <c r="N16">
        <f>('Pink hourly counts 2015'!N16)*3</f>
        <v>0</v>
      </c>
      <c r="O16">
        <f>('Pink hourly counts 2015'!O16)*3</f>
        <v>0</v>
      </c>
      <c r="P16">
        <f>('Pink hourly counts 2015'!P16)*3</f>
        <v>0</v>
      </c>
      <c r="Q16">
        <f>('Pink hourly counts 2015'!Q16)*3</f>
        <v>0</v>
      </c>
      <c r="R16">
        <f>('Pink hourly counts 2015'!R16)*3</f>
        <v>0</v>
      </c>
      <c r="S16">
        <f>('Pink hourly counts 2015'!S16)*3</f>
        <v>0</v>
      </c>
      <c r="T16">
        <f>('Pink hourly counts 2015'!T16)*3</f>
        <v>0</v>
      </c>
      <c r="U16">
        <f>('Pink hourly counts 2015'!U16)*3</f>
        <v>0</v>
      </c>
      <c r="V16">
        <f>('Pink hourly counts 2015'!V16)*3</f>
        <v>0</v>
      </c>
      <c r="W16">
        <f>('Pink hourly counts 2015'!W16)*3</f>
        <v>0</v>
      </c>
      <c r="X16">
        <f>('Pink hourly counts 2015'!X16)*3</f>
        <v>0</v>
      </c>
      <c r="Y16">
        <f>('Pink hourly counts 2015'!Y16)*3</f>
        <v>0</v>
      </c>
      <c r="Z16">
        <f t="shared" si="5"/>
        <v>0</v>
      </c>
      <c r="AB16">
        <f t="shared" si="6"/>
        <v>0</v>
      </c>
      <c r="AC16">
        <f t="shared" si="1"/>
        <v>0</v>
      </c>
      <c r="AD16" s="43"/>
      <c r="AE16">
        <f t="shared" si="7"/>
        <v>24</v>
      </c>
      <c r="AF16">
        <f t="shared" si="2"/>
        <v>0</v>
      </c>
      <c r="AG16">
        <f t="shared" si="3"/>
        <v>0</v>
      </c>
      <c r="AH16">
        <f t="shared" si="3"/>
        <v>0</v>
      </c>
      <c r="AI16">
        <f t="shared" si="3"/>
        <v>0</v>
      </c>
      <c r="AJ16">
        <f t="shared" si="3"/>
        <v>0</v>
      </c>
      <c r="AK16">
        <f t="shared" si="3"/>
        <v>0</v>
      </c>
      <c r="AL16">
        <f t="shared" si="3"/>
        <v>0</v>
      </c>
      <c r="AM16">
        <f t="shared" si="3"/>
        <v>0</v>
      </c>
      <c r="AN16">
        <f t="shared" si="3"/>
        <v>0</v>
      </c>
      <c r="AO16">
        <f t="shared" si="3"/>
        <v>0</v>
      </c>
      <c r="AP16">
        <f t="shared" si="3"/>
        <v>0</v>
      </c>
      <c r="AQ16">
        <f t="shared" si="3"/>
        <v>0</v>
      </c>
      <c r="AR16">
        <f t="shared" si="3"/>
        <v>0</v>
      </c>
      <c r="AS16">
        <f t="shared" si="3"/>
        <v>0</v>
      </c>
      <c r="AT16">
        <f t="shared" si="3"/>
        <v>0</v>
      </c>
      <c r="AU16">
        <f t="shared" si="3"/>
        <v>0</v>
      </c>
      <c r="AV16">
        <f t="shared" si="3"/>
        <v>0</v>
      </c>
      <c r="AW16">
        <f t="shared" si="4"/>
        <v>0</v>
      </c>
      <c r="AX16">
        <f t="shared" si="4"/>
        <v>0</v>
      </c>
      <c r="AY16">
        <f t="shared" si="4"/>
        <v>0</v>
      </c>
      <c r="AZ16">
        <f t="shared" si="4"/>
        <v>0</v>
      </c>
      <c r="BA16">
        <f t="shared" si="4"/>
        <v>0</v>
      </c>
      <c r="BB16">
        <f t="shared" si="4"/>
        <v>0</v>
      </c>
      <c r="BC16">
        <f t="shared" si="4"/>
        <v>0</v>
      </c>
    </row>
    <row r="17" spans="1:55" x14ac:dyDescent="0.25">
      <c r="A17" s="1">
        <v>42546</v>
      </c>
      <c r="B17">
        <f>('Pink hourly counts 2015'!B17)*3</f>
        <v>0</v>
      </c>
      <c r="C17">
        <f>('Pink hourly counts 2015'!C17)*3</f>
        <v>0</v>
      </c>
      <c r="D17">
        <f>('Pink hourly counts 2015'!D17)*3</f>
        <v>0</v>
      </c>
      <c r="E17">
        <f>('Pink hourly counts 2015'!E17)*3</f>
        <v>0</v>
      </c>
      <c r="F17">
        <f>('Pink hourly counts 2015'!F17)*3</f>
        <v>0</v>
      </c>
      <c r="G17">
        <f>('Pink hourly counts 2015'!G17)*3</f>
        <v>0</v>
      </c>
      <c r="H17">
        <f>('Pink hourly counts 2015'!H17)*3</f>
        <v>0</v>
      </c>
      <c r="I17">
        <f>('Pink hourly counts 2015'!I17)*3</f>
        <v>0</v>
      </c>
      <c r="J17">
        <f>('Pink hourly counts 2015'!J17)*3</f>
        <v>0</v>
      </c>
      <c r="K17">
        <f>('Pink hourly counts 2015'!K17)*3</f>
        <v>0</v>
      </c>
      <c r="L17">
        <f>('Pink hourly counts 2015'!L17)*3</f>
        <v>0</v>
      </c>
      <c r="M17">
        <f>('Pink hourly counts 2015'!M17)*3</f>
        <v>0</v>
      </c>
      <c r="N17">
        <f>('Pink hourly counts 2015'!N17)*3</f>
        <v>0</v>
      </c>
      <c r="O17">
        <f>('Pink hourly counts 2015'!O17)*3</f>
        <v>0</v>
      </c>
      <c r="P17">
        <f>('Pink hourly counts 2015'!P17)*3</f>
        <v>0</v>
      </c>
      <c r="Q17">
        <f>('Pink hourly counts 2015'!Q17)*3</f>
        <v>0</v>
      </c>
      <c r="R17">
        <f>('Pink hourly counts 2015'!R17)*3</f>
        <v>0</v>
      </c>
      <c r="S17">
        <f>('Pink hourly counts 2015'!S17)*3</f>
        <v>0</v>
      </c>
      <c r="T17">
        <f>('Pink hourly counts 2015'!T17)*3</f>
        <v>0</v>
      </c>
      <c r="U17">
        <f>('Pink hourly counts 2015'!U17)*3</f>
        <v>0</v>
      </c>
      <c r="V17">
        <f>('Pink hourly counts 2015'!V17)*3</f>
        <v>0</v>
      </c>
      <c r="W17">
        <f>('Pink hourly counts 2015'!W17)*3</f>
        <v>0</v>
      </c>
      <c r="X17">
        <f>('Pink hourly counts 2015'!X17)*3</f>
        <v>0</v>
      </c>
      <c r="Y17">
        <f>('Pink hourly counts 2015'!Y17)*3</f>
        <v>0</v>
      </c>
      <c r="Z17">
        <f t="shared" si="5"/>
        <v>0</v>
      </c>
      <c r="AB17">
        <f t="shared" si="6"/>
        <v>0</v>
      </c>
      <c r="AC17">
        <f t="shared" si="1"/>
        <v>0</v>
      </c>
      <c r="AD17" s="43"/>
      <c r="AE17">
        <f t="shared" si="7"/>
        <v>24</v>
      </c>
      <c r="AF17">
        <f t="shared" si="2"/>
        <v>0</v>
      </c>
      <c r="AG17">
        <f t="shared" si="3"/>
        <v>0</v>
      </c>
      <c r="AH17">
        <f t="shared" si="3"/>
        <v>0</v>
      </c>
      <c r="AI17">
        <f t="shared" si="3"/>
        <v>0</v>
      </c>
      <c r="AJ17">
        <f t="shared" si="3"/>
        <v>0</v>
      </c>
      <c r="AK17">
        <f t="shared" si="3"/>
        <v>0</v>
      </c>
      <c r="AL17">
        <f t="shared" si="3"/>
        <v>0</v>
      </c>
      <c r="AM17">
        <f t="shared" si="3"/>
        <v>0</v>
      </c>
      <c r="AN17">
        <f t="shared" si="3"/>
        <v>0</v>
      </c>
      <c r="AO17">
        <f t="shared" si="3"/>
        <v>0</v>
      </c>
      <c r="AP17">
        <f t="shared" si="3"/>
        <v>0</v>
      </c>
      <c r="AQ17">
        <f t="shared" si="3"/>
        <v>0</v>
      </c>
      <c r="AR17">
        <f t="shared" si="3"/>
        <v>0</v>
      </c>
      <c r="AS17">
        <f t="shared" si="3"/>
        <v>0</v>
      </c>
      <c r="AT17">
        <f t="shared" si="3"/>
        <v>0</v>
      </c>
      <c r="AU17">
        <f t="shared" si="3"/>
        <v>0</v>
      </c>
      <c r="AV17">
        <f t="shared" si="3"/>
        <v>0</v>
      </c>
      <c r="AW17">
        <f t="shared" si="4"/>
        <v>0</v>
      </c>
      <c r="AX17">
        <f t="shared" si="4"/>
        <v>0</v>
      </c>
      <c r="AY17">
        <f t="shared" si="4"/>
        <v>0</v>
      </c>
      <c r="AZ17">
        <f t="shared" si="4"/>
        <v>0</v>
      </c>
      <c r="BA17">
        <f t="shared" si="4"/>
        <v>0</v>
      </c>
      <c r="BB17">
        <f t="shared" si="4"/>
        <v>0</v>
      </c>
      <c r="BC17">
        <f t="shared" si="4"/>
        <v>0</v>
      </c>
    </row>
    <row r="18" spans="1:55" x14ac:dyDescent="0.25">
      <c r="A18" s="1">
        <v>42547</v>
      </c>
      <c r="B18">
        <f>('Pink hourly counts 2015'!B18)*3</f>
        <v>0</v>
      </c>
      <c r="C18">
        <f>('Pink hourly counts 2015'!C18)*3</f>
        <v>0</v>
      </c>
      <c r="D18">
        <f>('Pink hourly counts 2015'!D18)*3</f>
        <v>0</v>
      </c>
      <c r="E18">
        <f>('Pink hourly counts 2015'!E18)*3</f>
        <v>0</v>
      </c>
      <c r="F18">
        <f>('Pink hourly counts 2015'!F18)*3</f>
        <v>0</v>
      </c>
      <c r="G18">
        <f>('Pink hourly counts 2015'!G18)*3</f>
        <v>0</v>
      </c>
      <c r="H18">
        <f>('Pink hourly counts 2015'!H18)*3</f>
        <v>0</v>
      </c>
      <c r="I18">
        <f>('Pink hourly counts 2015'!I18)*3</f>
        <v>0</v>
      </c>
      <c r="J18">
        <f>('Pink hourly counts 2015'!J18)*3</f>
        <v>0</v>
      </c>
      <c r="K18">
        <f>('Pink hourly counts 2015'!K18)*3</f>
        <v>0</v>
      </c>
      <c r="L18">
        <f>('Pink hourly counts 2015'!L18)*3</f>
        <v>0</v>
      </c>
      <c r="M18">
        <f>('Pink hourly counts 2015'!M18)*3</f>
        <v>0</v>
      </c>
      <c r="N18">
        <f>('Pink hourly counts 2015'!N18)*3</f>
        <v>0</v>
      </c>
      <c r="O18">
        <f>('Pink hourly counts 2015'!O18)*3</f>
        <v>0</v>
      </c>
      <c r="P18">
        <f>('Pink hourly counts 2015'!P18)*3</f>
        <v>0</v>
      </c>
      <c r="Q18">
        <f>('Pink hourly counts 2015'!Q18)*3</f>
        <v>0</v>
      </c>
      <c r="R18">
        <f>('Pink hourly counts 2015'!R18)*3</f>
        <v>0</v>
      </c>
      <c r="S18">
        <f>('Pink hourly counts 2015'!S18)*3</f>
        <v>0</v>
      </c>
      <c r="T18">
        <f>('Pink hourly counts 2015'!T18)*3</f>
        <v>0</v>
      </c>
      <c r="U18">
        <f>('Pink hourly counts 2015'!U18)*3</f>
        <v>0</v>
      </c>
      <c r="V18">
        <f>('Pink hourly counts 2015'!V18)*3</f>
        <v>0</v>
      </c>
      <c r="W18">
        <f>('Pink hourly counts 2015'!W18)*3</f>
        <v>0</v>
      </c>
      <c r="X18">
        <f>('Pink hourly counts 2015'!X18)*3</f>
        <v>0</v>
      </c>
      <c r="Y18">
        <f>('Pink hourly counts 2015'!Y18)*3</f>
        <v>0</v>
      </c>
      <c r="Z18">
        <f t="shared" si="5"/>
        <v>0</v>
      </c>
      <c r="AB18">
        <f t="shared" si="6"/>
        <v>0</v>
      </c>
      <c r="AC18">
        <f t="shared" si="1"/>
        <v>0</v>
      </c>
      <c r="AD18" s="43"/>
      <c r="AE18">
        <f t="shared" si="7"/>
        <v>24</v>
      </c>
      <c r="AF18">
        <f t="shared" si="2"/>
        <v>0</v>
      </c>
      <c r="AG18">
        <f t="shared" si="3"/>
        <v>0</v>
      </c>
      <c r="AH18">
        <f t="shared" si="3"/>
        <v>0</v>
      </c>
      <c r="AI18">
        <f t="shared" si="3"/>
        <v>0</v>
      </c>
      <c r="AJ18">
        <f t="shared" si="3"/>
        <v>0</v>
      </c>
      <c r="AK18">
        <f t="shared" si="3"/>
        <v>0</v>
      </c>
      <c r="AL18">
        <f t="shared" si="3"/>
        <v>0</v>
      </c>
      <c r="AM18">
        <f t="shared" si="3"/>
        <v>0</v>
      </c>
      <c r="AN18">
        <f t="shared" si="3"/>
        <v>0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0</v>
      </c>
      <c r="AS18">
        <f t="shared" si="3"/>
        <v>0</v>
      </c>
      <c r="AT18">
        <f t="shared" si="3"/>
        <v>0</v>
      </c>
      <c r="AU18">
        <f t="shared" si="3"/>
        <v>0</v>
      </c>
      <c r="AV18">
        <f t="shared" si="3"/>
        <v>0</v>
      </c>
      <c r="AW18">
        <f t="shared" si="4"/>
        <v>0</v>
      </c>
      <c r="AX18">
        <f t="shared" si="4"/>
        <v>0</v>
      </c>
      <c r="AY18">
        <f t="shared" si="4"/>
        <v>0</v>
      </c>
      <c r="AZ18">
        <f t="shared" si="4"/>
        <v>0</v>
      </c>
      <c r="BA18">
        <f t="shared" si="4"/>
        <v>0</v>
      </c>
      <c r="BB18">
        <f t="shared" si="4"/>
        <v>0</v>
      </c>
      <c r="BC18">
        <f t="shared" si="4"/>
        <v>0</v>
      </c>
    </row>
    <row r="19" spans="1:55" x14ac:dyDescent="0.25">
      <c r="A19" s="1">
        <v>42548</v>
      </c>
      <c r="B19">
        <f>('Pink hourly counts 2015'!B19)*3</f>
        <v>0</v>
      </c>
      <c r="C19">
        <f>('Pink hourly counts 2015'!C19)*3</f>
        <v>0</v>
      </c>
      <c r="D19">
        <f>('Pink hourly counts 2015'!D19)*3</f>
        <v>0</v>
      </c>
      <c r="E19">
        <f>('Pink hourly counts 2015'!E19)*3</f>
        <v>0</v>
      </c>
      <c r="F19">
        <f>('Pink hourly counts 2015'!F19)*3</f>
        <v>0</v>
      </c>
      <c r="G19">
        <f>('Pink hourly counts 2015'!G19)*3</f>
        <v>0</v>
      </c>
      <c r="H19">
        <f>('Pink hourly counts 2015'!H19)*3</f>
        <v>0</v>
      </c>
      <c r="I19">
        <f>('Pink hourly counts 2015'!I19)*3</f>
        <v>0</v>
      </c>
      <c r="J19">
        <f>('Pink hourly counts 2015'!J19)*3</f>
        <v>0</v>
      </c>
      <c r="K19">
        <f>('Pink hourly counts 2015'!K19)*3</f>
        <v>0</v>
      </c>
      <c r="L19">
        <f>('Pink hourly counts 2015'!L19)*3</f>
        <v>0</v>
      </c>
      <c r="M19">
        <f>('Pink hourly counts 2015'!M19)*3</f>
        <v>0</v>
      </c>
      <c r="N19">
        <f>('Pink hourly counts 2015'!N19)*3</f>
        <v>0</v>
      </c>
      <c r="O19">
        <f>('Pink hourly counts 2015'!O19)*3</f>
        <v>0</v>
      </c>
      <c r="P19">
        <f>('Pink hourly counts 2015'!P19)*3</f>
        <v>0</v>
      </c>
      <c r="Q19">
        <f>('Pink hourly counts 2015'!Q19)*3</f>
        <v>0</v>
      </c>
      <c r="R19">
        <f>('Pink hourly counts 2015'!R19)*3</f>
        <v>0</v>
      </c>
      <c r="S19">
        <f>('Pink hourly counts 2015'!S19)*3</f>
        <v>0</v>
      </c>
      <c r="T19">
        <f>('Pink hourly counts 2015'!T19)*3</f>
        <v>0</v>
      </c>
      <c r="U19">
        <f>('Pink hourly counts 2015'!U19)*3</f>
        <v>0</v>
      </c>
      <c r="V19">
        <f>('Pink hourly counts 2015'!V19)*3</f>
        <v>0</v>
      </c>
      <c r="W19">
        <f>('Pink hourly counts 2015'!W19)*3</f>
        <v>0</v>
      </c>
      <c r="X19">
        <f>('Pink hourly counts 2015'!X19)*3</f>
        <v>0</v>
      </c>
      <c r="Y19">
        <f>('Pink hourly counts 2015'!Y19)*3</f>
        <v>0</v>
      </c>
      <c r="Z19">
        <f t="shared" si="5"/>
        <v>0</v>
      </c>
      <c r="AB19">
        <f t="shared" si="6"/>
        <v>0</v>
      </c>
      <c r="AC19">
        <f t="shared" si="1"/>
        <v>0</v>
      </c>
      <c r="AD19" s="43"/>
      <c r="AE19">
        <f t="shared" si="7"/>
        <v>24</v>
      </c>
      <c r="AF19">
        <f t="shared" si="2"/>
        <v>0</v>
      </c>
      <c r="AG19">
        <f t="shared" si="3"/>
        <v>0</v>
      </c>
      <c r="AH19">
        <f t="shared" si="3"/>
        <v>0</v>
      </c>
      <c r="AI19">
        <f t="shared" si="3"/>
        <v>0</v>
      </c>
      <c r="AJ19">
        <f t="shared" si="3"/>
        <v>0</v>
      </c>
      <c r="AK19">
        <f t="shared" si="3"/>
        <v>0</v>
      </c>
      <c r="AL19">
        <f t="shared" si="3"/>
        <v>0</v>
      </c>
      <c r="AM19">
        <f t="shared" si="3"/>
        <v>0</v>
      </c>
      <c r="AN19">
        <f t="shared" si="3"/>
        <v>0</v>
      </c>
      <c r="AO19">
        <f t="shared" si="3"/>
        <v>0</v>
      </c>
      <c r="AP19">
        <f t="shared" si="3"/>
        <v>0</v>
      </c>
      <c r="AQ19">
        <f t="shared" si="3"/>
        <v>0</v>
      </c>
      <c r="AR19">
        <f t="shared" si="3"/>
        <v>0</v>
      </c>
      <c r="AS19">
        <f t="shared" si="3"/>
        <v>0</v>
      </c>
      <c r="AT19">
        <f t="shared" si="3"/>
        <v>0</v>
      </c>
      <c r="AU19">
        <f t="shared" si="3"/>
        <v>0</v>
      </c>
      <c r="AV19">
        <f t="shared" si="3"/>
        <v>0</v>
      </c>
      <c r="AW19">
        <f t="shared" si="4"/>
        <v>0</v>
      </c>
      <c r="AX19">
        <f t="shared" si="4"/>
        <v>0</v>
      </c>
      <c r="AY19">
        <f t="shared" si="4"/>
        <v>0</v>
      </c>
      <c r="AZ19">
        <f t="shared" si="4"/>
        <v>0</v>
      </c>
      <c r="BA19">
        <f t="shared" si="4"/>
        <v>0</v>
      </c>
      <c r="BB19">
        <f t="shared" si="4"/>
        <v>0</v>
      </c>
      <c r="BC19">
        <f t="shared" si="4"/>
        <v>0</v>
      </c>
    </row>
    <row r="20" spans="1:55" x14ac:dyDescent="0.25">
      <c r="A20" s="1">
        <v>42549</v>
      </c>
      <c r="B20">
        <f>('Pink hourly counts 2015'!B20)*3</f>
        <v>0</v>
      </c>
      <c r="C20">
        <f>('Pink hourly counts 2015'!C20)*3</f>
        <v>0</v>
      </c>
      <c r="D20">
        <f>('Pink hourly counts 2015'!D20)*3</f>
        <v>0</v>
      </c>
      <c r="E20">
        <f>('Pink hourly counts 2015'!E20)*3</f>
        <v>0</v>
      </c>
      <c r="F20">
        <f>('Pink hourly counts 2015'!F20)*3</f>
        <v>0</v>
      </c>
      <c r="G20">
        <f>('Pink hourly counts 2015'!G20)*3</f>
        <v>0</v>
      </c>
      <c r="H20">
        <f>('Pink hourly counts 2015'!H20)*3</f>
        <v>0</v>
      </c>
      <c r="I20">
        <f>('Pink hourly counts 2015'!I20)*3</f>
        <v>0</v>
      </c>
      <c r="J20">
        <f>('Pink hourly counts 2015'!J20)*3</f>
        <v>0</v>
      </c>
      <c r="K20">
        <f>('Pink hourly counts 2015'!K20)*3</f>
        <v>0</v>
      </c>
      <c r="L20">
        <f>('Pink hourly counts 2015'!L20)*3</f>
        <v>0</v>
      </c>
      <c r="M20">
        <f>('Pink hourly counts 2015'!M20)*3</f>
        <v>0</v>
      </c>
      <c r="N20">
        <f>('Pink hourly counts 2015'!N20)*3</f>
        <v>0</v>
      </c>
      <c r="O20">
        <f>('Pink hourly counts 2015'!O20)*3</f>
        <v>0</v>
      </c>
      <c r="P20">
        <f>('Pink hourly counts 2015'!P20)*3</f>
        <v>0</v>
      </c>
      <c r="Q20">
        <f>('Pink hourly counts 2015'!Q20)*3</f>
        <v>0</v>
      </c>
      <c r="R20">
        <f>('Pink hourly counts 2015'!R20)*3</f>
        <v>0</v>
      </c>
      <c r="S20">
        <f>('Pink hourly counts 2015'!S20)*3</f>
        <v>0</v>
      </c>
      <c r="T20">
        <f>('Pink hourly counts 2015'!T20)*3</f>
        <v>0</v>
      </c>
      <c r="U20">
        <f>('Pink hourly counts 2015'!U20)*3</f>
        <v>0</v>
      </c>
      <c r="V20">
        <f>('Pink hourly counts 2015'!V20)*3</f>
        <v>0</v>
      </c>
      <c r="W20">
        <f>('Pink hourly counts 2015'!W20)*3</f>
        <v>0</v>
      </c>
      <c r="X20">
        <f>('Pink hourly counts 2015'!X20)*3</f>
        <v>0</v>
      </c>
      <c r="Y20">
        <f>('Pink hourly counts 2015'!Y20)*3</f>
        <v>0</v>
      </c>
      <c r="Z20">
        <f t="shared" si="5"/>
        <v>0</v>
      </c>
      <c r="AB20">
        <f t="shared" si="6"/>
        <v>0</v>
      </c>
      <c r="AC20">
        <f t="shared" si="1"/>
        <v>0</v>
      </c>
      <c r="AD20" s="43"/>
      <c r="AE20">
        <f t="shared" si="7"/>
        <v>24</v>
      </c>
      <c r="AF20">
        <f t="shared" si="2"/>
        <v>0</v>
      </c>
      <c r="AG20">
        <f t="shared" si="3"/>
        <v>0</v>
      </c>
      <c r="AH20">
        <f t="shared" si="3"/>
        <v>0</v>
      </c>
      <c r="AI20">
        <f t="shared" si="3"/>
        <v>0</v>
      </c>
      <c r="AJ20">
        <f t="shared" si="3"/>
        <v>0</v>
      </c>
      <c r="AK20">
        <f t="shared" si="3"/>
        <v>0</v>
      </c>
      <c r="AL20">
        <f t="shared" si="3"/>
        <v>0</v>
      </c>
      <c r="AM20">
        <f t="shared" si="3"/>
        <v>0</v>
      </c>
      <c r="AN20">
        <f t="shared" si="3"/>
        <v>0</v>
      </c>
      <c r="AO20">
        <f t="shared" si="3"/>
        <v>0</v>
      </c>
      <c r="AP20">
        <f t="shared" si="3"/>
        <v>0</v>
      </c>
      <c r="AQ20">
        <f t="shared" si="3"/>
        <v>0</v>
      </c>
      <c r="AR20">
        <f t="shared" si="3"/>
        <v>0</v>
      </c>
      <c r="AS20">
        <f t="shared" si="3"/>
        <v>0</v>
      </c>
      <c r="AT20">
        <f t="shared" si="3"/>
        <v>0</v>
      </c>
      <c r="AU20">
        <f t="shared" si="3"/>
        <v>0</v>
      </c>
      <c r="AV20">
        <f t="shared" si="3"/>
        <v>0</v>
      </c>
      <c r="AW20">
        <f t="shared" si="4"/>
        <v>0</v>
      </c>
      <c r="AX20">
        <f t="shared" si="4"/>
        <v>0</v>
      </c>
      <c r="AY20">
        <f t="shared" si="4"/>
        <v>0</v>
      </c>
      <c r="AZ20">
        <f t="shared" si="4"/>
        <v>0</v>
      </c>
      <c r="BA20">
        <f t="shared" si="4"/>
        <v>0</v>
      </c>
      <c r="BB20">
        <f t="shared" si="4"/>
        <v>0</v>
      </c>
      <c r="BC20">
        <f t="shared" si="4"/>
        <v>0</v>
      </c>
    </row>
    <row r="21" spans="1:55" x14ac:dyDescent="0.25">
      <c r="A21" s="1">
        <v>42550</v>
      </c>
      <c r="B21">
        <f>('Pink hourly counts 2015'!B21)*3</f>
        <v>0</v>
      </c>
      <c r="C21">
        <f>('Pink hourly counts 2015'!C21)*3</f>
        <v>0</v>
      </c>
      <c r="D21">
        <f>('Pink hourly counts 2015'!D21)*3</f>
        <v>0</v>
      </c>
      <c r="E21">
        <f>('Pink hourly counts 2015'!E21)*3</f>
        <v>0</v>
      </c>
      <c r="F21">
        <f>('Pink hourly counts 2015'!F21)*3</f>
        <v>0</v>
      </c>
      <c r="G21">
        <f>('Pink hourly counts 2015'!G21)*3</f>
        <v>0</v>
      </c>
      <c r="H21">
        <f>('Pink hourly counts 2015'!H21)*3</f>
        <v>0</v>
      </c>
      <c r="I21">
        <f>('Pink hourly counts 2015'!I21)*3</f>
        <v>0</v>
      </c>
      <c r="J21">
        <f>('Pink hourly counts 2015'!J21)*3</f>
        <v>0</v>
      </c>
      <c r="K21">
        <f>('Pink hourly counts 2015'!K21)*3</f>
        <v>0</v>
      </c>
      <c r="L21">
        <f>('Pink hourly counts 2015'!L21)*3</f>
        <v>0</v>
      </c>
      <c r="M21">
        <f>('Pink hourly counts 2015'!M21)*3</f>
        <v>0</v>
      </c>
      <c r="N21">
        <f>('Pink hourly counts 2015'!N21)*3</f>
        <v>0</v>
      </c>
      <c r="O21">
        <f>('Pink hourly counts 2015'!O21)*3</f>
        <v>0</v>
      </c>
      <c r="P21">
        <f>('Pink hourly counts 2015'!P21)*3</f>
        <v>0</v>
      </c>
      <c r="Q21">
        <f>('Pink hourly counts 2015'!Q21)*3</f>
        <v>0</v>
      </c>
      <c r="R21">
        <f>('Pink hourly counts 2015'!R21)*3</f>
        <v>0</v>
      </c>
      <c r="S21">
        <f>('Pink hourly counts 2015'!S21)*3</f>
        <v>0</v>
      </c>
      <c r="T21">
        <f>('Pink hourly counts 2015'!T21)*3</f>
        <v>0</v>
      </c>
      <c r="U21">
        <f>('Pink hourly counts 2015'!U21)*3</f>
        <v>0</v>
      </c>
      <c r="V21">
        <f>('Pink hourly counts 2015'!V21)*3</f>
        <v>0</v>
      </c>
      <c r="W21">
        <f>('Pink hourly counts 2015'!W21)*3</f>
        <v>0</v>
      </c>
      <c r="X21">
        <f>('Pink hourly counts 2015'!X21)*3</f>
        <v>0</v>
      </c>
      <c r="Y21">
        <f>('Pink hourly counts 2015'!Y21)*3</f>
        <v>0</v>
      </c>
      <c r="Z21">
        <f t="shared" si="5"/>
        <v>0</v>
      </c>
      <c r="AB21">
        <f t="shared" si="6"/>
        <v>0</v>
      </c>
      <c r="AC21">
        <f t="shared" si="1"/>
        <v>0</v>
      </c>
      <c r="AD21" s="43"/>
      <c r="AE21">
        <f t="shared" si="7"/>
        <v>24</v>
      </c>
      <c r="AF21">
        <f t="shared" si="2"/>
        <v>0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0</v>
      </c>
      <c r="AK21">
        <f t="shared" si="3"/>
        <v>0</v>
      </c>
      <c r="AL21">
        <f t="shared" si="3"/>
        <v>0</v>
      </c>
      <c r="AM21">
        <f t="shared" si="3"/>
        <v>0</v>
      </c>
      <c r="AN21">
        <f t="shared" si="3"/>
        <v>0</v>
      </c>
      <c r="AO21">
        <f t="shared" si="3"/>
        <v>0</v>
      </c>
      <c r="AP21">
        <f t="shared" si="3"/>
        <v>0</v>
      </c>
      <c r="AQ21">
        <f t="shared" si="3"/>
        <v>0</v>
      </c>
      <c r="AR21">
        <f t="shared" si="3"/>
        <v>0</v>
      </c>
      <c r="AS21">
        <f t="shared" si="3"/>
        <v>0</v>
      </c>
      <c r="AT21">
        <f t="shared" si="3"/>
        <v>0</v>
      </c>
      <c r="AU21">
        <f t="shared" si="3"/>
        <v>0</v>
      </c>
      <c r="AV21">
        <f t="shared" si="3"/>
        <v>0</v>
      </c>
      <c r="AW21">
        <f t="shared" si="4"/>
        <v>0</v>
      </c>
      <c r="AX21">
        <f t="shared" si="4"/>
        <v>0</v>
      </c>
      <c r="AY21">
        <f t="shared" si="4"/>
        <v>0</v>
      </c>
      <c r="AZ21">
        <f t="shared" si="4"/>
        <v>0</v>
      </c>
      <c r="BA21">
        <f t="shared" si="4"/>
        <v>0</v>
      </c>
      <c r="BB21">
        <f t="shared" si="4"/>
        <v>0</v>
      </c>
      <c r="BC21">
        <f t="shared" si="4"/>
        <v>0</v>
      </c>
    </row>
    <row r="22" spans="1:55" x14ac:dyDescent="0.25">
      <c r="A22" s="1">
        <v>42551</v>
      </c>
      <c r="B22">
        <f>('Pink hourly counts 2015'!B22)*3</f>
        <v>0</v>
      </c>
      <c r="C22">
        <f>('Pink hourly counts 2015'!C22)*3</f>
        <v>0</v>
      </c>
      <c r="D22">
        <f>('Pink hourly counts 2015'!D22)*3</f>
        <v>0</v>
      </c>
      <c r="E22">
        <f>('Pink hourly counts 2015'!E22)*3</f>
        <v>0</v>
      </c>
      <c r="F22">
        <f>('Pink hourly counts 2015'!F22)*3</f>
        <v>0</v>
      </c>
      <c r="G22">
        <f>('Pink hourly counts 2015'!G22)*3</f>
        <v>0</v>
      </c>
      <c r="H22">
        <f>('Pink hourly counts 2015'!H22)*3</f>
        <v>0</v>
      </c>
      <c r="I22">
        <f>('Pink hourly counts 2015'!I22)*3</f>
        <v>0</v>
      </c>
      <c r="J22">
        <f>('Pink hourly counts 2015'!J22)*3</f>
        <v>0</v>
      </c>
      <c r="K22">
        <f>('Pink hourly counts 2015'!K22)*3</f>
        <v>0</v>
      </c>
      <c r="L22">
        <f>('Pink hourly counts 2015'!L22)*3</f>
        <v>0</v>
      </c>
      <c r="M22">
        <f>('Pink hourly counts 2015'!M22)*3</f>
        <v>0</v>
      </c>
      <c r="N22">
        <f>('Pink hourly counts 2015'!N22)*3</f>
        <v>0</v>
      </c>
      <c r="O22">
        <f>('Pink hourly counts 2015'!O22)*3</f>
        <v>0</v>
      </c>
      <c r="P22">
        <f>('Pink hourly counts 2015'!P22)*3</f>
        <v>0</v>
      </c>
      <c r="Q22">
        <f>('Pink hourly counts 2015'!Q22)*3</f>
        <v>0</v>
      </c>
      <c r="R22">
        <f>('Pink hourly counts 2015'!R22)*3</f>
        <v>0</v>
      </c>
      <c r="S22">
        <f>('Pink hourly counts 2015'!S22)*3</f>
        <v>0</v>
      </c>
      <c r="T22">
        <f>('Pink hourly counts 2015'!T22)*3</f>
        <v>0</v>
      </c>
      <c r="U22">
        <f>('Pink hourly counts 2015'!U22)*3</f>
        <v>0</v>
      </c>
      <c r="V22">
        <f>('Pink hourly counts 2015'!V22)*3</f>
        <v>0</v>
      </c>
      <c r="W22">
        <f>('Pink hourly counts 2015'!W22)*3</f>
        <v>0</v>
      </c>
      <c r="X22">
        <f>('Pink hourly counts 2015'!X22)*3</f>
        <v>0</v>
      </c>
      <c r="Y22">
        <f>('Pink hourly counts 2015'!Y22)*3</f>
        <v>0</v>
      </c>
      <c r="Z22">
        <f t="shared" si="5"/>
        <v>0</v>
      </c>
      <c r="AB22">
        <f t="shared" si="6"/>
        <v>0</v>
      </c>
      <c r="AC22">
        <f t="shared" si="1"/>
        <v>0</v>
      </c>
      <c r="AD22" s="43"/>
      <c r="AE22">
        <f t="shared" si="7"/>
        <v>24</v>
      </c>
      <c r="AF22">
        <f t="shared" si="2"/>
        <v>0</v>
      </c>
      <c r="AG22">
        <f t="shared" si="3"/>
        <v>0</v>
      </c>
      <c r="AH22">
        <f t="shared" si="3"/>
        <v>0</v>
      </c>
      <c r="AI22">
        <f t="shared" si="3"/>
        <v>0</v>
      </c>
      <c r="AJ22">
        <f t="shared" si="3"/>
        <v>0</v>
      </c>
      <c r="AK22">
        <f t="shared" si="3"/>
        <v>0</v>
      </c>
      <c r="AL22">
        <f t="shared" si="3"/>
        <v>0</v>
      </c>
      <c r="AM22">
        <f t="shared" si="3"/>
        <v>0</v>
      </c>
      <c r="AN22">
        <f t="shared" si="3"/>
        <v>0</v>
      </c>
      <c r="AO22">
        <f t="shared" si="3"/>
        <v>0</v>
      </c>
      <c r="AP22">
        <f t="shared" si="3"/>
        <v>0</v>
      </c>
      <c r="AQ22">
        <f t="shared" si="3"/>
        <v>0</v>
      </c>
      <c r="AR22">
        <f t="shared" si="3"/>
        <v>0</v>
      </c>
      <c r="AS22">
        <f t="shared" si="3"/>
        <v>0</v>
      </c>
      <c r="AT22">
        <f t="shared" si="3"/>
        <v>0</v>
      </c>
      <c r="AU22">
        <f t="shared" si="3"/>
        <v>0</v>
      </c>
      <c r="AV22">
        <f t="shared" ref="AV22:BC54" si="8">(Q22/3-R22/3)^2</f>
        <v>0</v>
      </c>
      <c r="AW22">
        <f t="shared" si="4"/>
        <v>0</v>
      </c>
      <c r="AX22">
        <f t="shared" si="4"/>
        <v>0</v>
      </c>
      <c r="AY22">
        <f t="shared" si="4"/>
        <v>0</v>
      </c>
      <c r="AZ22">
        <f t="shared" si="4"/>
        <v>0</v>
      </c>
      <c r="BA22">
        <f t="shared" si="4"/>
        <v>0</v>
      </c>
      <c r="BB22">
        <f t="shared" si="4"/>
        <v>0</v>
      </c>
      <c r="BC22">
        <f t="shared" si="4"/>
        <v>0</v>
      </c>
    </row>
    <row r="23" spans="1:55" x14ac:dyDescent="0.25">
      <c r="A23" s="1">
        <v>42552</v>
      </c>
      <c r="B23">
        <f>('Pink hourly counts 2015'!B23)*3</f>
        <v>0</v>
      </c>
      <c r="C23">
        <f>('Pink hourly counts 2015'!C23)*3</f>
        <v>0</v>
      </c>
      <c r="D23">
        <f>('Pink hourly counts 2015'!D23)*3</f>
        <v>0</v>
      </c>
      <c r="E23">
        <f>('Pink hourly counts 2015'!E23)*3</f>
        <v>0</v>
      </c>
      <c r="F23">
        <f>('Pink hourly counts 2015'!F23)*3</f>
        <v>0</v>
      </c>
      <c r="G23">
        <f>('Pink hourly counts 2015'!G23)*3</f>
        <v>0</v>
      </c>
      <c r="H23">
        <f>('Pink hourly counts 2015'!H23)*3</f>
        <v>0</v>
      </c>
      <c r="I23">
        <f>('Pink hourly counts 2015'!I23)*3</f>
        <v>0</v>
      </c>
      <c r="J23">
        <f>('Pink hourly counts 2015'!J23)*3</f>
        <v>0</v>
      </c>
      <c r="K23">
        <f>('Pink hourly counts 2015'!K23)*3</f>
        <v>0</v>
      </c>
      <c r="L23">
        <f>('Pink hourly counts 2015'!L23)*3</f>
        <v>0</v>
      </c>
      <c r="M23">
        <f>('Pink hourly counts 2015'!M23)*3</f>
        <v>0</v>
      </c>
      <c r="N23">
        <f>('Pink hourly counts 2015'!N23)*3</f>
        <v>0</v>
      </c>
      <c r="O23">
        <f>('Pink hourly counts 2015'!O23)*3</f>
        <v>0</v>
      </c>
      <c r="P23">
        <f>('Pink hourly counts 2015'!P23)*3</f>
        <v>0</v>
      </c>
      <c r="Q23">
        <f>('Pink hourly counts 2015'!Q23)*3</f>
        <v>0</v>
      </c>
      <c r="R23">
        <f>('Pink hourly counts 2015'!R23)*3</f>
        <v>0</v>
      </c>
      <c r="S23">
        <f>('Pink hourly counts 2015'!S23)*3</f>
        <v>0</v>
      </c>
      <c r="T23">
        <f>('Pink hourly counts 2015'!T23)*3</f>
        <v>0</v>
      </c>
      <c r="U23">
        <f>('Pink hourly counts 2015'!U23)*3</f>
        <v>0</v>
      </c>
      <c r="V23">
        <f>('Pink hourly counts 2015'!V23)*3</f>
        <v>0</v>
      </c>
      <c r="W23">
        <f>('Pink hourly counts 2015'!W23)*3</f>
        <v>0</v>
      </c>
      <c r="X23">
        <f>('Pink hourly counts 2015'!X23)*3</f>
        <v>0</v>
      </c>
      <c r="Y23">
        <f>('Pink hourly counts 2015'!Y23)*3</f>
        <v>0</v>
      </c>
      <c r="Z23">
        <f t="shared" si="5"/>
        <v>0</v>
      </c>
      <c r="AB23">
        <f t="shared" si="6"/>
        <v>0</v>
      </c>
      <c r="AC23">
        <f t="shared" si="1"/>
        <v>0</v>
      </c>
      <c r="AD23" s="43"/>
      <c r="AE23">
        <f t="shared" si="7"/>
        <v>24</v>
      </c>
      <c r="AF23">
        <f t="shared" si="2"/>
        <v>0</v>
      </c>
      <c r="AG23">
        <f t="shared" ref="AG23:AU39" si="9">(B23/3-C23/3)^2</f>
        <v>0</v>
      </c>
      <c r="AH23">
        <f t="shared" si="9"/>
        <v>0</v>
      </c>
      <c r="AI23">
        <f t="shared" si="9"/>
        <v>0</v>
      </c>
      <c r="AJ23">
        <f t="shared" si="9"/>
        <v>0</v>
      </c>
      <c r="AK23">
        <f t="shared" si="9"/>
        <v>0</v>
      </c>
      <c r="AL23">
        <f t="shared" si="9"/>
        <v>0</v>
      </c>
      <c r="AM23">
        <f t="shared" si="9"/>
        <v>0</v>
      </c>
      <c r="AN23">
        <f t="shared" si="9"/>
        <v>0</v>
      </c>
      <c r="AO23">
        <f t="shared" si="9"/>
        <v>0</v>
      </c>
      <c r="AP23">
        <f t="shared" si="9"/>
        <v>0</v>
      </c>
      <c r="AQ23">
        <f t="shared" si="9"/>
        <v>0</v>
      </c>
      <c r="AR23">
        <f t="shared" si="9"/>
        <v>0</v>
      </c>
      <c r="AS23">
        <f t="shared" si="9"/>
        <v>0</v>
      </c>
      <c r="AT23">
        <f t="shared" si="9"/>
        <v>0</v>
      </c>
      <c r="AU23">
        <f t="shared" si="9"/>
        <v>0</v>
      </c>
      <c r="AV23">
        <f t="shared" si="8"/>
        <v>0</v>
      </c>
      <c r="AW23">
        <f t="shared" si="8"/>
        <v>0</v>
      </c>
      <c r="AX23">
        <f t="shared" si="8"/>
        <v>0</v>
      </c>
      <c r="AY23">
        <f t="shared" si="8"/>
        <v>0</v>
      </c>
      <c r="AZ23">
        <f t="shared" si="8"/>
        <v>0</v>
      </c>
      <c r="BA23">
        <f t="shared" si="8"/>
        <v>0</v>
      </c>
      <c r="BB23">
        <f t="shared" si="8"/>
        <v>0</v>
      </c>
      <c r="BC23">
        <f t="shared" si="8"/>
        <v>0</v>
      </c>
    </row>
    <row r="24" spans="1:55" x14ac:dyDescent="0.25">
      <c r="A24" s="1">
        <v>42553</v>
      </c>
      <c r="B24">
        <f>('Pink hourly counts 2015'!B24)*3</f>
        <v>0</v>
      </c>
      <c r="C24">
        <f>('Pink hourly counts 2015'!C24)*3</f>
        <v>0</v>
      </c>
      <c r="D24">
        <f>('Pink hourly counts 2015'!D24)*3</f>
        <v>0</v>
      </c>
      <c r="E24">
        <f>('Pink hourly counts 2015'!E24)*3</f>
        <v>0</v>
      </c>
      <c r="F24">
        <f>('Pink hourly counts 2015'!F24)*3</f>
        <v>0</v>
      </c>
      <c r="G24">
        <f>('Pink hourly counts 2015'!G24)*3</f>
        <v>0</v>
      </c>
      <c r="H24">
        <f>('Pink hourly counts 2015'!H24)*3</f>
        <v>0</v>
      </c>
      <c r="I24">
        <f>('Pink hourly counts 2015'!I24)*3</f>
        <v>0</v>
      </c>
      <c r="J24">
        <f>('Pink hourly counts 2015'!J24)*3</f>
        <v>0</v>
      </c>
      <c r="K24">
        <f>('Pink hourly counts 2015'!K24)*3</f>
        <v>0</v>
      </c>
      <c r="L24">
        <f>('Pink hourly counts 2015'!L24)*3</f>
        <v>0</v>
      </c>
      <c r="M24">
        <f>('Pink hourly counts 2015'!M24)*3</f>
        <v>0</v>
      </c>
      <c r="N24">
        <f>('Pink hourly counts 2015'!N24)*3</f>
        <v>0</v>
      </c>
      <c r="O24">
        <f>('Pink hourly counts 2015'!O24)*3</f>
        <v>0</v>
      </c>
      <c r="P24">
        <f>('Pink hourly counts 2015'!P24)*3</f>
        <v>-3</v>
      </c>
      <c r="Q24">
        <f>('Pink hourly counts 2015'!Q24)*3</f>
        <v>0</v>
      </c>
      <c r="R24">
        <f>('Pink hourly counts 2015'!R24)*3</f>
        <v>0</v>
      </c>
      <c r="S24">
        <f>('Pink hourly counts 2015'!S24)*3</f>
        <v>0</v>
      </c>
      <c r="T24">
        <f>('Pink hourly counts 2015'!T24)*3</f>
        <v>0</v>
      </c>
      <c r="U24">
        <f>('Pink hourly counts 2015'!U24)*3</f>
        <v>0</v>
      </c>
      <c r="V24">
        <f>('Pink hourly counts 2015'!V24)*3</f>
        <v>0</v>
      </c>
      <c r="W24">
        <f>('Pink hourly counts 2015'!W24)*3</f>
        <v>0</v>
      </c>
      <c r="X24">
        <f>('Pink hourly counts 2015'!X24)*3</f>
        <v>0</v>
      </c>
      <c r="Y24">
        <f>('Pink hourly counts 2015'!Y24)*3</f>
        <v>0</v>
      </c>
      <c r="Z24">
        <f t="shared" si="5"/>
        <v>-3</v>
      </c>
      <c r="AB24">
        <f t="shared" si="6"/>
        <v>-3</v>
      </c>
      <c r="AC24">
        <f t="shared" si="1"/>
        <v>6.2608695652173925</v>
      </c>
      <c r="AD24" s="43"/>
      <c r="AE24">
        <f t="shared" si="7"/>
        <v>24</v>
      </c>
      <c r="AF24">
        <f t="shared" si="2"/>
        <v>4.3478260869565216E-2</v>
      </c>
      <c r="AG24">
        <f t="shared" si="9"/>
        <v>0</v>
      </c>
      <c r="AH24">
        <f t="shared" si="9"/>
        <v>0</v>
      </c>
      <c r="AI24">
        <f t="shared" si="9"/>
        <v>0</v>
      </c>
      <c r="AJ24">
        <f t="shared" si="9"/>
        <v>0</v>
      </c>
      <c r="AK24">
        <f t="shared" si="9"/>
        <v>0</v>
      </c>
      <c r="AL24">
        <f t="shared" si="9"/>
        <v>0</v>
      </c>
      <c r="AM24">
        <f t="shared" si="9"/>
        <v>0</v>
      </c>
      <c r="AN24">
        <f t="shared" si="9"/>
        <v>0</v>
      </c>
      <c r="AO24">
        <f t="shared" si="9"/>
        <v>0</v>
      </c>
      <c r="AP24">
        <f t="shared" si="9"/>
        <v>0</v>
      </c>
      <c r="AQ24">
        <f t="shared" si="9"/>
        <v>0</v>
      </c>
      <c r="AR24">
        <f t="shared" si="9"/>
        <v>0</v>
      </c>
      <c r="AS24">
        <f t="shared" si="9"/>
        <v>0</v>
      </c>
      <c r="AT24">
        <f t="shared" si="9"/>
        <v>1</v>
      </c>
      <c r="AU24">
        <f t="shared" si="9"/>
        <v>1</v>
      </c>
      <c r="AV24">
        <f t="shared" si="8"/>
        <v>0</v>
      </c>
      <c r="AW24">
        <f t="shared" si="8"/>
        <v>0</v>
      </c>
      <c r="AX24">
        <f t="shared" si="8"/>
        <v>0</v>
      </c>
      <c r="AY24">
        <f t="shared" si="8"/>
        <v>0</v>
      </c>
      <c r="AZ24">
        <f t="shared" si="8"/>
        <v>0</v>
      </c>
      <c r="BA24">
        <f t="shared" si="8"/>
        <v>0</v>
      </c>
      <c r="BB24">
        <f t="shared" si="8"/>
        <v>0</v>
      </c>
      <c r="BC24">
        <f t="shared" si="8"/>
        <v>0</v>
      </c>
    </row>
    <row r="25" spans="1:55" x14ac:dyDescent="0.25">
      <c r="A25" s="1">
        <v>42554</v>
      </c>
      <c r="B25">
        <f>('Pink hourly counts 2015'!B25)*3</f>
        <v>0</v>
      </c>
      <c r="C25">
        <f>('Pink hourly counts 2015'!C25)*3</f>
        <v>0</v>
      </c>
      <c r="D25">
        <f>('Pink hourly counts 2015'!D25)*3</f>
        <v>0</v>
      </c>
      <c r="E25">
        <f>('Pink hourly counts 2015'!E25)*3</f>
        <v>0</v>
      </c>
      <c r="F25">
        <f>('Pink hourly counts 2015'!F25)*3</f>
        <v>0</v>
      </c>
      <c r="G25">
        <f>('Pink hourly counts 2015'!G25)*3</f>
        <v>0</v>
      </c>
      <c r="H25">
        <f>('Pink hourly counts 2015'!H25)*3</f>
        <v>0</v>
      </c>
      <c r="I25">
        <f>('Pink hourly counts 2015'!I25)*3</f>
        <v>0</v>
      </c>
      <c r="J25">
        <f>('Pink hourly counts 2015'!J25)*3</f>
        <v>0</v>
      </c>
      <c r="K25">
        <f>('Pink hourly counts 2015'!K25)*3</f>
        <v>0</v>
      </c>
      <c r="L25">
        <f>('Pink hourly counts 2015'!L25)*3</f>
        <v>0</v>
      </c>
      <c r="M25">
        <f>('Pink hourly counts 2015'!M25)*3</f>
        <v>0</v>
      </c>
      <c r="N25">
        <f>('Pink hourly counts 2015'!N25)*3</f>
        <v>0</v>
      </c>
      <c r="O25">
        <f>('Pink hourly counts 2015'!O25)*3</f>
        <v>0</v>
      </c>
      <c r="P25">
        <f>('Pink hourly counts 2015'!P25)*3</f>
        <v>0</v>
      </c>
      <c r="Q25">
        <f>('Pink hourly counts 2015'!Q25)*3</f>
        <v>0</v>
      </c>
      <c r="R25">
        <f>('Pink hourly counts 2015'!R25)*3</f>
        <v>0</v>
      </c>
      <c r="S25">
        <f>('Pink hourly counts 2015'!S25)*3</f>
        <v>0</v>
      </c>
      <c r="T25">
        <f>('Pink hourly counts 2015'!T25)*3</f>
        <v>3</v>
      </c>
      <c r="U25">
        <f>('Pink hourly counts 2015'!U25)*3</f>
        <v>0</v>
      </c>
      <c r="V25">
        <f>('Pink hourly counts 2015'!V25)*3</f>
        <v>3</v>
      </c>
      <c r="W25">
        <f>('Pink hourly counts 2015'!W25)*3</f>
        <v>12</v>
      </c>
      <c r="X25">
        <f>('Pink hourly counts 2015'!X25)*3</f>
        <v>6</v>
      </c>
      <c r="Y25">
        <f>('Pink hourly counts 2015'!Y25)*3</f>
        <v>0</v>
      </c>
      <c r="Z25">
        <f t="shared" si="5"/>
        <v>24</v>
      </c>
      <c r="AB25">
        <f t="shared" si="6"/>
        <v>24</v>
      </c>
      <c r="AC25">
        <f t="shared" si="1"/>
        <v>62.608695652173921</v>
      </c>
      <c r="AD25" s="43"/>
      <c r="AE25">
        <f t="shared" si="7"/>
        <v>24</v>
      </c>
      <c r="AF25">
        <f t="shared" si="2"/>
        <v>0.43478260869565216</v>
      </c>
      <c r="AG25">
        <f t="shared" si="9"/>
        <v>0</v>
      </c>
      <c r="AH25">
        <f t="shared" si="9"/>
        <v>0</v>
      </c>
      <c r="AI25">
        <f t="shared" si="9"/>
        <v>0</v>
      </c>
      <c r="AJ25">
        <f t="shared" si="9"/>
        <v>0</v>
      </c>
      <c r="AK25">
        <f t="shared" si="9"/>
        <v>0</v>
      </c>
      <c r="AL25">
        <f t="shared" si="9"/>
        <v>0</v>
      </c>
      <c r="AM25">
        <f t="shared" si="9"/>
        <v>0</v>
      </c>
      <c r="AN25">
        <f t="shared" si="9"/>
        <v>0</v>
      </c>
      <c r="AO25">
        <f t="shared" si="9"/>
        <v>0</v>
      </c>
      <c r="AP25">
        <f t="shared" si="9"/>
        <v>0</v>
      </c>
      <c r="AQ25">
        <f t="shared" si="9"/>
        <v>0</v>
      </c>
      <c r="AR25">
        <f t="shared" si="9"/>
        <v>0</v>
      </c>
      <c r="AS25">
        <f t="shared" si="9"/>
        <v>0</v>
      </c>
      <c r="AT25">
        <f t="shared" si="9"/>
        <v>0</v>
      </c>
      <c r="AU25">
        <f t="shared" si="9"/>
        <v>0</v>
      </c>
      <c r="AV25">
        <f t="shared" si="8"/>
        <v>0</v>
      </c>
      <c r="AW25">
        <f t="shared" si="8"/>
        <v>0</v>
      </c>
      <c r="AX25">
        <f t="shared" si="8"/>
        <v>1</v>
      </c>
      <c r="AY25">
        <f t="shared" si="8"/>
        <v>1</v>
      </c>
      <c r="AZ25">
        <f t="shared" si="8"/>
        <v>1</v>
      </c>
      <c r="BA25">
        <f t="shared" si="8"/>
        <v>9</v>
      </c>
      <c r="BB25">
        <f t="shared" si="8"/>
        <v>4</v>
      </c>
      <c r="BC25">
        <f t="shared" si="8"/>
        <v>4</v>
      </c>
    </row>
    <row r="26" spans="1:55" x14ac:dyDescent="0.25">
      <c r="A26" s="1">
        <v>42555</v>
      </c>
      <c r="B26">
        <f>('Pink hourly counts 2015'!B26)*3</f>
        <v>3</v>
      </c>
      <c r="C26">
        <f>('Pink hourly counts 2015'!C26)*3</f>
        <v>0</v>
      </c>
      <c r="D26">
        <f>('Pink hourly counts 2015'!D26)*3</f>
        <v>9</v>
      </c>
      <c r="E26">
        <f>('Pink hourly counts 2015'!E26)*3</f>
        <v>0</v>
      </c>
      <c r="F26">
        <f>('Pink hourly counts 2015'!F26)*3</f>
        <v>0</v>
      </c>
      <c r="G26">
        <f>('Pink hourly counts 2015'!G26)*3</f>
        <v>0</v>
      </c>
      <c r="H26">
        <f>('Pink hourly counts 2015'!H26)*3</f>
        <v>0</v>
      </c>
      <c r="I26">
        <f>('Pink hourly counts 2015'!I26)*3</f>
        <v>0</v>
      </c>
      <c r="J26">
        <f>('Pink hourly counts 2015'!J26)*3</f>
        <v>0</v>
      </c>
      <c r="K26">
        <f>('Pink hourly counts 2015'!K26)*3</f>
        <v>0</v>
      </c>
      <c r="L26">
        <f>('Pink hourly counts 2015'!L26)*3</f>
        <v>0</v>
      </c>
      <c r="M26">
        <f>('Pink hourly counts 2015'!M26)*3</f>
        <v>0</v>
      </c>
      <c r="N26">
        <f>('Pink hourly counts 2015'!N26)*3</f>
        <v>0</v>
      </c>
      <c r="O26">
        <f>('Pink hourly counts 2015'!O26)*3</f>
        <v>0</v>
      </c>
      <c r="P26">
        <f>('Pink hourly counts 2015'!P26)*3</f>
        <v>0</v>
      </c>
      <c r="Q26">
        <f>('Pink hourly counts 2015'!Q26)*3</f>
        <v>0</v>
      </c>
      <c r="R26">
        <f>('Pink hourly counts 2015'!R26)*3</f>
        <v>0</v>
      </c>
      <c r="S26">
        <f>('Pink hourly counts 2015'!S26)*3</f>
        <v>0</v>
      </c>
      <c r="T26">
        <f>('Pink hourly counts 2015'!T26)*3</f>
        <v>0</v>
      </c>
      <c r="U26">
        <f>('Pink hourly counts 2015'!U26)*3</f>
        <v>9</v>
      </c>
      <c r="V26">
        <f>('Pink hourly counts 2015'!V26)*3</f>
        <v>3</v>
      </c>
      <c r="W26">
        <f>('Pink hourly counts 2015'!W26)*3</f>
        <v>0</v>
      </c>
      <c r="X26">
        <f>('Pink hourly counts 2015'!X26)*3</f>
        <v>0</v>
      </c>
      <c r="Y26">
        <f>('Pink hourly counts 2015'!Y26)*3</f>
        <v>0</v>
      </c>
      <c r="Z26">
        <f t="shared" si="5"/>
        <v>24</v>
      </c>
      <c r="AB26">
        <f t="shared" si="6"/>
        <v>24</v>
      </c>
      <c r="AC26">
        <f t="shared" si="1"/>
        <v>103.30434782608697</v>
      </c>
      <c r="AD26" s="43"/>
      <c r="AE26">
        <f t="shared" si="7"/>
        <v>24</v>
      </c>
      <c r="AF26">
        <f t="shared" si="2"/>
        <v>0.71739130434782605</v>
      </c>
      <c r="AG26">
        <f t="shared" si="9"/>
        <v>1</v>
      </c>
      <c r="AH26">
        <f t="shared" si="9"/>
        <v>9</v>
      </c>
      <c r="AI26">
        <f t="shared" si="9"/>
        <v>9</v>
      </c>
      <c r="AJ26">
        <f t="shared" si="9"/>
        <v>0</v>
      </c>
      <c r="AK26">
        <f t="shared" si="9"/>
        <v>0</v>
      </c>
      <c r="AL26">
        <f t="shared" si="9"/>
        <v>0</v>
      </c>
      <c r="AM26">
        <f t="shared" si="9"/>
        <v>0</v>
      </c>
      <c r="AN26">
        <f t="shared" si="9"/>
        <v>0</v>
      </c>
      <c r="AO26">
        <f t="shared" si="9"/>
        <v>0</v>
      </c>
      <c r="AP26">
        <f t="shared" si="9"/>
        <v>0</v>
      </c>
      <c r="AQ26">
        <f t="shared" si="9"/>
        <v>0</v>
      </c>
      <c r="AR26">
        <f t="shared" si="9"/>
        <v>0</v>
      </c>
      <c r="AS26">
        <f t="shared" si="9"/>
        <v>0</v>
      </c>
      <c r="AT26">
        <f t="shared" si="9"/>
        <v>0</v>
      </c>
      <c r="AU26">
        <f t="shared" si="9"/>
        <v>0</v>
      </c>
      <c r="AV26">
        <f t="shared" si="8"/>
        <v>0</v>
      </c>
      <c r="AW26">
        <f t="shared" si="8"/>
        <v>0</v>
      </c>
      <c r="AX26">
        <f t="shared" si="8"/>
        <v>0</v>
      </c>
      <c r="AY26">
        <f t="shared" si="8"/>
        <v>9</v>
      </c>
      <c r="AZ26">
        <f t="shared" si="8"/>
        <v>4</v>
      </c>
      <c r="BA26">
        <f t="shared" si="8"/>
        <v>1</v>
      </c>
      <c r="BB26">
        <f t="shared" si="8"/>
        <v>0</v>
      </c>
      <c r="BC26">
        <f t="shared" si="8"/>
        <v>0</v>
      </c>
    </row>
    <row r="27" spans="1:55" x14ac:dyDescent="0.25">
      <c r="A27" s="1">
        <v>42556</v>
      </c>
      <c r="B27">
        <f>('Pink hourly counts 2015'!B27)*3</f>
        <v>15</v>
      </c>
      <c r="C27">
        <f>('Pink hourly counts 2015'!C27)*3</f>
        <v>0</v>
      </c>
      <c r="D27">
        <f>('Pink hourly counts 2015'!D27)*3</f>
        <v>0</v>
      </c>
      <c r="E27">
        <f>('Pink hourly counts 2015'!E27)*3</f>
        <v>0</v>
      </c>
      <c r="F27">
        <f>('Pink hourly counts 2015'!F27)*3</f>
        <v>0</v>
      </c>
      <c r="G27">
        <f>('Pink hourly counts 2015'!G27)*3</f>
        <v>0</v>
      </c>
      <c r="H27">
        <f>('Pink hourly counts 2015'!H27)*3</f>
        <v>0</v>
      </c>
      <c r="I27">
        <f>('Pink hourly counts 2015'!I27)*3</f>
        <v>0</v>
      </c>
      <c r="J27">
        <f>('Pink hourly counts 2015'!J27)*3</f>
        <v>0</v>
      </c>
      <c r="K27">
        <f>('Pink hourly counts 2015'!K27)*3</f>
        <v>0</v>
      </c>
      <c r="L27">
        <f>('Pink hourly counts 2015'!L27)*3</f>
        <v>0</v>
      </c>
      <c r="M27">
        <f>('Pink hourly counts 2015'!M27)*3</f>
        <v>0</v>
      </c>
      <c r="N27">
        <f>('Pink hourly counts 2015'!N27)*3</f>
        <v>0</v>
      </c>
      <c r="O27">
        <f>('Pink hourly counts 2015'!O27)*3</f>
        <v>0</v>
      </c>
      <c r="P27">
        <f>('Pink hourly counts 2015'!P27)*3</f>
        <v>0</v>
      </c>
      <c r="Q27">
        <f>('Pink hourly counts 2015'!Q27)*3</f>
        <v>0</v>
      </c>
      <c r="R27">
        <f>('Pink hourly counts 2015'!R27)*3</f>
        <v>0</v>
      </c>
      <c r="S27">
        <f>('Pink hourly counts 2015'!S27)*3</f>
        <v>0</v>
      </c>
      <c r="T27">
        <f>('Pink hourly counts 2015'!T27)*3</f>
        <v>0</v>
      </c>
      <c r="U27">
        <f>('Pink hourly counts 2015'!U27)*3</f>
        <v>0</v>
      </c>
      <c r="V27">
        <f>('Pink hourly counts 2015'!V27)*3</f>
        <v>0</v>
      </c>
      <c r="W27">
        <f>('Pink hourly counts 2015'!W27)*3</f>
        <v>0</v>
      </c>
      <c r="X27">
        <f>('Pink hourly counts 2015'!X27)*3</f>
        <v>3</v>
      </c>
      <c r="Y27">
        <f>('Pink hourly counts 2015'!Y27)*3</f>
        <v>0</v>
      </c>
      <c r="Z27">
        <f t="shared" si="5"/>
        <v>18</v>
      </c>
      <c r="AB27">
        <f t="shared" si="6"/>
        <v>18</v>
      </c>
      <c r="AC27">
        <f t="shared" si="1"/>
        <v>84.521739130434796</v>
      </c>
      <c r="AD27" s="43"/>
      <c r="AE27">
        <f t="shared" si="7"/>
        <v>24</v>
      </c>
      <c r="AF27">
        <f t="shared" si="2"/>
        <v>0.58695652173913049</v>
      </c>
      <c r="AG27">
        <f t="shared" si="9"/>
        <v>25</v>
      </c>
      <c r="AH27">
        <f t="shared" si="9"/>
        <v>0</v>
      </c>
      <c r="AI27">
        <f t="shared" si="9"/>
        <v>0</v>
      </c>
      <c r="AJ27">
        <f t="shared" si="9"/>
        <v>0</v>
      </c>
      <c r="AK27">
        <f t="shared" si="9"/>
        <v>0</v>
      </c>
      <c r="AL27">
        <f t="shared" si="9"/>
        <v>0</v>
      </c>
      <c r="AM27">
        <f t="shared" si="9"/>
        <v>0</v>
      </c>
      <c r="AN27">
        <f t="shared" si="9"/>
        <v>0</v>
      </c>
      <c r="AO27">
        <f t="shared" si="9"/>
        <v>0</v>
      </c>
      <c r="AP27">
        <f t="shared" si="9"/>
        <v>0</v>
      </c>
      <c r="AQ27">
        <f t="shared" si="9"/>
        <v>0</v>
      </c>
      <c r="AR27">
        <f t="shared" si="9"/>
        <v>0</v>
      </c>
      <c r="AS27">
        <f t="shared" si="9"/>
        <v>0</v>
      </c>
      <c r="AT27">
        <f t="shared" si="9"/>
        <v>0</v>
      </c>
      <c r="AU27">
        <f t="shared" si="9"/>
        <v>0</v>
      </c>
      <c r="AV27">
        <f t="shared" si="8"/>
        <v>0</v>
      </c>
      <c r="AW27">
        <f t="shared" si="8"/>
        <v>0</v>
      </c>
      <c r="AX27">
        <f t="shared" si="8"/>
        <v>0</v>
      </c>
      <c r="AY27">
        <f t="shared" si="8"/>
        <v>0</v>
      </c>
      <c r="AZ27">
        <f t="shared" si="8"/>
        <v>0</v>
      </c>
      <c r="BA27">
        <f t="shared" si="8"/>
        <v>0</v>
      </c>
      <c r="BB27">
        <f t="shared" si="8"/>
        <v>1</v>
      </c>
      <c r="BC27">
        <f t="shared" si="8"/>
        <v>1</v>
      </c>
    </row>
    <row r="28" spans="1:55" x14ac:dyDescent="0.25">
      <c r="A28" s="1">
        <v>42557</v>
      </c>
      <c r="B28">
        <f>('Pink hourly counts 2015'!B28)*3</f>
        <v>0</v>
      </c>
      <c r="C28">
        <f>('Pink hourly counts 2015'!C28)*3</f>
        <v>0</v>
      </c>
      <c r="D28">
        <f>('Pink hourly counts 2015'!D28)*3</f>
        <v>15</v>
      </c>
      <c r="E28">
        <f>('Pink hourly counts 2015'!E28)*3</f>
        <v>0</v>
      </c>
      <c r="F28">
        <f>('Pink hourly counts 2015'!F28)*3</f>
        <v>0</v>
      </c>
      <c r="G28">
        <f>('Pink hourly counts 2015'!G28)*3</f>
        <v>0</v>
      </c>
      <c r="H28">
        <f>('Pink hourly counts 2015'!H28)*3</f>
        <v>0</v>
      </c>
      <c r="I28">
        <f>('Pink hourly counts 2015'!I28)*3</f>
        <v>0</v>
      </c>
      <c r="J28">
        <f>('Pink hourly counts 2015'!J28)*3</f>
        <v>12</v>
      </c>
      <c r="K28">
        <f>('Pink hourly counts 2015'!K28)*3</f>
        <v>0</v>
      </c>
      <c r="L28">
        <f>('Pink hourly counts 2015'!L28)*3</f>
        <v>0</v>
      </c>
      <c r="M28">
        <f>('Pink hourly counts 2015'!M28)*3</f>
        <v>0</v>
      </c>
      <c r="N28">
        <f>('Pink hourly counts 2015'!N28)*3</f>
        <v>0</v>
      </c>
      <c r="O28">
        <f>('Pink hourly counts 2015'!O28)*3</f>
        <v>0</v>
      </c>
      <c r="P28">
        <f>('Pink hourly counts 2015'!P28)*3</f>
        <v>6</v>
      </c>
      <c r="Q28">
        <f>('Pink hourly counts 2015'!Q28)*3</f>
        <v>0</v>
      </c>
      <c r="R28">
        <f>('Pink hourly counts 2015'!R28)*3</f>
        <v>0</v>
      </c>
      <c r="S28">
        <f>('Pink hourly counts 2015'!S28)*3</f>
        <v>0</v>
      </c>
      <c r="T28">
        <f>('Pink hourly counts 2015'!T28)*3</f>
        <v>0</v>
      </c>
      <c r="U28">
        <f>('Pink hourly counts 2015'!U28)*3</f>
        <v>0</v>
      </c>
      <c r="V28">
        <f>('Pink hourly counts 2015'!V28)*3</f>
        <v>15</v>
      </c>
      <c r="W28">
        <f>('Pink hourly counts 2015'!W28)*3</f>
        <v>0</v>
      </c>
      <c r="X28">
        <f>('Pink hourly counts 2015'!X28)*3</f>
        <v>0</v>
      </c>
      <c r="Y28">
        <f>('Pink hourly counts 2015'!Y28)*3</f>
        <v>0</v>
      </c>
      <c r="Z28">
        <f t="shared" si="5"/>
        <v>48</v>
      </c>
      <c r="AB28">
        <f t="shared" si="6"/>
        <v>48</v>
      </c>
      <c r="AC28">
        <f t="shared" si="1"/>
        <v>438.26086956521749</v>
      </c>
      <c r="AD28" s="43"/>
      <c r="AE28">
        <f t="shared" si="7"/>
        <v>24</v>
      </c>
      <c r="AF28">
        <f t="shared" si="2"/>
        <v>3.0434782608695654</v>
      </c>
      <c r="AG28">
        <f t="shared" si="9"/>
        <v>0</v>
      </c>
      <c r="AH28">
        <f t="shared" si="9"/>
        <v>25</v>
      </c>
      <c r="AI28">
        <f t="shared" si="9"/>
        <v>25</v>
      </c>
      <c r="AJ28">
        <f t="shared" si="9"/>
        <v>0</v>
      </c>
      <c r="AK28">
        <f t="shared" si="9"/>
        <v>0</v>
      </c>
      <c r="AL28">
        <f t="shared" si="9"/>
        <v>0</v>
      </c>
      <c r="AM28">
        <f t="shared" si="9"/>
        <v>0</v>
      </c>
      <c r="AN28">
        <f t="shared" si="9"/>
        <v>16</v>
      </c>
      <c r="AO28">
        <f t="shared" si="9"/>
        <v>16</v>
      </c>
      <c r="AP28">
        <f t="shared" si="9"/>
        <v>0</v>
      </c>
      <c r="AQ28">
        <f t="shared" si="9"/>
        <v>0</v>
      </c>
      <c r="AR28">
        <f t="shared" si="9"/>
        <v>0</v>
      </c>
      <c r="AS28">
        <f t="shared" si="9"/>
        <v>0</v>
      </c>
      <c r="AT28">
        <f t="shared" si="9"/>
        <v>4</v>
      </c>
      <c r="AU28">
        <f t="shared" si="9"/>
        <v>4</v>
      </c>
      <c r="AV28">
        <f t="shared" si="8"/>
        <v>0</v>
      </c>
      <c r="AW28">
        <f t="shared" si="8"/>
        <v>0</v>
      </c>
      <c r="AX28">
        <f t="shared" si="8"/>
        <v>0</v>
      </c>
      <c r="AY28">
        <f t="shared" si="8"/>
        <v>0</v>
      </c>
      <c r="AZ28">
        <f t="shared" si="8"/>
        <v>25</v>
      </c>
      <c r="BA28">
        <f t="shared" si="8"/>
        <v>25</v>
      </c>
      <c r="BB28">
        <f t="shared" si="8"/>
        <v>0</v>
      </c>
      <c r="BC28">
        <f t="shared" si="8"/>
        <v>0</v>
      </c>
    </row>
    <row r="29" spans="1:55" x14ac:dyDescent="0.25">
      <c r="A29" s="1">
        <v>42558</v>
      </c>
      <c r="B29">
        <f>('Pink hourly counts 2015'!B29)*3</f>
        <v>6</v>
      </c>
      <c r="C29">
        <f>('Pink hourly counts 2015'!C29)*3</f>
        <v>6</v>
      </c>
      <c r="D29">
        <f>('Pink hourly counts 2015'!D29)*3</f>
        <v>0</v>
      </c>
      <c r="E29">
        <f>('Pink hourly counts 2015'!E29)*3</f>
        <v>0</v>
      </c>
      <c r="F29">
        <f>('Pink hourly counts 2015'!F29)*3</f>
        <v>0</v>
      </c>
      <c r="G29">
        <f>('Pink hourly counts 2015'!G29)*3</f>
        <v>3</v>
      </c>
      <c r="H29">
        <f>('Pink hourly counts 2015'!H29)*3</f>
        <v>0</v>
      </c>
      <c r="I29">
        <f>('Pink hourly counts 2015'!I29)*3</f>
        <v>0</v>
      </c>
      <c r="J29">
        <f>('Pink hourly counts 2015'!J29)*3</f>
        <v>0</v>
      </c>
      <c r="K29">
        <f>('Pink hourly counts 2015'!K29)*3</f>
        <v>0</v>
      </c>
      <c r="L29">
        <f>('Pink hourly counts 2015'!L29)*3</f>
        <v>0</v>
      </c>
      <c r="M29">
        <f>('Pink hourly counts 2015'!M29)*3</f>
        <v>0</v>
      </c>
      <c r="N29">
        <f>('Pink hourly counts 2015'!N29)*3</f>
        <v>0</v>
      </c>
      <c r="O29">
        <f>('Pink hourly counts 2015'!O29)*3</f>
        <v>0</v>
      </c>
      <c r="P29">
        <f>('Pink hourly counts 2015'!P29)*3</f>
        <v>0</v>
      </c>
      <c r="Q29">
        <f>('Pink hourly counts 2015'!Q29)*3</f>
        <v>0</v>
      </c>
      <c r="R29">
        <f>('Pink hourly counts 2015'!R29)*3</f>
        <v>0</v>
      </c>
      <c r="S29">
        <f>('Pink hourly counts 2015'!S29)*3</f>
        <v>0</v>
      </c>
      <c r="T29">
        <f>('Pink hourly counts 2015'!T29)*3</f>
        <v>0</v>
      </c>
      <c r="U29">
        <f>('Pink hourly counts 2015'!U29)*3</f>
        <v>0</v>
      </c>
      <c r="V29">
        <f>('Pink hourly counts 2015'!V29)*3</f>
        <v>9</v>
      </c>
      <c r="W29">
        <f>('Pink hourly counts 2015'!W29)*3</f>
        <v>0</v>
      </c>
      <c r="X29">
        <f>('Pink hourly counts 2015'!X29)*3</f>
        <v>0</v>
      </c>
      <c r="Y29">
        <f>('Pink hourly counts 2015'!Y29)*3</f>
        <v>0</v>
      </c>
      <c r="Z29">
        <f t="shared" si="5"/>
        <v>24</v>
      </c>
      <c r="AB29">
        <f t="shared" si="6"/>
        <v>24</v>
      </c>
      <c r="AC29">
        <f t="shared" si="1"/>
        <v>75.130434782608702</v>
      </c>
      <c r="AD29" s="43"/>
      <c r="AE29">
        <f t="shared" si="7"/>
        <v>24</v>
      </c>
      <c r="AF29">
        <f t="shared" si="2"/>
        <v>0.52173913043478259</v>
      </c>
      <c r="AG29">
        <f t="shared" si="9"/>
        <v>0</v>
      </c>
      <c r="AH29">
        <f t="shared" si="9"/>
        <v>4</v>
      </c>
      <c r="AI29">
        <f t="shared" si="9"/>
        <v>0</v>
      </c>
      <c r="AJ29">
        <f t="shared" si="9"/>
        <v>0</v>
      </c>
      <c r="AK29">
        <f t="shared" si="9"/>
        <v>1</v>
      </c>
      <c r="AL29">
        <f t="shared" si="9"/>
        <v>1</v>
      </c>
      <c r="AM29">
        <f t="shared" si="9"/>
        <v>0</v>
      </c>
      <c r="AN29">
        <f t="shared" si="9"/>
        <v>0</v>
      </c>
      <c r="AO29">
        <f t="shared" si="9"/>
        <v>0</v>
      </c>
      <c r="AP29">
        <f t="shared" si="9"/>
        <v>0</v>
      </c>
      <c r="AQ29">
        <f t="shared" si="9"/>
        <v>0</v>
      </c>
      <c r="AR29">
        <f t="shared" si="9"/>
        <v>0</v>
      </c>
      <c r="AS29">
        <f t="shared" si="9"/>
        <v>0</v>
      </c>
      <c r="AT29">
        <f t="shared" si="9"/>
        <v>0</v>
      </c>
      <c r="AU29">
        <f t="shared" si="9"/>
        <v>0</v>
      </c>
      <c r="AV29">
        <f t="shared" si="8"/>
        <v>0</v>
      </c>
      <c r="AW29">
        <f t="shared" si="8"/>
        <v>0</v>
      </c>
      <c r="AX29">
        <f t="shared" si="8"/>
        <v>0</v>
      </c>
      <c r="AY29">
        <f t="shared" si="8"/>
        <v>0</v>
      </c>
      <c r="AZ29">
        <f t="shared" si="8"/>
        <v>9</v>
      </c>
      <c r="BA29">
        <f t="shared" si="8"/>
        <v>9</v>
      </c>
      <c r="BB29">
        <f t="shared" si="8"/>
        <v>0</v>
      </c>
      <c r="BC29">
        <f t="shared" si="8"/>
        <v>0</v>
      </c>
    </row>
    <row r="30" spans="1:55" x14ac:dyDescent="0.25">
      <c r="A30" s="1">
        <v>42559</v>
      </c>
      <c r="B30">
        <f>('Pink hourly counts 2015'!B30)*3</f>
        <v>9</v>
      </c>
      <c r="C30">
        <f>('Pink hourly counts 2015'!C30)*3</f>
        <v>0</v>
      </c>
      <c r="D30">
        <f>('Pink hourly counts 2015'!D30)*3</f>
        <v>18</v>
      </c>
      <c r="E30">
        <f>('Pink hourly counts 2015'!E30)*3</f>
        <v>0</v>
      </c>
      <c r="F30">
        <f>('Pink hourly counts 2015'!F30)*3</f>
        <v>0</v>
      </c>
      <c r="G30">
        <f>('Pink hourly counts 2015'!G30)*3</f>
        <v>0</v>
      </c>
      <c r="H30">
        <f>('Pink hourly counts 2015'!H30)*3</f>
        <v>0</v>
      </c>
      <c r="I30">
        <f>('Pink hourly counts 2015'!I30)*3</f>
        <v>-3</v>
      </c>
      <c r="J30">
        <f>('Pink hourly counts 2015'!J30)*3</f>
        <v>0</v>
      </c>
      <c r="K30">
        <f>('Pink hourly counts 2015'!K30)*3</f>
        <v>0</v>
      </c>
      <c r="L30">
        <f>('Pink hourly counts 2015'!L30)*3</f>
        <v>0</v>
      </c>
      <c r="M30">
        <f>('Pink hourly counts 2015'!M30)*3</f>
        <v>0</v>
      </c>
      <c r="N30">
        <f>('Pink hourly counts 2015'!N30)*3</f>
        <v>0</v>
      </c>
      <c r="O30">
        <f>('Pink hourly counts 2015'!O30)*3</f>
        <v>0</v>
      </c>
      <c r="P30">
        <f>('Pink hourly counts 2015'!P30)*3</f>
        <v>0</v>
      </c>
      <c r="Q30">
        <f>('Pink hourly counts 2015'!Q30)*3</f>
        <v>0</v>
      </c>
      <c r="R30">
        <f>('Pink hourly counts 2015'!R30)*3</f>
        <v>0</v>
      </c>
      <c r="S30">
        <f>('Pink hourly counts 2015'!S30)*3</f>
        <v>0</v>
      </c>
      <c r="T30">
        <f>('Pink hourly counts 2015'!T30)*3</f>
        <v>0</v>
      </c>
      <c r="U30">
        <f>('Pink hourly counts 2015'!U30)*3</f>
        <v>0</v>
      </c>
      <c r="V30">
        <f>('Pink hourly counts 2015'!V30)*3</f>
        <v>0</v>
      </c>
      <c r="W30">
        <f>('Pink hourly counts 2015'!W30)*3</f>
        <v>12</v>
      </c>
      <c r="X30">
        <f>('Pink hourly counts 2015'!X30)*3</f>
        <v>12</v>
      </c>
      <c r="Y30">
        <f>('Pink hourly counts 2015'!Y30)*3</f>
        <v>66</v>
      </c>
      <c r="Z30">
        <f t="shared" si="5"/>
        <v>114</v>
      </c>
      <c r="AB30">
        <f t="shared" si="6"/>
        <v>114</v>
      </c>
      <c r="AC30">
        <f t="shared" si="1"/>
        <v>1324.1739130434785</v>
      </c>
      <c r="AD30" s="43"/>
      <c r="AE30">
        <f t="shared" si="7"/>
        <v>24</v>
      </c>
      <c r="AF30">
        <f t="shared" si="2"/>
        <v>9.195652173913043</v>
      </c>
      <c r="AG30">
        <f t="shared" si="9"/>
        <v>9</v>
      </c>
      <c r="AH30">
        <f t="shared" si="9"/>
        <v>36</v>
      </c>
      <c r="AI30">
        <f t="shared" si="9"/>
        <v>36</v>
      </c>
      <c r="AJ30">
        <f t="shared" si="9"/>
        <v>0</v>
      </c>
      <c r="AK30">
        <f t="shared" si="9"/>
        <v>0</v>
      </c>
      <c r="AL30">
        <f t="shared" si="9"/>
        <v>0</v>
      </c>
      <c r="AM30">
        <f t="shared" si="9"/>
        <v>1</v>
      </c>
      <c r="AN30">
        <f t="shared" si="9"/>
        <v>1</v>
      </c>
      <c r="AO30">
        <f t="shared" si="9"/>
        <v>0</v>
      </c>
      <c r="AP30">
        <f t="shared" si="9"/>
        <v>0</v>
      </c>
      <c r="AQ30">
        <f t="shared" si="9"/>
        <v>0</v>
      </c>
      <c r="AR30">
        <f t="shared" si="9"/>
        <v>0</v>
      </c>
      <c r="AS30">
        <f t="shared" si="9"/>
        <v>0</v>
      </c>
      <c r="AT30">
        <f t="shared" si="9"/>
        <v>0</v>
      </c>
      <c r="AU30">
        <f t="shared" si="9"/>
        <v>0</v>
      </c>
      <c r="AV30">
        <f t="shared" si="8"/>
        <v>0</v>
      </c>
      <c r="AW30">
        <f t="shared" si="8"/>
        <v>0</v>
      </c>
      <c r="AX30">
        <f t="shared" si="8"/>
        <v>0</v>
      </c>
      <c r="AY30">
        <f t="shared" si="8"/>
        <v>0</v>
      </c>
      <c r="AZ30">
        <f t="shared" si="8"/>
        <v>0</v>
      </c>
      <c r="BA30">
        <f t="shared" si="8"/>
        <v>16</v>
      </c>
      <c r="BB30">
        <f t="shared" si="8"/>
        <v>0</v>
      </c>
      <c r="BC30">
        <f t="shared" si="8"/>
        <v>324</v>
      </c>
    </row>
    <row r="31" spans="1:55" x14ac:dyDescent="0.25">
      <c r="A31" s="1">
        <v>42560</v>
      </c>
      <c r="B31">
        <f>('Pink hourly counts 2015'!B31)*3</f>
        <v>12</v>
      </c>
      <c r="C31">
        <f>('Pink hourly counts 2015'!C31)*3</f>
        <v>0</v>
      </c>
      <c r="D31">
        <f>('Pink hourly counts 2015'!D31)*3</f>
        <v>6</v>
      </c>
      <c r="E31">
        <f>('Pink hourly counts 2015'!E31)*3</f>
        <v>0</v>
      </c>
      <c r="F31">
        <f>('Pink hourly counts 2015'!F31)*3</f>
        <v>3</v>
      </c>
      <c r="G31">
        <f>('Pink hourly counts 2015'!G31)*3</f>
        <v>0</v>
      </c>
      <c r="H31">
        <f>('Pink hourly counts 2015'!H31)*3</f>
        <v>0</v>
      </c>
      <c r="I31">
        <f>('Pink hourly counts 2015'!I31)*3</f>
        <v>0</v>
      </c>
      <c r="J31">
        <f>('Pink hourly counts 2015'!J31)*3</f>
        <v>0</v>
      </c>
      <c r="K31">
        <f>('Pink hourly counts 2015'!K31)*3</f>
        <v>0</v>
      </c>
      <c r="L31">
        <f>('Pink hourly counts 2015'!L31)*3</f>
        <v>0</v>
      </c>
      <c r="M31">
        <f>('Pink hourly counts 2015'!M31)*3</f>
        <v>0</v>
      </c>
      <c r="N31">
        <f>('Pink hourly counts 2015'!N31)*3</f>
        <v>0</v>
      </c>
      <c r="O31">
        <f>('Pink hourly counts 2015'!O31)*3</f>
        <v>0</v>
      </c>
      <c r="P31">
        <f>('Pink hourly counts 2015'!P31)*3</f>
        <v>-12</v>
      </c>
      <c r="Q31">
        <f>('Pink hourly counts 2015'!Q31)*3</f>
        <v>0</v>
      </c>
      <c r="R31">
        <f>('Pink hourly counts 2015'!R31)*3</f>
        <v>99</v>
      </c>
      <c r="S31">
        <f>('Pink hourly counts 2015'!S31)*3</f>
        <v>27</v>
      </c>
      <c r="T31">
        <f>('Pink hourly counts 2015'!T31)*3</f>
        <v>12</v>
      </c>
      <c r="U31">
        <f>('Pink hourly counts 2015'!U31)*3</f>
        <v>0</v>
      </c>
      <c r="V31">
        <f>('Pink hourly counts 2015'!V31)*3</f>
        <v>0</v>
      </c>
      <c r="W31">
        <f>('Pink hourly counts 2015'!W31)*3</f>
        <v>3</v>
      </c>
      <c r="X31">
        <f>('Pink hourly counts 2015'!X31)*3</f>
        <v>0</v>
      </c>
      <c r="Y31">
        <f>('Pink hourly counts 2015'!Y31)*3</f>
        <v>0</v>
      </c>
      <c r="Z31">
        <f t="shared" si="5"/>
        <v>150</v>
      </c>
      <c r="AB31">
        <f t="shared" si="6"/>
        <v>150</v>
      </c>
      <c r="AC31">
        <f t="shared" si="1"/>
        <v>5528.347826086957</v>
      </c>
      <c r="AD31" s="43"/>
      <c r="AE31">
        <f t="shared" si="7"/>
        <v>24</v>
      </c>
      <c r="AF31">
        <f t="shared" si="2"/>
        <v>38.391304347826086</v>
      </c>
      <c r="AG31">
        <f t="shared" si="9"/>
        <v>16</v>
      </c>
      <c r="AH31">
        <f t="shared" si="9"/>
        <v>4</v>
      </c>
      <c r="AI31">
        <f t="shared" si="9"/>
        <v>4</v>
      </c>
      <c r="AJ31">
        <f t="shared" si="9"/>
        <v>1</v>
      </c>
      <c r="AK31">
        <f t="shared" si="9"/>
        <v>1</v>
      </c>
      <c r="AL31">
        <f t="shared" si="9"/>
        <v>0</v>
      </c>
      <c r="AM31">
        <f t="shared" si="9"/>
        <v>0</v>
      </c>
      <c r="AN31">
        <f t="shared" si="9"/>
        <v>0</v>
      </c>
      <c r="AO31">
        <f t="shared" si="9"/>
        <v>0</v>
      </c>
      <c r="AP31">
        <f t="shared" si="9"/>
        <v>0</v>
      </c>
      <c r="AQ31">
        <f t="shared" si="9"/>
        <v>0</v>
      </c>
      <c r="AR31">
        <f t="shared" si="9"/>
        <v>0</v>
      </c>
      <c r="AS31">
        <f t="shared" si="9"/>
        <v>0</v>
      </c>
      <c r="AT31">
        <f t="shared" si="9"/>
        <v>16</v>
      </c>
      <c r="AU31">
        <f t="shared" si="9"/>
        <v>16</v>
      </c>
      <c r="AV31">
        <f t="shared" si="8"/>
        <v>1089</v>
      </c>
      <c r="AW31">
        <f t="shared" si="8"/>
        <v>576</v>
      </c>
      <c r="AX31">
        <f t="shared" si="8"/>
        <v>25</v>
      </c>
      <c r="AY31">
        <f t="shared" si="8"/>
        <v>16</v>
      </c>
      <c r="AZ31">
        <f t="shared" si="8"/>
        <v>0</v>
      </c>
      <c r="BA31">
        <f t="shared" si="8"/>
        <v>1</v>
      </c>
      <c r="BB31">
        <f t="shared" si="8"/>
        <v>1</v>
      </c>
      <c r="BC31">
        <f t="shared" si="8"/>
        <v>0</v>
      </c>
    </row>
    <row r="32" spans="1:55" x14ac:dyDescent="0.25">
      <c r="A32" s="1">
        <v>42561</v>
      </c>
      <c r="B32">
        <f>('Pink hourly counts 2015'!B32)*3</f>
        <v>3</v>
      </c>
      <c r="C32">
        <f>('Pink hourly counts 2015'!C32)*3</f>
        <v>21</v>
      </c>
      <c r="D32">
        <f>('Pink hourly counts 2015'!D32)*3</f>
        <v>30</v>
      </c>
      <c r="E32">
        <f>('Pink hourly counts 2015'!E32)*3</f>
        <v>0</v>
      </c>
      <c r="F32">
        <f>('Pink hourly counts 2015'!F32)*3</f>
        <v>3</v>
      </c>
      <c r="G32">
        <f>('Pink hourly counts 2015'!G32)*3</f>
        <v>-3</v>
      </c>
      <c r="H32">
        <f>('Pink hourly counts 2015'!H32)*3</f>
        <v>0</v>
      </c>
      <c r="I32">
        <f>('Pink hourly counts 2015'!I32)*3</f>
        <v>-3</v>
      </c>
      <c r="J32">
        <f>('Pink hourly counts 2015'!J32)*3</f>
        <v>0</v>
      </c>
      <c r="K32">
        <f>('Pink hourly counts 2015'!K32)*3</f>
        <v>0</v>
      </c>
      <c r="L32">
        <f>('Pink hourly counts 2015'!L32)*3</f>
        <v>9</v>
      </c>
      <c r="M32">
        <f>('Pink hourly counts 2015'!M32)*3</f>
        <v>0</v>
      </c>
      <c r="N32">
        <f>('Pink hourly counts 2015'!N32)*3</f>
        <v>0</v>
      </c>
      <c r="O32">
        <f>('Pink hourly counts 2015'!O32)*3</f>
        <v>0</v>
      </c>
      <c r="P32">
        <f>('Pink hourly counts 2015'!P32)*3</f>
        <v>0</v>
      </c>
      <c r="Q32">
        <f>('Pink hourly counts 2015'!Q32)*3</f>
        <v>0</v>
      </c>
      <c r="R32">
        <f>('Pink hourly counts 2015'!R32)*3</f>
        <v>0</v>
      </c>
      <c r="S32">
        <f>('Pink hourly counts 2015'!S32)*3</f>
        <v>21</v>
      </c>
      <c r="T32">
        <f>('Pink hourly counts 2015'!T32)*3</f>
        <v>6</v>
      </c>
      <c r="U32">
        <f>('Pink hourly counts 2015'!U32)*3</f>
        <v>15</v>
      </c>
      <c r="V32">
        <f>('Pink hourly counts 2015'!V32)*3</f>
        <v>3</v>
      </c>
      <c r="W32">
        <f>('Pink hourly counts 2015'!W32)*3</f>
        <v>6</v>
      </c>
      <c r="X32">
        <f>('Pink hourly counts 2015'!X32)*3</f>
        <v>0</v>
      </c>
      <c r="Y32">
        <f>('Pink hourly counts 2015'!Y32)*3</f>
        <v>39</v>
      </c>
      <c r="Z32">
        <f t="shared" si="5"/>
        <v>150</v>
      </c>
      <c r="AB32">
        <f t="shared" si="6"/>
        <v>150</v>
      </c>
      <c r="AC32">
        <f t="shared" si="1"/>
        <v>1389.913043478261</v>
      </c>
      <c r="AD32" s="43"/>
      <c r="AE32">
        <f t="shared" si="7"/>
        <v>24</v>
      </c>
      <c r="AF32">
        <f t="shared" si="2"/>
        <v>9.6521739130434785</v>
      </c>
      <c r="AG32">
        <f t="shared" si="9"/>
        <v>36</v>
      </c>
      <c r="AH32">
        <f t="shared" si="9"/>
        <v>9</v>
      </c>
      <c r="AI32">
        <f t="shared" si="9"/>
        <v>100</v>
      </c>
      <c r="AJ32">
        <f t="shared" si="9"/>
        <v>1</v>
      </c>
      <c r="AK32">
        <f t="shared" si="9"/>
        <v>4</v>
      </c>
      <c r="AL32">
        <f t="shared" si="9"/>
        <v>1</v>
      </c>
      <c r="AM32">
        <f t="shared" si="9"/>
        <v>1</v>
      </c>
      <c r="AN32">
        <f t="shared" si="9"/>
        <v>1</v>
      </c>
      <c r="AO32">
        <f t="shared" si="9"/>
        <v>0</v>
      </c>
      <c r="AP32">
        <f t="shared" si="9"/>
        <v>9</v>
      </c>
      <c r="AQ32">
        <f t="shared" si="9"/>
        <v>9</v>
      </c>
      <c r="AR32">
        <f t="shared" si="9"/>
        <v>0</v>
      </c>
      <c r="AS32">
        <f t="shared" si="9"/>
        <v>0</v>
      </c>
      <c r="AT32">
        <f t="shared" si="9"/>
        <v>0</v>
      </c>
      <c r="AU32">
        <f t="shared" si="9"/>
        <v>0</v>
      </c>
      <c r="AV32">
        <f t="shared" si="8"/>
        <v>0</v>
      </c>
      <c r="AW32">
        <f t="shared" si="8"/>
        <v>49</v>
      </c>
      <c r="AX32">
        <f t="shared" si="8"/>
        <v>25</v>
      </c>
      <c r="AY32">
        <f t="shared" si="8"/>
        <v>9</v>
      </c>
      <c r="AZ32">
        <f t="shared" si="8"/>
        <v>16</v>
      </c>
      <c r="BA32">
        <f t="shared" si="8"/>
        <v>1</v>
      </c>
      <c r="BB32">
        <f t="shared" si="8"/>
        <v>4</v>
      </c>
      <c r="BC32">
        <f t="shared" si="8"/>
        <v>169</v>
      </c>
    </row>
    <row r="33" spans="1:55" x14ac:dyDescent="0.25">
      <c r="A33" s="1">
        <v>42562</v>
      </c>
      <c r="B33">
        <f>('Pink hourly counts 2015'!B33)*3</f>
        <v>120</v>
      </c>
      <c r="C33">
        <f>('Pink hourly counts 2015'!C33)*3</f>
        <v>204</v>
      </c>
      <c r="D33">
        <f>('Pink hourly counts 2015'!D33)*3</f>
        <v>93</v>
      </c>
      <c r="E33">
        <f>('Pink hourly counts 2015'!E33)*3</f>
        <v>96</v>
      </c>
      <c r="F33">
        <f>('Pink hourly counts 2015'!F33)*3</f>
        <v>0</v>
      </c>
      <c r="G33">
        <f>('Pink hourly counts 2015'!G33)*3</f>
        <v>0</v>
      </c>
      <c r="H33">
        <f>('Pink hourly counts 2015'!H33)*3</f>
        <v>0</v>
      </c>
      <c r="I33">
        <f>('Pink hourly counts 2015'!I33)*3</f>
        <v>0</v>
      </c>
      <c r="J33">
        <f>('Pink hourly counts 2015'!J33)*3</f>
        <v>3</v>
      </c>
      <c r="K33">
        <f>('Pink hourly counts 2015'!K33)*3</f>
        <v>-3</v>
      </c>
      <c r="L33">
        <f>('Pink hourly counts 2015'!L33)*3</f>
        <v>0</v>
      </c>
      <c r="M33">
        <f>('Pink hourly counts 2015'!M33)*3</f>
        <v>0</v>
      </c>
      <c r="N33">
        <f>('Pink hourly counts 2015'!N33)*3</f>
        <v>-3</v>
      </c>
      <c r="O33">
        <f>('Pink hourly counts 2015'!O33)*3</f>
        <v>0</v>
      </c>
      <c r="P33">
        <f>('Pink hourly counts 2015'!P33)*3</f>
        <v>0</v>
      </c>
      <c r="Q33">
        <f>('Pink hourly counts 2015'!Q33)*3</f>
        <v>0</v>
      </c>
      <c r="R33">
        <f>('Pink hourly counts 2015'!R33)*3</f>
        <v>0</v>
      </c>
      <c r="S33">
        <f>('Pink hourly counts 2015'!S33)*3</f>
        <v>0</v>
      </c>
      <c r="T33">
        <f>('Pink hourly counts 2015'!T33)*3</f>
        <v>0</v>
      </c>
      <c r="U33">
        <f>('Pink hourly counts 2015'!U33)*3</f>
        <v>15</v>
      </c>
      <c r="V33">
        <f>('Pink hourly counts 2015'!V33)*3</f>
        <v>12</v>
      </c>
      <c r="W33">
        <f>('Pink hourly counts 2015'!W33)*3</f>
        <v>0</v>
      </c>
      <c r="X33">
        <f>('Pink hourly counts 2015'!X33)*3</f>
        <v>0</v>
      </c>
      <c r="Y33">
        <f>('Pink hourly counts 2015'!Y33)*3</f>
        <v>6</v>
      </c>
      <c r="Z33">
        <f t="shared" si="5"/>
        <v>543</v>
      </c>
      <c r="AB33">
        <f t="shared" si="6"/>
        <v>543</v>
      </c>
      <c r="AC33">
        <f t="shared" si="1"/>
        <v>10117.565217391306</v>
      </c>
      <c r="AD33" s="43"/>
      <c r="AE33">
        <f t="shared" si="7"/>
        <v>24</v>
      </c>
      <c r="AF33">
        <f t="shared" si="2"/>
        <v>70.260869565217391</v>
      </c>
      <c r="AG33">
        <f t="shared" si="9"/>
        <v>784</v>
      </c>
      <c r="AH33">
        <f t="shared" si="9"/>
        <v>1369</v>
      </c>
      <c r="AI33">
        <f t="shared" si="9"/>
        <v>1</v>
      </c>
      <c r="AJ33">
        <f t="shared" si="9"/>
        <v>1024</v>
      </c>
      <c r="AK33">
        <f t="shared" si="9"/>
        <v>0</v>
      </c>
      <c r="AL33">
        <f t="shared" si="9"/>
        <v>0</v>
      </c>
      <c r="AM33">
        <f t="shared" si="9"/>
        <v>0</v>
      </c>
      <c r="AN33">
        <f t="shared" si="9"/>
        <v>1</v>
      </c>
      <c r="AO33">
        <f t="shared" si="9"/>
        <v>4</v>
      </c>
      <c r="AP33">
        <f t="shared" si="9"/>
        <v>1</v>
      </c>
      <c r="AQ33">
        <f t="shared" si="9"/>
        <v>0</v>
      </c>
      <c r="AR33">
        <f t="shared" si="9"/>
        <v>1</v>
      </c>
      <c r="AS33">
        <f t="shared" si="9"/>
        <v>1</v>
      </c>
      <c r="AT33">
        <f t="shared" si="9"/>
        <v>0</v>
      </c>
      <c r="AU33">
        <f t="shared" si="9"/>
        <v>0</v>
      </c>
      <c r="AV33">
        <f t="shared" si="8"/>
        <v>0</v>
      </c>
      <c r="AW33">
        <f t="shared" si="8"/>
        <v>0</v>
      </c>
      <c r="AX33">
        <f t="shared" si="8"/>
        <v>0</v>
      </c>
      <c r="AY33">
        <f t="shared" si="8"/>
        <v>25</v>
      </c>
      <c r="AZ33">
        <f t="shared" si="8"/>
        <v>1</v>
      </c>
      <c r="BA33">
        <f t="shared" si="8"/>
        <v>16</v>
      </c>
      <c r="BB33">
        <f t="shared" si="8"/>
        <v>0</v>
      </c>
      <c r="BC33">
        <f t="shared" si="8"/>
        <v>4</v>
      </c>
    </row>
    <row r="34" spans="1:55" x14ac:dyDescent="0.25">
      <c r="A34" s="1">
        <v>42563</v>
      </c>
      <c r="B34">
        <f>('Pink hourly counts 2015'!B34)*3</f>
        <v>180</v>
      </c>
      <c r="C34">
        <f>('Pink hourly counts 2015'!C34)*3</f>
        <v>117</v>
      </c>
      <c r="D34">
        <f>('Pink hourly counts 2015'!D34)*3</f>
        <v>42</v>
      </c>
      <c r="E34">
        <f>('Pink hourly counts 2015'!E34)*3</f>
        <v>33</v>
      </c>
      <c r="F34">
        <f>('Pink hourly counts 2015'!F34)*3</f>
        <v>3</v>
      </c>
      <c r="G34">
        <f>('Pink hourly counts 2015'!G34)*3</f>
        <v>6</v>
      </c>
      <c r="H34">
        <f>('Pink hourly counts 2015'!H34)*3</f>
        <v>3</v>
      </c>
      <c r="I34">
        <f>('Pink hourly counts 2015'!I34)*3</f>
        <v>0</v>
      </c>
      <c r="J34">
        <f>('Pink hourly counts 2015'!J34)*3</f>
        <v>0</v>
      </c>
      <c r="K34">
        <f>('Pink hourly counts 2015'!K34)*3</f>
        <v>0</v>
      </c>
      <c r="L34">
        <f>('Pink hourly counts 2015'!L34)*3</f>
        <v>0</v>
      </c>
      <c r="M34">
        <f>('Pink hourly counts 2015'!M34)*3</f>
        <v>0</v>
      </c>
      <c r="N34">
        <f>('Pink hourly counts 2015'!N34)*3</f>
        <v>0</v>
      </c>
      <c r="O34">
        <f>('Pink hourly counts 2015'!O34)*3</f>
        <v>0</v>
      </c>
      <c r="P34">
        <f>('Pink hourly counts 2015'!P34)*3</f>
        <v>3</v>
      </c>
      <c r="Q34">
        <f>('Pink hourly counts 2015'!Q34)*3</f>
        <v>0</v>
      </c>
      <c r="R34">
        <f>('Pink hourly counts 2015'!R34)*3</f>
        <v>0</v>
      </c>
      <c r="S34">
        <f>('Pink hourly counts 2015'!S34)*3</f>
        <v>0</v>
      </c>
      <c r="T34">
        <f>('Pink hourly counts 2015'!T34)*3</f>
        <v>0</v>
      </c>
      <c r="U34">
        <f>('Pink hourly counts 2015'!U34)*3</f>
        <v>0</v>
      </c>
      <c r="V34">
        <f>('Pink hourly counts 2015'!V34)*3</f>
        <v>0</v>
      </c>
      <c r="W34">
        <f>('Pink hourly counts 2015'!W34)*3</f>
        <v>0</v>
      </c>
      <c r="X34">
        <f>('Pink hourly counts 2015'!X34)*3</f>
        <v>366</v>
      </c>
      <c r="Y34">
        <f>('Pink hourly counts 2015'!Y34)*3</f>
        <v>132</v>
      </c>
      <c r="Z34">
        <f t="shared" si="5"/>
        <v>885</v>
      </c>
      <c r="AB34">
        <f t="shared" si="6"/>
        <v>885</v>
      </c>
      <c r="AC34">
        <f t="shared" si="1"/>
        <v>69332.869565217406</v>
      </c>
      <c r="AD34" s="43"/>
      <c r="AE34">
        <f t="shared" si="7"/>
        <v>24</v>
      </c>
      <c r="AF34">
        <f t="shared" si="2"/>
        <v>481.47826086956519</v>
      </c>
      <c r="AG34">
        <f t="shared" si="9"/>
        <v>441</v>
      </c>
      <c r="AH34">
        <f t="shared" si="9"/>
        <v>625</v>
      </c>
      <c r="AI34">
        <f t="shared" si="9"/>
        <v>9</v>
      </c>
      <c r="AJ34">
        <f t="shared" si="9"/>
        <v>100</v>
      </c>
      <c r="AK34">
        <f t="shared" si="9"/>
        <v>1</v>
      </c>
      <c r="AL34">
        <f t="shared" si="9"/>
        <v>1</v>
      </c>
      <c r="AM34">
        <f t="shared" si="9"/>
        <v>1</v>
      </c>
      <c r="AN34">
        <f t="shared" si="9"/>
        <v>0</v>
      </c>
      <c r="AO34">
        <f t="shared" si="9"/>
        <v>0</v>
      </c>
      <c r="AP34">
        <f t="shared" si="9"/>
        <v>0</v>
      </c>
      <c r="AQ34">
        <f t="shared" si="9"/>
        <v>0</v>
      </c>
      <c r="AR34">
        <f t="shared" si="9"/>
        <v>0</v>
      </c>
      <c r="AS34">
        <f t="shared" si="9"/>
        <v>0</v>
      </c>
      <c r="AT34">
        <f t="shared" si="9"/>
        <v>1</v>
      </c>
      <c r="AU34">
        <f t="shared" si="9"/>
        <v>1</v>
      </c>
      <c r="AV34">
        <f t="shared" si="8"/>
        <v>0</v>
      </c>
      <c r="AW34">
        <f t="shared" si="8"/>
        <v>0</v>
      </c>
      <c r="AX34">
        <f t="shared" si="8"/>
        <v>0</v>
      </c>
      <c r="AY34">
        <f t="shared" si="8"/>
        <v>0</v>
      </c>
      <c r="AZ34">
        <f t="shared" si="8"/>
        <v>0</v>
      </c>
      <c r="BA34">
        <f t="shared" si="8"/>
        <v>0</v>
      </c>
      <c r="BB34">
        <f t="shared" si="8"/>
        <v>14884</v>
      </c>
      <c r="BC34">
        <f t="shared" si="8"/>
        <v>6084</v>
      </c>
    </row>
    <row r="35" spans="1:55" x14ac:dyDescent="0.25">
      <c r="A35" s="1">
        <v>42564</v>
      </c>
      <c r="B35">
        <f>('Pink hourly counts 2015'!B35)*3</f>
        <v>15</v>
      </c>
      <c r="C35">
        <f>('Pink hourly counts 2015'!C35)*3</f>
        <v>192</v>
      </c>
      <c r="D35">
        <f>('Pink hourly counts 2015'!D35)*3</f>
        <v>207</v>
      </c>
      <c r="E35">
        <f>('Pink hourly counts 2015'!E35)*3</f>
        <v>0</v>
      </c>
      <c r="F35">
        <f>('Pink hourly counts 2015'!F35)*3</f>
        <v>0</v>
      </c>
      <c r="G35">
        <f>('Pink hourly counts 2015'!G35)*3</f>
        <v>0</v>
      </c>
      <c r="H35">
        <f>('Pink hourly counts 2015'!H35)*3</f>
        <v>0</v>
      </c>
      <c r="I35">
        <f>('Pink hourly counts 2015'!I35)*3</f>
        <v>0</v>
      </c>
      <c r="J35">
        <f>('Pink hourly counts 2015'!J35)*3</f>
        <v>0</v>
      </c>
      <c r="K35">
        <f>('Pink hourly counts 2015'!K35)*3</f>
        <v>0</v>
      </c>
      <c r="L35">
        <f>('Pink hourly counts 2015'!L35)*3</f>
        <v>0</v>
      </c>
      <c r="M35">
        <f>('Pink hourly counts 2015'!M35)*3</f>
        <v>0</v>
      </c>
      <c r="N35">
        <f>('Pink hourly counts 2015'!N35)*3</f>
        <v>-6</v>
      </c>
      <c r="O35">
        <f>('Pink hourly counts 2015'!O35)*3</f>
        <v>-33</v>
      </c>
      <c r="P35">
        <f>('Pink hourly counts 2015'!P35)*3</f>
        <v>6</v>
      </c>
      <c r="Q35">
        <f>('Pink hourly counts 2015'!Q35)*3</f>
        <v>0</v>
      </c>
      <c r="R35">
        <f>('Pink hourly counts 2015'!R35)*3</f>
        <v>168</v>
      </c>
      <c r="S35">
        <f>('Pink hourly counts 2015'!S35)*3</f>
        <v>0</v>
      </c>
      <c r="T35">
        <f>('Pink hourly counts 2015'!T35)*3</f>
        <v>45</v>
      </c>
      <c r="U35">
        <f>('Pink hourly counts 2015'!U35)*3</f>
        <v>135</v>
      </c>
      <c r="V35">
        <f>('Pink hourly counts 2015'!V35)*3</f>
        <v>318</v>
      </c>
      <c r="W35">
        <f>('Pink hourly counts 2015'!W35)*3</f>
        <v>6</v>
      </c>
      <c r="X35">
        <f>('Pink hourly counts 2015'!X35)*3</f>
        <v>12</v>
      </c>
      <c r="Y35">
        <f>('Pink hourly counts 2015'!Y35)*3</f>
        <v>0</v>
      </c>
      <c r="Z35">
        <f t="shared" si="5"/>
        <v>1065</v>
      </c>
      <c r="AB35">
        <f t="shared" si="6"/>
        <v>1065</v>
      </c>
      <c r="AC35">
        <f t="shared" si="1"/>
        <v>95412.521739130447</v>
      </c>
      <c r="AD35" s="43"/>
      <c r="AE35">
        <f t="shared" si="7"/>
        <v>24</v>
      </c>
      <c r="AF35">
        <f t="shared" si="2"/>
        <v>662.58695652173913</v>
      </c>
      <c r="AG35">
        <f t="shared" si="9"/>
        <v>3481</v>
      </c>
      <c r="AH35">
        <f t="shared" si="9"/>
        <v>25</v>
      </c>
      <c r="AI35">
        <f t="shared" si="9"/>
        <v>4761</v>
      </c>
      <c r="AJ35">
        <f t="shared" si="9"/>
        <v>0</v>
      </c>
      <c r="AK35">
        <f t="shared" si="9"/>
        <v>0</v>
      </c>
      <c r="AL35">
        <f t="shared" si="9"/>
        <v>0</v>
      </c>
      <c r="AM35">
        <f t="shared" si="9"/>
        <v>0</v>
      </c>
      <c r="AN35">
        <f t="shared" si="9"/>
        <v>0</v>
      </c>
      <c r="AO35">
        <f t="shared" si="9"/>
        <v>0</v>
      </c>
      <c r="AP35">
        <f t="shared" si="9"/>
        <v>0</v>
      </c>
      <c r="AQ35">
        <f t="shared" si="9"/>
        <v>0</v>
      </c>
      <c r="AR35">
        <f t="shared" si="9"/>
        <v>4</v>
      </c>
      <c r="AS35">
        <f t="shared" si="9"/>
        <v>81</v>
      </c>
      <c r="AT35">
        <f t="shared" si="9"/>
        <v>169</v>
      </c>
      <c r="AU35">
        <f t="shared" si="9"/>
        <v>4</v>
      </c>
      <c r="AV35">
        <f t="shared" si="8"/>
        <v>3136</v>
      </c>
      <c r="AW35">
        <f t="shared" si="8"/>
        <v>3136</v>
      </c>
      <c r="AX35">
        <f t="shared" si="8"/>
        <v>225</v>
      </c>
      <c r="AY35">
        <f t="shared" si="8"/>
        <v>900</v>
      </c>
      <c r="AZ35">
        <f t="shared" si="8"/>
        <v>3721</v>
      </c>
      <c r="BA35">
        <f t="shared" si="8"/>
        <v>10816</v>
      </c>
      <c r="BB35">
        <f t="shared" si="8"/>
        <v>4</v>
      </c>
      <c r="BC35">
        <f t="shared" si="8"/>
        <v>16</v>
      </c>
    </row>
    <row r="36" spans="1:55" x14ac:dyDescent="0.25">
      <c r="A36" s="1">
        <v>42565</v>
      </c>
      <c r="B36">
        <f>('Pink hourly counts 2015'!B36)*3</f>
        <v>0</v>
      </c>
      <c r="C36">
        <f>('Pink hourly counts 2015'!C36)*3</f>
        <v>0</v>
      </c>
      <c r="D36">
        <f>('Pink hourly counts 2015'!D36)*3</f>
        <v>0</v>
      </c>
      <c r="E36">
        <f>('Pink hourly counts 2015'!E36)*3</f>
        <v>0</v>
      </c>
      <c r="F36">
        <f>('Pink hourly counts 2015'!F36)*3</f>
        <v>0</v>
      </c>
      <c r="G36">
        <f>('Pink hourly counts 2015'!G36)*3</f>
        <v>0</v>
      </c>
      <c r="H36">
        <f>('Pink hourly counts 2015'!H36)*3</f>
        <v>0</v>
      </c>
      <c r="I36">
        <f>('Pink hourly counts 2015'!I36)*3</f>
        <v>0</v>
      </c>
      <c r="J36">
        <f>('Pink hourly counts 2015'!J36)*3</f>
        <v>0</v>
      </c>
      <c r="K36">
        <f>('Pink hourly counts 2015'!K36)*3</f>
        <v>0</v>
      </c>
      <c r="L36">
        <f>('Pink hourly counts 2015'!L36)*3</f>
        <v>-9</v>
      </c>
      <c r="M36">
        <f>('Pink hourly counts 2015'!M36)*3</f>
        <v>0</v>
      </c>
      <c r="N36">
        <f>('Pink hourly counts 2015'!N36)*3</f>
        <v>0</v>
      </c>
      <c r="O36">
        <f>('Pink hourly counts 2015'!O36)*3</f>
        <v>0</v>
      </c>
      <c r="P36">
        <f>('Pink hourly counts 2015'!P36)*3</f>
        <v>0</v>
      </c>
      <c r="Q36">
        <f>('Pink hourly counts 2015'!Q36)*3</f>
        <v>3</v>
      </c>
      <c r="R36">
        <f>('Pink hourly counts 2015'!R36)*3</f>
        <v>6</v>
      </c>
      <c r="S36">
        <f>('Pink hourly counts 2015'!S36)*3</f>
        <v>3</v>
      </c>
      <c r="T36">
        <f>('Pink hourly counts 2015'!T36)*3</f>
        <v>3</v>
      </c>
      <c r="U36">
        <f>('Pink hourly counts 2015'!U36)*3</f>
        <v>69</v>
      </c>
      <c r="V36">
        <f>('Pink hourly counts 2015'!V36)*3</f>
        <v>81</v>
      </c>
      <c r="W36">
        <f>('Pink hourly counts 2015'!W36)*3</f>
        <v>0</v>
      </c>
      <c r="X36">
        <f>('Pink hourly counts 2015'!X36)*3</f>
        <v>0</v>
      </c>
      <c r="Y36">
        <f>('Pink hourly counts 2015'!Y36)*3</f>
        <v>0</v>
      </c>
      <c r="Z36">
        <f t="shared" si="5"/>
        <v>156</v>
      </c>
      <c r="AB36">
        <f t="shared" si="6"/>
        <v>156</v>
      </c>
      <c r="AC36">
        <f t="shared" si="1"/>
        <v>3913.0434782608704</v>
      </c>
      <c r="AD36" s="43"/>
      <c r="AE36">
        <f t="shared" si="7"/>
        <v>24</v>
      </c>
      <c r="AF36">
        <f t="shared" si="2"/>
        <v>27.173913043478262</v>
      </c>
      <c r="AG36">
        <f t="shared" si="9"/>
        <v>0</v>
      </c>
      <c r="AH36">
        <f t="shared" si="9"/>
        <v>0</v>
      </c>
      <c r="AI36">
        <f t="shared" si="9"/>
        <v>0</v>
      </c>
      <c r="AJ36">
        <f t="shared" si="9"/>
        <v>0</v>
      </c>
      <c r="AK36">
        <f t="shared" si="9"/>
        <v>0</v>
      </c>
      <c r="AL36">
        <f t="shared" si="9"/>
        <v>0</v>
      </c>
      <c r="AM36">
        <f t="shared" si="9"/>
        <v>0</v>
      </c>
      <c r="AN36">
        <f t="shared" si="9"/>
        <v>0</v>
      </c>
      <c r="AO36">
        <f t="shared" si="9"/>
        <v>0</v>
      </c>
      <c r="AP36">
        <f t="shared" si="9"/>
        <v>9</v>
      </c>
      <c r="AQ36">
        <f t="shared" si="9"/>
        <v>9</v>
      </c>
      <c r="AR36">
        <f t="shared" si="9"/>
        <v>0</v>
      </c>
      <c r="AS36">
        <f t="shared" si="9"/>
        <v>0</v>
      </c>
      <c r="AT36">
        <f t="shared" si="9"/>
        <v>0</v>
      </c>
      <c r="AU36">
        <f t="shared" si="9"/>
        <v>1</v>
      </c>
      <c r="AV36">
        <f t="shared" si="8"/>
        <v>1</v>
      </c>
      <c r="AW36">
        <f t="shared" si="8"/>
        <v>1</v>
      </c>
      <c r="AX36">
        <f t="shared" si="8"/>
        <v>0</v>
      </c>
      <c r="AY36">
        <f t="shared" si="8"/>
        <v>484</v>
      </c>
      <c r="AZ36">
        <f t="shared" si="8"/>
        <v>16</v>
      </c>
      <c r="BA36">
        <f t="shared" si="8"/>
        <v>729</v>
      </c>
      <c r="BB36">
        <f t="shared" si="8"/>
        <v>0</v>
      </c>
      <c r="BC36">
        <f t="shared" si="8"/>
        <v>0</v>
      </c>
    </row>
    <row r="37" spans="1:55" x14ac:dyDescent="0.25">
      <c r="A37" s="1">
        <v>42566</v>
      </c>
      <c r="B37">
        <f>('Pink hourly counts 2015'!B37)*3</f>
        <v>0</v>
      </c>
      <c r="C37">
        <f>('Pink hourly counts 2015'!C37)*3</f>
        <v>60</v>
      </c>
      <c r="D37">
        <f>('Pink hourly counts 2015'!D37)*3</f>
        <v>129</v>
      </c>
      <c r="E37">
        <f>('Pink hourly counts 2015'!E37)*3</f>
        <v>6</v>
      </c>
      <c r="F37">
        <f>('Pink hourly counts 2015'!F37)*3</f>
        <v>0</v>
      </c>
      <c r="G37">
        <f>('Pink hourly counts 2015'!G37)*3</f>
        <v>0</v>
      </c>
      <c r="H37">
        <f>('Pink hourly counts 2015'!H37)*3</f>
        <v>0</v>
      </c>
      <c r="I37">
        <f>('Pink hourly counts 2015'!I37)*3</f>
        <v>0</v>
      </c>
      <c r="J37">
        <f>('Pink hourly counts 2015'!J37)*3</f>
        <v>0</v>
      </c>
      <c r="K37">
        <f>('Pink hourly counts 2015'!K37)*3</f>
        <v>0</v>
      </c>
      <c r="L37">
        <f>('Pink hourly counts 2015'!L37)*3</f>
        <v>0</v>
      </c>
      <c r="M37">
        <f>('Pink hourly counts 2015'!M37)*3</f>
        <v>0</v>
      </c>
      <c r="N37">
        <f>('Pink hourly counts 2015'!N37)*3</f>
        <v>0</v>
      </c>
      <c r="O37">
        <f>('Pink hourly counts 2015'!O37)*3</f>
        <v>0</v>
      </c>
      <c r="P37">
        <f>('Pink hourly counts 2015'!P37)*3</f>
        <v>3</v>
      </c>
      <c r="Q37">
        <f>('Pink hourly counts 2015'!Q37)*3</f>
        <v>0</v>
      </c>
      <c r="R37">
        <f>('Pink hourly counts 2015'!R37)*3</f>
        <v>0</v>
      </c>
      <c r="S37">
        <f>('Pink hourly counts 2015'!S37)*3</f>
        <v>9</v>
      </c>
      <c r="T37">
        <f>('Pink hourly counts 2015'!T37)*3</f>
        <v>15</v>
      </c>
      <c r="U37">
        <f>('Pink hourly counts 2015'!U37)*3</f>
        <v>0</v>
      </c>
      <c r="V37">
        <f>('Pink hourly counts 2015'!V37)*3</f>
        <v>12</v>
      </c>
      <c r="W37">
        <f>('Pink hourly counts 2015'!W37)*3</f>
        <v>0</v>
      </c>
      <c r="X37">
        <f>('Pink hourly counts 2015'!X37)*3</f>
        <v>0</v>
      </c>
      <c r="Y37">
        <f>('Pink hourly counts 2015'!Y37)*3</f>
        <v>0</v>
      </c>
      <c r="Z37">
        <f t="shared" si="5"/>
        <v>234</v>
      </c>
      <c r="AB37">
        <f t="shared" si="6"/>
        <v>234</v>
      </c>
      <c r="AC37">
        <f t="shared" si="1"/>
        <v>8408.3478260869579</v>
      </c>
      <c r="AD37" s="43"/>
      <c r="AE37">
        <f t="shared" si="7"/>
        <v>24</v>
      </c>
      <c r="AF37">
        <f t="shared" si="2"/>
        <v>58.391304347826086</v>
      </c>
      <c r="AG37">
        <f t="shared" si="9"/>
        <v>400</v>
      </c>
      <c r="AH37">
        <f t="shared" si="9"/>
        <v>529</v>
      </c>
      <c r="AI37">
        <f t="shared" si="9"/>
        <v>1681</v>
      </c>
      <c r="AJ37">
        <f t="shared" si="9"/>
        <v>4</v>
      </c>
      <c r="AK37">
        <f t="shared" si="9"/>
        <v>0</v>
      </c>
      <c r="AL37">
        <f t="shared" si="9"/>
        <v>0</v>
      </c>
      <c r="AM37">
        <f t="shared" si="9"/>
        <v>0</v>
      </c>
      <c r="AN37">
        <f t="shared" si="9"/>
        <v>0</v>
      </c>
      <c r="AO37">
        <f t="shared" si="9"/>
        <v>0</v>
      </c>
      <c r="AP37">
        <f t="shared" si="9"/>
        <v>0</v>
      </c>
      <c r="AQ37">
        <f t="shared" si="9"/>
        <v>0</v>
      </c>
      <c r="AR37">
        <f t="shared" si="9"/>
        <v>0</v>
      </c>
      <c r="AS37">
        <f t="shared" si="9"/>
        <v>0</v>
      </c>
      <c r="AT37">
        <f t="shared" si="9"/>
        <v>1</v>
      </c>
      <c r="AU37">
        <f t="shared" si="9"/>
        <v>1</v>
      </c>
      <c r="AV37">
        <f t="shared" si="8"/>
        <v>0</v>
      </c>
      <c r="AW37">
        <f t="shared" si="8"/>
        <v>9</v>
      </c>
      <c r="AX37">
        <f t="shared" si="8"/>
        <v>4</v>
      </c>
      <c r="AY37">
        <f t="shared" si="8"/>
        <v>25</v>
      </c>
      <c r="AZ37">
        <f t="shared" si="8"/>
        <v>16</v>
      </c>
      <c r="BA37">
        <f t="shared" si="8"/>
        <v>16</v>
      </c>
      <c r="BB37">
        <f t="shared" si="8"/>
        <v>0</v>
      </c>
      <c r="BC37">
        <f t="shared" si="8"/>
        <v>0</v>
      </c>
    </row>
    <row r="38" spans="1:55" x14ac:dyDescent="0.25">
      <c r="A38" s="1">
        <v>42567</v>
      </c>
      <c r="B38">
        <f>('Pink hourly counts 2015'!B38)*3</f>
        <v>21</v>
      </c>
      <c r="C38">
        <f>('Pink hourly counts 2015'!C38)*3</f>
        <v>15</v>
      </c>
      <c r="D38">
        <f>('Pink hourly counts 2015'!D38)*3</f>
        <v>114</v>
      </c>
      <c r="E38">
        <f>('Pink hourly counts 2015'!E38)*3</f>
        <v>12</v>
      </c>
      <c r="F38">
        <f>('Pink hourly counts 2015'!F38)*3</f>
        <v>42</v>
      </c>
      <c r="G38">
        <f>('Pink hourly counts 2015'!G38)*3</f>
        <v>12</v>
      </c>
      <c r="H38">
        <f>('Pink hourly counts 2015'!H38)*3</f>
        <v>21</v>
      </c>
      <c r="I38">
        <f>('Pink hourly counts 2015'!I38)*3</f>
        <v>0</v>
      </c>
      <c r="J38">
        <f>('Pink hourly counts 2015'!J38)*3</f>
        <v>0</v>
      </c>
      <c r="K38">
        <f>('Pink hourly counts 2015'!K38)*3</f>
        <v>0</v>
      </c>
      <c r="L38">
        <f>('Pink hourly counts 2015'!L38)*3</f>
        <v>0</v>
      </c>
      <c r="M38">
        <f>('Pink hourly counts 2015'!M38)*3</f>
        <v>0</v>
      </c>
      <c r="N38">
        <f>('Pink hourly counts 2015'!N38)*3</f>
        <v>0</v>
      </c>
      <c r="O38">
        <f>('Pink hourly counts 2015'!O38)*3</f>
        <v>3</v>
      </c>
      <c r="P38">
        <f>('Pink hourly counts 2015'!P38)*3</f>
        <v>0</v>
      </c>
      <c r="Q38">
        <f>('Pink hourly counts 2015'!Q38)*3</f>
        <v>0</v>
      </c>
      <c r="R38">
        <f>('Pink hourly counts 2015'!R38)*3</f>
        <v>0</v>
      </c>
      <c r="S38">
        <f>('Pink hourly counts 2015'!S38)*3</f>
        <v>18</v>
      </c>
      <c r="T38">
        <f>('Pink hourly counts 2015'!T38)*3</f>
        <v>6</v>
      </c>
      <c r="U38">
        <f>('Pink hourly counts 2015'!U38)*3</f>
        <v>105</v>
      </c>
      <c r="V38">
        <f>('Pink hourly counts 2015'!V38)*3</f>
        <v>54</v>
      </c>
      <c r="W38">
        <f>('Pink hourly counts 2015'!W38)*3</f>
        <v>0</v>
      </c>
      <c r="X38">
        <f>('Pink hourly counts 2015'!X38)*3</f>
        <v>48</v>
      </c>
      <c r="Y38">
        <f>('Pink hourly counts 2015'!Y38)*3</f>
        <v>387</v>
      </c>
      <c r="Z38">
        <f t="shared" si="5"/>
        <v>858</v>
      </c>
      <c r="AB38">
        <f t="shared" si="6"/>
        <v>858</v>
      </c>
      <c r="AC38">
        <f t="shared" si="1"/>
        <v>54118.956521739135</v>
      </c>
      <c r="AD38" s="43"/>
      <c r="AE38">
        <f t="shared" si="7"/>
        <v>24</v>
      </c>
      <c r="AF38">
        <f t="shared" si="2"/>
        <v>375.82608695652175</v>
      </c>
      <c r="AG38">
        <f t="shared" si="9"/>
        <v>4</v>
      </c>
      <c r="AH38">
        <f t="shared" si="9"/>
        <v>1089</v>
      </c>
      <c r="AI38">
        <f t="shared" si="9"/>
        <v>1156</v>
      </c>
      <c r="AJ38">
        <f t="shared" si="9"/>
        <v>100</v>
      </c>
      <c r="AK38">
        <f t="shared" si="9"/>
        <v>100</v>
      </c>
      <c r="AL38">
        <f t="shared" si="9"/>
        <v>9</v>
      </c>
      <c r="AM38">
        <f t="shared" si="9"/>
        <v>49</v>
      </c>
      <c r="AN38">
        <f t="shared" si="9"/>
        <v>0</v>
      </c>
      <c r="AO38">
        <f t="shared" si="9"/>
        <v>0</v>
      </c>
      <c r="AP38">
        <f t="shared" si="9"/>
        <v>0</v>
      </c>
      <c r="AQ38">
        <f t="shared" si="9"/>
        <v>0</v>
      </c>
      <c r="AR38">
        <f t="shared" si="9"/>
        <v>0</v>
      </c>
      <c r="AS38">
        <f t="shared" si="9"/>
        <v>1</v>
      </c>
      <c r="AT38">
        <f t="shared" si="9"/>
        <v>1</v>
      </c>
      <c r="AU38">
        <f t="shared" si="9"/>
        <v>0</v>
      </c>
      <c r="AV38">
        <f t="shared" si="8"/>
        <v>0</v>
      </c>
      <c r="AW38">
        <f t="shared" si="8"/>
        <v>36</v>
      </c>
      <c r="AX38">
        <f t="shared" si="8"/>
        <v>16</v>
      </c>
      <c r="AY38">
        <f t="shared" si="8"/>
        <v>1089</v>
      </c>
      <c r="AZ38">
        <f t="shared" si="8"/>
        <v>289</v>
      </c>
      <c r="BA38">
        <f t="shared" si="8"/>
        <v>324</v>
      </c>
      <c r="BB38">
        <f t="shared" si="8"/>
        <v>256</v>
      </c>
      <c r="BC38">
        <f t="shared" si="8"/>
        <v>12769</v>
      </c>
    </row>
    <row r="39" spans="1:55" x14ac:dyDescent="0.25">
      <c r="A39" s="1">
        <v>42568</v>
      </c>
      <c r="B39">
        <f>('Pink hourly counts 2015'!B39)*3</f>
        <v>1020</v>
      </c>
      <c r="C39">
        <f>('Pink hourly counts 2015'!C39)*3</f>
        <v>303</v>
      </c>
      <c r="D39">
        <f>('Pink hourly counts 2015'!D39)*3</f>
        <v>789</v>
      </c>
      <c r="E39">
        <f>('Pink hourly counts 2015'!E39)*3</f>
        <v>84</v>
      </c>
      <c r="F39">
        <f>('Pink hourly counts 2015'!F39)*3</f>
        <v>114</v>
      </c>
      <c r="G39">
        <f>('Pink hourly counts 2015'!G39)*3</f>
        <v>153</v>
      </c>
      <c r="H39">
        <f>('Pink hourly counts 2015'!H39)*3</f>
        <v>90</v>
      </c>
      <c r="I39">
        <f>('Pink hourly counts 2015'!I39)*3</f>
        <v>30</v>
      </c>
      <c r="J39">
        <f>('Pink hourly counts 2015'!J39)*3</f>
        <v>243</v>
      </c>
      <c r="K39">
        <f>('Pink hourly counts 2015'!K39)*3</f>
        <v>3</v>
      </c>
      <c r="L39">
        <f>('Pink hourly counts 2015'!L39)*3</f>
        <v>21</v>
      </c>
      <c r="M39">
        <f>('Pink hourly counts 2015'!M39)*3</f>
        <v>9</v>
      </c>
      <c r="N39">
        <f>('Pink hourly counts 2015'!N39)*3</f>
        <v>3</v>
      </c>
      <c r="O39">
        <f>('Pink hourly counts 2015'!O39)*3</f>
        <v>6</v>
      </c>
      <c r="P39">
        <f>('Pink hourly counts 2015'!P39)*3</f>
        <v>0</v>
      </c>
      <c r="Q39">
        <f>('Pink hourly counts 2015'!Q39)*3</f>
        <v>12</v>
      </c>
      <c r="R39">
        <f>('Pink hourly counts 2015'!R39)*3</f>
        <v>72</v>
      </c>
      <c r="S39">
        <f>('Pink hourly counts 2015'!S39)*3</f>
        <v>375</v>
      </c>
      <c r="T39">
        <f>('Pink hourly counts 2015'!T39)*3</f>
        <v>108</v>
      </c>
      <c r="U39">
        <f>('Pink hourly counts 2015'!U39)*3</f>
        <v>1725</v>
      </c>
      <c r="V39">
        <f>('Pink hourly counts 2015'!V39)*3</f>
        <v>2157</v>
      </c>
      <c r="W39">
        <f>('Pink hourly counts 2015'!W39)*3</f>
        <v>1314</v>
      </c>
      <c r="X39">
        <f>('Pink hourly counts 2015'!X39)*3</f>
        <v>0</v>
      </c>
      <c r="Y39">
        <f>('Pink hourly counts 2015'!Y39)*3</f>
        <v>15</v>
      </c>
      <c r="Z39">
        <f t="shared" si="5"/>
        <v>8646</v>
      </c>
      <c r="AB39">
        <f t="shared" si="6"/>
        <v>8646</v>
      </c>
      <c r="AC39">
        <f t="shared" si="1"/>
        <v>2353545.3913043481</v>
      </c>
      <c r="AD39" s="43"/>
      <c r="AE39">
        <f t="shared" si="7"/>
        <v>24</v>
      </c>
      <c r="AF39">
        <f t="shared" si="2"/>
        <v>16344.065217391304</v>
      </c>
      <c r="AG39">
        <f t="shared" si="9"/>
        <v>57121</v>
      </c>
      <c r="AH39">
        <f t="shared" si="9"/>
        <v>26244</v>
      </c>
      <c r="AI39">
        <f t="shared" si="9"/>
        <v>55225</v>
      </c>
      <c r="AJ39">
        <f t="shared" si="9"/>
        <v>100</v>
      </c>
      <c r="AK39">
        <f t="shared" si="9"/>
        <v>169</v>
      </c>
      <c r="AL39">
        <f t="shared" si="9"/>
        <v>441</v>
      </c>
      <c r="AM39">
        <f t="shared" si="9"/>
        <v>400</v>
      </c>
      <c r="AN39">
        <f t="shared" si="9"/>
        <v>5041</v>
      </c>
      <c r="AO39">
        <f t="shared" si="9"/>
        <v>6400</v>
      </c>
      <c r="AP39">
        <f t="shared" si="9"/>
        <v>36</v>
      </c>
      <c r="AQ39">
        <f t="shared" si="9"/>
        <v>16</v>
      </c>
      <c r="AR39">
        <f t="shared" si="9"/>
        <v>4</v>
      </c>
      <c r="AS39">
        <f t="shared" si="9"/>
        <v>1</v>
      </c>
      <c r="AT39">
        <f t="shared" si="9"/>
        <v>4</v>
      </c>
      <c r="AU39">
        <f t="shared" si="9"/>
        <v>16</v>
      </c>
      <c r="AV39">
        <f t="shared" si="8"/>
        <v>400</v>
      </c>
      <c r="AW39">
        <f t="shared" si="8"/>
        <v>10201</v>
      </c>
      <c r="AX39">
        <f t="shared" si="8"/>
        <v>7921</v>
      </c>
      <c r="AY39">
        <f t="shared" si="8"/>
        <v>290521</v>
      </c>
      <c r="AZ39">
        <f t="shared" si="8"/>
        <v>20736</v>
      </c>
      <c r="BA39">
        <f t="shared" si="8"/>
        <v>78961</v>
      </c>
      <c r="BB39">
        <f t="shared" si="8"/>
        <v>191844</v>
      </c>
      <c r="BC39">
        <f t="shared" si="8"/>
        <v>25</v>
      </c>
    </row>
    <row r="40" spans="1:55" x14ac:dyDescent="0.25">
      <c r="A40" s="1">
        <v>42569</v>
      </c>
      <c r="B40">
        <f>('Pink hourly counts 2015'!B40)*3</f>
        <v>9</v>
      </c>
      <c r="C40">
        <f>('Pink hourly counts 2015'!C40)*3</f>
        <v>291</v>
      </c>
      <c r="D40">
        <f>('Pink hourly counts 2015'!D40)*3</f>
        <v>42</v>
      </c>
      <c r="E40">
        <f>('Pink hourly counts 2015'!E40)*3</f>
        <v>6</v>
      </c>
      <c r="F40">
        <f>('Pink hourly counts 2015'!F40)*3</f>
        <v>0</v>
      </c>
      <c r="G40">
        <f>('Pink hourly counts 2015'!G40)*3</f>
        <v>0</v>
      </c>
      <c r="H40">
        <f>('Pink hourly counts 2015'!H40)*3</f>
        <v>0</v>
      </c>
      <c r="I40">
        <f>('Pink hourly counts 2015'!I40)*3</f>
        <v>0</v>
      </c>
      <c r="J40">
        <f>('Pink hourly counts 2015'!J40)*3</f>
        <v>-3</v>
      </c>
      <c r="K40">
        <f>('Pink hourly counts 2015'!K40)*3</f>
        <v>0</v>
      </c>
      <c r="L40">
        <f>('Pink hourly counts 2015'!L40)*3</f>
        <v>-3</v>
      </c>
      <c r="M40">
        <f>('Pink hourly counts 2015'!M40)*3</f>
        <v>3</v>
      </c>
      <c r="N40">
        <f>('Pink hourly counts 2015'!N40)*3</f>
        <v>3</v>
      </c>
      <c r="O40">
        <f>('Pink hourly counts 2015'!O40)*3</f>
        <v>0</v>
      </c>
      <c r="P40">
        <f>('Pink hourly counts 2015'!P40)*3</f>
        <v>0</v>
      </c>
      <c r="Q40">
        <f>('Pink hourly counts 2015'!Q40)*3</f>
        <v>0</v>
      </c>
      <c r="R40">
        <f>('Pink hourly counts 2015'!R40)*3</f>
        <v>0</v>
      </c>
      <c r="S40">
        <f>('Pink hourly counts 2015'!S40)*3</f>
        <v>12</v>
      </c>
      <c r="T40">
        <f>('Pink hourly counts 2015'!T40)*3</f>
        <v>12</v>
      </c>
      <c r="U40">
        <f>('Pink hourly counts 2015'!U40)*3</f>
        <v>12</v>
      </c>
      <c r="V40">
        <f>('Pink hourly counts 2015'!V40)*3</f>
        <v>99</v>
      </c>
      <c r="W40">
        <f>('Pink hourly counts 2015'!W40)*3</f>
        <v>-9</v>
      </c>
      <c r="X40">
        <f>('Pink hourly counts 2015'!X40)*3</f>
        <v>0</v>
      </c>
      <c r="Y40">
        <f>('Pink hourly counts 2015'!Y40)*3</f>
        <v>93</v>
      </c>
      <c r="Z40">
        <f t="shared" si="5"/>
        <v>567</v>
      </c>
      <c r="AB40">
        <f t="shared" si="6"/>
        <v>567</v>
      </c>
      <c r="AC40">
        <f t="shared" si="1"/>
        <v>59490.782608695656</v>
      </c>
      <c r="AD40" s="43"/>
      <c r="AE40">
        <f t="shared" si="7"/>
        <v>24</v>
      </c>
      <c r="AF40">
        <f t="shared" si="2"/>
        <v>413.13043478260869</v>
      </c>
      <c r="AG40">
        <f t="shared" ref="AG40:AV56" si="10">(B40/3-C40/3)^2</f>
        <v>8836</v>
      </c>
      <c r="AH40">
        <f t="shared" si="10"/>
        <v>6889</v>
      </c>
      <c r="AI40">
        <f t="shared" si="10"/>
        <v>144</v>
      </c>
      <c r="AJ40">
        <f t="shared" si="10"/>
        <v>4</v>
      </c>
      <c r="AK40">
        <f t="shared" si="10"/>
        <v>0</v>
      </c>
      <c r="AL40">
        <f t="shared" si="10"/>
        <v>0</v>
      </c>
      <c r="AM40">
        <f t="shared" si="10"/>
        <v>0</v>
      </c>
      <c r="AN40">
        <f t="shared" si="10"/>
        <v>1</v>
      </c>
      <c r="AO40">
        <f t="shared" si="10"/>
        <v>1</v>
      </c>
      <c r="AP40">
        <f t="shared" si="10"/>
        <v>1</v>
      </c>
      <c r="AQ40">
        <f t="shared" si="10"/>
        <v>4</v>
      </c>
      <c r="AR40">
        <f t="shared" si="10"/>
        <v>0</v>
      </c>
      <c r="AS40">
        <f t="shared" si="10"/>
        <v>1</v>
      </c>
      <c r="AT40">
        <f t="shared" si="10"/>
        <v>0</v>
      </c>
      <c r="AU40">
        <f t="shared" si="10"/>
        <v>0</v>
      </c>
      <c r="AV40">
        <f t="shared" si="8"/>
        <v>0</v>
      </c>
      <c r="AW40">
        <f t="shared" si="8"/>
        <v>16</v>
      </c>
      <c r="AX40">
        <f t="shared" si="8"/>
        <v>0</v>
      </c>
      <c r="AY40">
        <f t="shared" si="8"/>
        <v>0</v>
      </c>
      <c r="AZ40">
        <f t="shared" si="8"/>
        <v>841</v>
      </c>
      <c r="BA40">
        <f t="shared" si="8"/>
        <v>1296</v>
      </c>
      <c r="BB40">
        <f t="shared" si="8"/>
        <v>9</v>
      </c>
      <c r="BC40">
        <f t="shared" si="8"/>
        <v>961</v>
      </c>
    </row>
    <row r="41" spans="1:55" x14ac:dyDescent="0.25">
      <c r="A41" s="1">
        <v>42570</v>
      </c>
      <c r="B41">
        <f>('Pink hourly counts 2015'!B41)*3</f>
        <v>78</v>
      </c>
      <c r="C41">
        <f>('Pink hourly counts 2015'!C41)*3</f>
        <v>129</v>
      </c>
      <c r="D41">
        <f>('Pink hourly counts 2015'!D41)*3</f>
        <v>183</v>
      </c>
      <c r="E41">
        <f>('Pink hourly counts 2015'!E41)*3</f>
        <v>21</v>
      </c>
      <c r="F41">
        <f>('Pink hourly counts 2015'!F41)*3</f>
        <v>9</v>
      </c>
      <c r="G41">
        <f>('Pink hourly counts 2015'!G41)*3</f>
        <v>96</v>
      </c>
      <c r="H41">
        <f>('Pink hourly counts 2015'!H41)*3</f>
        <v>0</v>
      </c>
      <c r="I41">
        <f>('Pink hourly counts 2015'!I41)*3</f>
        <v>0</v>
      </c>
      <c r="J41">
        <f>('Pink hourly counts 2015'!J41)*3</f>
        <v>0</v>
      </c>
      <c r="K41">
        <f>('Pink hourly counts 2015'!K41)*3</f>
        <v>0</v>
      </c>
      <c r="L41">
        <f>('Pink hourly counts 2015'!L41)*3</f>
        <v>0</v>
      </c>
      <c r="M41">
        <f>('Pink hourly counts 2015'!M41)*3</f>
        <v>0</v>
      </c>
      <c r="N41">
        <f>('Pink hourly counts 2015'!N41)*3</f>
        <v>0</v>
      </c>
      <c r="O41">
        <f>('Pink hourly counts 2015'!O41)*3</f>
        <v>0</v>
      </c>
      <c r="P41">
        <f>('Pink hourly counts 2015'!P41)*3</f>
        <v>0</v>
      </c>
      <c r="Q41">
        <f>('Pink hourly counts 2015'!Q41)*3</f>
        <v>0</v>
      </c>
      <c r="R41">
        <f>('Pink hourly counts 2015'!R41)*3</f>
        <v>0</v>
      </c>
      <c r="S41">
        <f>('Pink hourly counts 2015'!S41)*3</f>
        <v>0</v>
      </c>
      <c r="T41">
        <f>('Pink hourly counts 2015'!T41)*3</f>
        <v>3</v>
      </c>
      <c r="U41">
        <f>('Pink hourly counts 2015'!U41)*3</f>
        <v>15</v>
      </c>
      <c r="V41">
        <f>('Pink hourly counts 2015'!V41)*3</f>
        <v>60</v>
      </c>
      <c r="W41">
        <f>('Pink hourly counts 2015'!W41)*3</f>
        <v>60</v>
      </c>
      <c r="X41">
        <f>('Pink hourly counts 2015'!X41)*3</f>
        <v>72</v>
      </c>
      <c r="Y41">
        <f>('Pink hourly counts 2015'!Y41)*3</f>
        <v>0</v>
      </c>
      <c r="Z41">
        <f t="shared" si="5"/>
        <v>726</v>
      </c>
      <c r="AB41">
        <f t="shared" si="6"/>
        <v>726</v>
      </c>
      <c r="AC41">
        <f t="shared" si="1"/>
        <v>19546.434782608696</v>
      </c>
      <c r="AD41" s="43"/>
      <c r="AE41">
        <f t="shared" si="7"/>
        <v>24</v>
      </c>
      <c r="AF41">
        <f t="shared" si="2"/>
        <v>135.7391304347826</v>
      </c>
      <c r="AG41">
        <f t="shared" si="10"/>
        <v>289</v>
      </c>
      <c r="AH41">
        <f t="shared" si="10"/>
        <v>324</v>
      </c>
      <c r="AI41">
        <f t="shared" si="10"/>
        <v>2916</v>
      </c>
      <c r="AJ41">
        <f t="shared" si="10"/>
        <v>16</v>
      </c>
      <c r="AK41">
        <f t="shared" si="10"/>
        <v>841</v>
      </c>
      <c r="AL41">
        <f t="shared" si="10"/>
        <v>1024</v>
      </c>
      <c r="AM41">
        <f t="shared" si="10"/>
        <v>0</v>
      </c>
      <c r="AN41">
        <f t="shared" si="10"/>
        <v>0</v>
      </c>
      <c r="AO41">
        <f t="shared" si="10"/>
        <v>0</v>
      </c>
      <c r="AP41">
        <f t="shared" si="10"/>
        <v>0</v>
      </c>
      <c r="AQ41">
        <f t="shared" si="10"/>
        <v>0</v>
      </c>
      <c r="AR41">
        <f t="shared" si="10"/>
        <v>0</v>
      </c>
      <c r="AS41">
        <f t="shared" si="10"/>
        <v>0</v>
      </c>
      <c r="AT41">
        <f t="shared" si="10"/>
        <v>0</v>
      </c>
      <c r="AU41">
        <f t="shared" si="10"/>
        <v>0</v>
      </c>
      <c r="AV41">
        <f t="shared" si="8"/>
        <v>0</v>
      </c>
      <c r="AW41">
        <f t="shared" si="8"/>
        <v>0</v>
      </c>
      <c r="AX41">
        <f t="shared" si="8"/>
        <v>1</v>
      </c>
      <c r="AY41">
        <f t="shared" si="8"/>
        <v>16</v>
      </c>
      <c r="AZ41">
        <f t="shared" si="8"/>
        <v>225</v>
      </c>
      <c r="BA41">
        <f t="shared" si="8"/>
        <v>0</v>
      </c>
      <c r="BB41">
        <f t="shared" si="8"/>
        <v>16</v>
      </c>
      <c r="BC41">
        <f t="shared" si="8"/>
        <v>576</v>
      </c>
    </row>
    <row r="42" spans="1:55" x14ac:dyDescent="0.25">
      <c r="A42" s="1">
        <v>42571</v>
      </c>
      <c r="B42">
        <f>('Pink hourly counts 2015'!B42)*3</f>
        <v>0</v>
      </c>
      <c r="C42">
        <f>('Pink hourly counts 2015'!C42)*3</f>
        <v>90</v>
      </c>
      <c r="D42">
        <f>('Pink hourly counts 2015'!D42)*3</f>
        <v>171</v>
      </c>
      <c r="E42">
        <f>('Pink hourly counts 2015'!E42)*3</f>
        <v>9</v>
      </c>
      <c r="F42">
        <f>('Pink hourly counts 2015'!F42)*3</f>
        <v>54</v>
      </c>
      <c r="G42">
        <f>('Pink hourly counts 2015'!G42)*3</f>
        <v>93</v>
      </c>
      <c r="H42">
        <f>('Pink hourly counts 2015'!H42)*3</f>
        <v>60</v>
      </c>
      <c r="I42">
        <f>('Pink hourly counts 2015'!I42)*3</f>
        <v>0</v>
      </c>
      <c r="J42">
        <f>('Pink hourly counts 2015'!J42)*3</f>
        <v>0</v>
      </c>
      <c r="K42">
        <f>('Pink hourly counts 2015'!K42)*3</f>
        <v>0</v>
      </c>
      <c r="L42">
        <f>('Pink hourly counts 2015'!L42)*3</f>
        <v>0</v>
      </c>
      <c r="M42">
        <f>('Pink hourly counts 2015'!M42)*3</f>
        <v>0</v>
      </c>
      <c r="N42">
        <f>('Pink hourly counts 2015'!N42)*3</f>
        <v>0</v>
      </c>
      <c r="O42">
        <f>('Pink hourly counts 2015'!O42)*3</f>
        <v>0</v>
      </c>
      <c r="P42">
        <f>('Pink hourly counts 2015'!P42)*3</f>
        <v>0</v>
      </c>
      <c r="Q42">
        <f>('Pink hourly counts 2015'!Q42)*3</f>
        <v>0</v>
      </c>
      <c r="R42">
        <f>('Pink hourly counts 2015'!R42)*3</f>
        <v>0</v>
      </c>
      <c r="S42">
        <f>('Pink hourly counts 2015'!S42)*3</f>
        <v>0</v>
      </c>
      <c r="T42">
        <f>('Pink hourly counts 2015'!T42)*3</f>
        <v>0</v>
      </c>
      <c r="U42">
        <f>('Pink hourly counts 2015'!U42)*3</f>
        <v>9</v>
      </c>
      <c r="V42">
        <f>('Pink hourly counts 2015'!V42)*3</f>
        <v>141</v>
      </c>
      <c r="W42">
        <f>('Pink hourly counts 2015'!W42)*3</f>
        <v>36</v>
      </c>
      <c r="X42">
        <f>('Pink hourly counts 2015'!X42)*3</f>
        <v>2505</v>
      </c>
      <c r="Y42">
        <f>('Pink hourly counts 2015'!Y42)*3</f>
        <v>3312</v>
      </c>
      <c r="Z42">
        <f t="shared" si="5"/>
        <v>6480</v>
      </c>
      <c r="AB42">
        <f t="shared" si="6"/>
        <v>6480</v>
      </c>
      <c r="AC42">
        <f t="shared" si="1"/>
        <v>2373871.3043478266</v>
      </c>
      <c r="AD42" s="43"/>
      <c r="AE42">
        <f t="shared" si="7"/>
        <v>24</v>
      </c>
      <c r="AF42">
        <f t="shared" si="2"/>
        <v>16485.217391304348</v>
      </c>
      <c r="AG42">
        <f t="shared" si="10"/>
        <v>900</v>
      </c>
      <c r="AH42">
        <f t="shared" si="10"/>
        <v>729</v>
      </c>
      <c r="AI42">
        <f t="shared" si="10"/>
        <v>2916</v>
      </c>
      <c r="AJ42">
        <f t="shared" si="10"/>
        <v>225</v>
      </c>
      <c r="AK42">
        <f t="shared" si="10"/>
        <v>169</v>
      </c>
      <c r="AL42">
        <f t="shared" si="10"/>
        <v>121</v>
      </c>
      <c r="AM42">
        <f t="shared" si="10"/>
        <v>400</v>
      </c>
      <c r="AN42">
        <f t="shared" si="10"/>
        <v>0</v>
      </c>
      <c r="AO42">
        <f t="shared" si="10"/>
        <v>0</v>
      </c>
      <c r="AP42">
        <f t="shared" si="10"/>
        <v>0</v>
      </c>
      <c r="AQ42">
        <f t="shared" si="10"/>
        <v>0</v>
      </c>
      <c r="AR42">
        <f t="shared" si="10"/>
        <v>0</v>
      </c>
      <c r="AS42">
        <f t="shared" si="10"/>
        <v>0</v>
      </c>
      <c r="AT42">
        <f t="shared" si="10"/>
        <v>0</v>
      </c>
      <c r="AU42">
        <f t="shared" si="10"/>
        <v>0</v>
      </c>
      <c r="AV42">
        <f t="shared" si="8"/>
        <v>0</v>
      </c>
      <c r="AW42">
        <f t="shared" si="8"/>
        <v>0</v>
      </c>
      <c r="AX42">
        <f t="shared" si="8"/>
        <v>0</v>
      </c>
      <c r="AY42">
        <f t="shared" si="8"/>
        <v>9</v>
      </c>
      <c r="AZ42">
        <f t="shared" si="8"/>
        <v>1936</v>
      </c>
      <c r="BA42">
        <f t="shared" si="8"/>
        <v>1225</v>
      </c>
      <c r="BB42">
        <f t="shared" si="8"/>
        <v>677329</v>
      </c>
      <c r="BC42">
        <f t="shared" si="8"/>
        <v>72361</v>
      </c>
    </row>
    <row r="43" spans="1:55" x14ac:dyDescent="0.25">
      <c r="A43" s="1">
        <v>42572</v>
      </c>
      <c r="B43">
        <f>('Pink hourly counts 2015'!B43)*3</f>
        <v>2421</v>
      </c>
      <c r="C43">
        <f>('Pink hourly counts 2015'!C43)*3</f>
        <v>513</v>
      </c>
      <c r="D43">
        <f>('Pink hourly counts 2015'!D43)*3</f>
        <v>150</v>
      </c>
      <c r="E43">
        <f>('Pink hourly counts 2015'!E43)*3</f>
        <v>54</v>
      </c>
      <c r="F43">
        <f>('Pink hourly counts 2015'!F43)*3</f>
        <v>33</v>
      </c>
      <c r="G43">
        <f>('Pink hourly counts 2015'!G43)*3</f>
        <v>105</v>
      </c>
      <c r="H43">
        <f>('Pink hourly counts 2015'!H43)*3</f>
        <v>2217</v>
      </c>
      <c r="I43">
        <f>('Pink hourly counts 2015'!I43)*3</f>
        <v>0</v>
      </c>
      <c r="J43">
        <f>('Pink hourly counts 2015'!J43)*3</f>
        <v>3</v>
      </c>
      <c r="K43">
        <f>('Pink hourly counts 2015'!K43)*3</f>
        <v>0</v>
      </c>
      <c r="L43">
        <f>('Pink hourly counts 2015'!L43)*3</f>
        <v>0</v>
      </c>
      <c r="M43">
        <f>('Pink hourly counts 2015'!M43)*3</f>
        <v>0</v>
      </c>
      <c r="N43">
        <f>('Pink hourly counts 2015'!N43)*3</f>
        <v>24</v>
      </c>
      <c r="O43">
        <f>('Pink hourly counts 2015'!O43)*3</f>
        <v>0</v>
      </c>
      <c r="P43">
        <f>('Pink hourly counts 2015'!P43)*3</f>
        <v>0</v>
      </c>
      <c r="Q43">
        <f>('Pink hourly counts 2015'!Q43)*3</f>
        <v>0</v>
      </c>
      <c r="R43">
        <f>('Pink hourly counts 2015'!R43)*3</f>
        <v>1095</v>
      </c>
      <c r="S43">
        <f>('Pink hourly counts 2015'!S43)*3</f>
        <v>9</v>
      </c>
      <c r="T43">
        <f>('Pink hourly counts 2015'!T43)*3</f>
        <v>-24</v>
      </c>
      <c r="U43">
        <f>('Pink hourly counts 2015'!U43)*3</f>
        <v>63</v>
      </c>
      <c r="V43">
        <f>('Pink hourly counts 2015'!V43)*3</f>
        <v>0</v>
      </c>
      <c r="W43">
        <f>('Pink hourly counts 2015'!W43)*3</f>
        <v>180</v>
      </c>
      <c r="X43">
        <f>('Pink hourly counts 2015'!X43)*3</f>
        <v>2247</v>
      </c>
      <c r="Y43">
        <f>('Pink hourly counts 2015'!Y43)*3</f>
        <v>2235</v>
      </c>
      <c r="Z43">
        <f t="shared" si="5"/>
        <v>11325</v>
      </c>
      <c r="AB43">
        <f t="shared" si="6"/>
        <v>11325</v>
      </c>
      <c r="AC43">
        <f t="shared" si="1"/>
        <v>6907811.478260871</v>
      </c>
      <c r="AD43" s="43"/>
      <c r="AE43">
        <f t="shared" si="7"/>
        <v>24</v>
      </c>
      <c r="AF43">
        <f t="shared" si="2"/>
        <v>47970.913043478264</v>
      </c>
      <c r="AG43">
        <f t="shared" si="10"/>
        <v>404496</v>
      </c>
      <c r="AH43">
        <f t="shared" si="10"/>
        <v>14641</v>
      </c>
      <c r="AI43">
        <f t="shared" si="10"/>
        <v>1024</v>
      </c>
      <c r="AJ43">
        <f t="shared" si="10"/>
        <v>49</v>
      </c>
      <c r="AK43">
        <f t="shared" si="10"/>
        <v>576</v>
      </c>
      <c r="AL43">
        <f t="shared" si="10"/>
        <v>495616</v>
      </c>
      <c r="AM43">
        <f t="shared" si="10"/>
        <v>546121</v>
      </c>
      <c r="AN43">
        <f t="shared" si="10"/>
        <v>1</v>
      </c>
      <c r="AO43">
        <f t="shared" si="10"/>
        <v>1</v>
      </c>
      <c r="AP43">
        <f t="shared" si="10"/>
        <v>0</v>
      </c>
      <c r="AQ43">
        <f t="shared" si="10"/>
        <v>0</v>
      </c>
      <c r="AR43">
        <f t="shared" si="10"/>
        <v>64</v>
      </c>
      <c r="AS43">
        <f t="shared" si="10"/>
        <v>64</v>
      </c>
      <c r="AT43">
        <f t="shared" si="10"/>
        <v>0</v>
      </c>
      <c r="AU43">
        <f t="shared" si="10"/>
        <v>0</v>
      </c>
      <c r="AV43">
        <f t="shared" si="8"/>
        <v>133225</v>
      </c>
      <c r="AW43">
        <f t="shared" si="8"/>
        <v>131044</v>
      </c>
      <c r="AX43">
        <f t="shared" si="8"/>
        <v>121</v>
      </c>
      <c r="AY43">
        <f t="shared" si="8"/>
        <v>841</v>
      </c>
      <c r="AZ43">
        <f t="shared" si="8"/>
        <v>441</v>
      </c>
      <c r="BA43">
        <f t="shared" si="8"/>
        <v>3600</v>
      </c>
      <c r="BB43">
        <f t="shared" si="8"/>
        <v>474721</v>
      </c>
      <c r="BC43">
        <f t="shared" si="8"/>
        <v>16</v>
      </c>
    </row>
    <row r="44" spans="1:55" x14ac:dyDescent="0.25">
      <c r="A44" s="1">
        <v>42573</v>
      </c>
      <c r="B44">
        <f>('Pink hourly counts 2015'!B44)*3</f>
        <v>2289</v>
      </c>
      <c r="C44">
        <f>('Pink hourly counts 2015'!C44)*3</f>
        <v>156</v>
      </c>
      <c r="D44">
        <f>('Pink hourly counts 2015'!D44)*3</f>
        <v>57</v>
      </c>
      <c r="E44">
        <f>('Pink hourly counts 2015'!E44)*3</f>
        <v>9</v>
      </c>
      <c r="F44">
        <f>('Pink hourly counts 2015'!F44)*3</f>
        <v>9</v>
      </c>
      <c r="G44">
        <f>('Pink hourly counts 2015'!G44)*3</f>
        <v>0</v>
      </c>
      <c r="H44">
        <f>('Pink hourly counts 2015'!H44)*3</f>
        <v>6</v>
      </c>
      <c r="I44">
        <f>('Pink hourly counts 2015'!I44)*3</f>
        <v>0</v>
      </c>
      <c r="J44">
        <f>('Pink hourly counts 2015'!J44)*3</f>
        <v>0</v>
      </c>
      <c r="K44">
        <f>('Pink hourly counts 2015'!K44)*3</f>
        <v>0</v>
      </c>
      <c r="L44">
        <f>('Pink hourly counts 2015'!L44)*3</f>
        <v>3</v>
      </c>
      <c r="M44">
        <f>('Pink hourly counts 2015'!M44)*3</f>
        <v>6</v>
      </c>
      <c r="N44">
        <f>('Pink hourly counts 2015'!N44)*3</f>
        <v>0</v>
      </c>
      <c r="O44">
        <f>('Pink hourly counts 2015'!O44)*3</f>
        <v>12</v>
      </c>
      <c r="P44">
        <f>('Pink hourly counts 2015'!P44)*3</f>
        <v>6</v>
      </c>
      <c r="Q44">
        <f>('Pink hourly counts 2015'!Q44)*3</f>
        <v>0</v>
      </c>
      <c r="R44">
        <f>('Pink hourly counts 2015'!R44)*3</f>
        <v>0</v>
      </c>
      <c r="S44">
        <f>('Pink hourly counts 2015'!S44)*3</f>
        <v>12</v>
      </c>
      <c r="T44">
        <f>('Pink hourly counts 2015'!T44)*3</f>
        <v>18</v>
      </c>
      <c r="U44">
        <f>('Pink hourly counts 2015'!U44)*3</f>
        <v>660</v>
      </c>
      <c r="V44">
        <f>('Pink hourly counts 2015'!V44)*3</f>
        <v>270</v>
      </c>
      <c r="W44">
        <f>('Pink hourly counts 2015'!W44)*3</f>
        <v>0</v>
      </c>
      <c r="X44">
        <f>('Pink hourly counts 2015'!X44)*3</f>
        <v>0</v>
      </c>
      <c r="Y44">
        <f>('Pink hourly counts 2015'!Y44)*3</f>
        <v>66</v>
      </c>
      <c r="Z44">
        <f t="shared" si="5"/>
        <v>3579</v>
      </c>
      <c r="AB44">
        <f t="shared" si="6"/>
        <v>3579</v>
      </c>
      <c r="AC44">
        <f t="shared" si="1"/>
        <v>1810058.086956522</v>
      </c>
      <c r="AD44" s="43"/>
      <c r="AE44">
        <f t="shared" si="7"/>
        <v>24</v>
      </c>
      <c r="AF44">
        <f t="shared" si="2"/>
        <v>12569.847826086956</v>
      </c>
      <c r="AG44">
        <f t="shared" si="10"/>
        <v>505521</v>
      </c>
      <c r="AH44">
        <f t="shared" si="10"/>
        <v>1089</v>
      </c>
      <c r="AI44">
        <f t="shared" si="10"/>
        <v>256</v>
      </c>
      <c r="AJ44">
        <f t="shared" si="10"/>
        <v>0</v>
      </c>
      <c r="AK44">
        <f t="shared" si="10"/>
        <v>9</v>
      </c>
      <c r="AL44">
        <f t="shared" si="10"/>
        <v>4</v>
      </c>
      <c r="AM44">
        <f t="shared" si="10"/>
        <v>4</v>
      </c>
      <c r="AN44">
        <f t="shared" si="10"/>
        <v>0</v>
      </c>
      <c r="AO44">
        <f t="shared" si="10"/>
        <v>0</v>
      </c>
      <c r="AP44">
        <f t="shared" si="10"/>
        <v>1</v>
      </c>
      <c r="AQ44">
        <f t="shared" si="10"/>
        <v>1</v>
      </c>
      <c r="AR44">
        <f t="shared" si="10"/>
        <v>4</v>
      </c>
      <c r="AS44">
        <f t="shared" si="10"/>
        <v>16</v>
      </c>
      <c r="AT44">
        <f t="shared" si="10"/>
        <v>4</v>
      </c>
      <c r="AU44">
        <f t="shared" si="10"/>
        <v>4</v>
      </c>
      <c r="AV44">
        <f t="shared" si="8"/>
        <v>0</v>
      </c>
      <c r="AW44">
        <f t="shared" si="8"/>
        <v>16</v>
      </c>
      <c r="AX44">
        <f t="shared" si="8"/>
        <v>4</v>
      </c>
      <c r="AY44">
        <f t="shared" si="8"/>
        <v>45796</v>
      </c>
      <c r="AZ44">
        <f t="shared" si="8"/>
        <v>16900</v>
      </c>
      <c r="BA44">
        <f t="shared" si="8"/>
        <v>8100</v>
      </c>
      <c r="BB44">
        <f t="shared" si="8"/>
        <v>0</v>
      </c>
      <c r="BC44">
        <f t="shared" si="8"/>
        <v>484</v>
      </c>
    </row>
    <row r="45" spans="1:55" x14ac:dyDescent="0.25">
      <c r="A45" s="1">
        <v>42574</v>
      </c>
      <c r="B45">
        <f>('Pink hourly counts 2015'!B45)*3</f>
        <v>123</v>
      </c>
      <c r="C45">
        <f>('Pink hourly counts 2015'!C45)*3</f>
        <v>69</v>
      </c>
      <c r="D45">
        <f>('Pink hourly counts 2015'!D45)*3</f>
        <v>33</v>
      </c>
      <c r="E45">
        <f>('Pink hourly counts 2015'!E45)*3</f>
        <v>0</v>
      </c>
      <c r="F45">
        <f>('Pink hourly counts 2015'!F45)*3</f>
        <v>24</v>
      </c>
      <c r="G45">
        <f>('Pink hourly counts 2015'!G45)*3</f>
        <v>0</v>
      </c>
      <c r="H45">
        <f>('Pink hourly counts 2015'!H45)*3</f>
        <v>39</v>
      </c>
      <c r="I45">
        <f>('Pink hourly counts 2015'!I45)*3</f>
        <v>0</v>
      </c>
      <c r="J45">
        <f>('Pink hourly counts 2015'!J45)*3</f>
        <v>0</v>
      </c>
      <c r="K45">
        <f>('Pink hourly counts 2015'!K45)*3</f>
        <v>0</v>
      </c>
      <c r="L45">
        <f>('Pink hourly counts 2015'!L45)*3</f>
        <v>3</v>
      </c>
      <c r="M45">
        <f>('Pink hourly counts 2015'!M45)*3</f>
        <v>0</v>
      </c>
      <c r="N45">
        <f>('Pink hourly counts 2015'!N45)*3</f>
        <v>0</v>
      </c>
      <c r="O45">
        <f>('Pink hourly counts 2015'!O45)*3</f>
        <v>12</v>
      </c>
      <c r="P45">
        <f>('Pink hourly counts 2015'!P45)*3</f>
        <v>3</v>
      </c>
      <c r="Q45">
        <f>('Pink hourly counts 2015'!Q45)*3</f>
        <v>12</v>
      </c>
      <c r="R45">
        <f>('Pink hourly counts 2015'!R45)*3</f>
        <v>18</v>
      </c>
      <c r="S45">
        <f>('Pink hourly counts 2015'!S45)*3</f>
        <v>0</v>
      </c>
      <c r="T45">
        <f>('Pink hourly counts 2015'!T45)*3</f>
        <v>3</v>
      </c>
      <c r="U45">
        <f>('Pink hourly counts 2015'!U45)*3</f>
        <v>0</v>
      </c>
      <c r="V45">
        <f>('Pink hourly counts 2015'!V45)*3</f>
        <v>6</v>
      </c>
      <c r="W45">
        <f>('Pink hourly counts 2015'!W45)*3</f>
        <v>3</v>
      </c>
      <c r="X45">
        <f>('Pink hourly counts 2015'!X45)*3</f>
        <v>21</v>
      </c>
      <c r="Y45">
        <f>('Pink hourly counts 2015'!Y45)*3</f>
        <v>105</v>
      </c>
      <c r="Z45">
        <f t="shared" si="5"/>
        <v>474</v>
      </c>
      <c r="AB45">
        <f t="shared" si="6"/>
        <v>474</v>
      </c>
      <c r="AC45">
        <f t="shared" si="1"/>
        <v>6129.3913043478278</v>
      </c>
      <c r="AD45" s="43"/>
      <c r="AE45">
        <f t="shared" si="7"/>
        <v>24</v>
      </c>
      <c r="AF45">
        <f t="shared" si="2"/>
        <v>42.565217391304351</v>
      </c>
      <c r="AG45">
        <f t="shared" si="10"/>
        <v>324</v>
      </c>
      <c r="AH45">
        <f t="shared" si="10"/>
        <v>144</v>
      </c>
      <c r="AI45">
        <f t="shared" si="10"/>
        <v>121</v>
      </c>
      <c r="AJ45">
        <f t="shared" si="10"/>
        <v>64</v>
      </c>
      <c r="AK45">
        <f t="shared" si="10"/>
        <v>64</v>
      </c>
      <c r="AL45">
        <f t="shared" si="10"/>
        <v>169</v>
      </c>
      <c r="AM45">
        <f t="shared" si="10"/>
        <v>169</v>
      </c>
      <c r="AN45">
        <f t="shared" si="10"/>
        <v>0</v>
      </c>
      <c r="AO45">
        <f t="shared" si="10"/>
        <v>0</v>
      </c>
      <c r="AP45">
        <f t="shared" si="10"/>
        <v>1</v>
      </c>
      <c r="AQ45">
        <f t="shared" si="10"/>
        <v>1</v>
      </c>
      <c r="AR45">
        <f t="shared" si="10"/>
        <v>0</v>
      </c>
      <c r="AS45">
        <f t="shared" si="10"/>
        <v>16</v>
      </c>
      <c r="AT45">
        <f t="shared" si="10"/>
        <v>9</v>
      </c>
      <c r="AU45">
        <f t="shared" si="10"/>
        <v>9</v>
      </c>
      <c r="AV45">
        <f t="shared" si="8"/>
        <v>4</v>
      </c>
      <c r="AW45">
        <f t="shared" si="8"/>
        <v>36</v>
      </c>
      <c r="AX45">
        <f t="shared" si="8"/>
        <v>1</v>
      </c>
      <c r="AY45">
        <f t="shared" si="8"/>
        <v>1</v>
      </c>
      <c r="AZ45">
        <f t="shared" si="8"/>
        <v>4</v>
      </c>
      <c r="BA45">
        <f t="shared" si="8"/>
        <v>1</v>
      </c>
      <c r="BB45">
        <f t="shared" si="8"/>
        <v>36</v>
      </c>
      <c r="BC45">
        <f t="shared" si="8"/>
        <v>784</v>
      </c>
    </row>
    <row r="46" spans="1:55" x14ac:dyDescent="0.25">
      <c r="A46" s="1">
        <v>42575</v>
      </c>
      <c r="B46">
        <f>('Pink hourly counts 2015'!B46)*3</f>
        <v>549</v>
      </c>
      <c r="C46">
        <f>('Pink hourly counts 2015'!C46)*3</f>
        <v>411</v>
      </c>
      <c r="D46">
        <f>('Pink hourly counts 2015'!D46)*3</f>
        <v>96</v>
      </c>
      <c r="E46">
        <f>('Pink hourly counts 2015'!E46)*3</f>
        <v>6</v>
      </c>
      <c r="F46">
        <f>('Pink hourly counts 2015'!F46)*3</f>
        <v>0</v>
      </c>
      <c r="G46">
        <f>('Pink hourly counts 2015'!G46)*3</f>
        <v>54</v>
      </c>
      <c r="H46">
        <f>('Pink hourly counts 2015'!H46)*3</f>
        <v>6</v>
      </c>
      <c r="I46">
        <f>('Pink hourly counts 2015'!I46)*3</f>
        <v>6</v>
      </c>
      <c r="J46">
        <f>('Pink hourly counts 2015'!J46)*3</f>
        <v>0</v>
      </c>
      <c r="K46">
        <f>('Pink hourly counts 2015'!K46)*3</f>
        <v>0</v>
      </c>
      <c r="L46">
        <f>('Pink hourly counts 2015'!L46)*3</f>
        <v>3</v>
      </c>
      <c r="M46">
        <f>('Pink hourly counts 2015'!M46)*3</f>
        <v>6</v>
      </c>
      <c r="N46">
        <f>('Pink hourly counts 2015'!N46)*3</f>
        <v>102</v>
      </c>
      <c r="O46">
        <f>('Pink hourly counts 2015'!O46)*3</f>
        <v>39</v>
      </c>
      <c r="P46">
        <f>('Pink hourly counts 2015'!P46)*3</f>
        <v>12</v>
      </c>
      <c r="Q46">
        <f>('Pink hourly counts 2015'!Q46)*3</f>
        <v>0</v>
      </c>
      <c r="R46">
        <f>('Pink hourly counts 2015'!R46)*3</f>
        <v>75</v>
      </c>
      <c r="S46">
        <f>('Pink hourly counts 2015'!S46)*3</f>
        <v>120</v>
      </c>
      <c r="T46">
        <f>('Pink hourly counts 2015'!T46)*3</f>
        <v>0</v>
      </c>
      <c r="U46">
        <f>('Pink hourly counts 2015'!U46)*3</f>
        <v>6</v>
      </c>
      <c r="V46">
        <f>('Pink hourly counts 2015'!V46)*3</f>
        <v>3</v>
      </c>
      <c r="W46">
        <f>('Pink hourly counts 2015'!W46)*3</f>
        <v>12</v>
      </c>
      <c r="X46">
        <f>('Pink hourly counts 2015'!X46)*3</f>
        <v>21</v>
      </c>
      <c r="Y46">
        <f>('Pink hourly counts 2015'!Y46)*3</f>
        <v>1713</v>
      </c>
      <c r="Z46">
        <f t="shared" si="5"/>
        <v>3240</v>
      </c>
      <c r="AB46">
        <f t="shared" si="6"/>
        <v>3240</v>
      </c>
      <c r="AC46">
        <f t="shared" si="1"/>
        <v>1054211.4782608696</v>
      </c>
      <c r="AD46" s="43"/>
      <c r="AE46">
        <f t="shared" si="7"/>
        <v>24</v>
      </c>
      <c r="AF46">
        <f t="shared" si="2"/>
        <v>7320.913043478261</v>
      </c>
      <c r="AG46">
        <f t="shared" si="10"/>
        <v>2116</v>
      </c>
      <c r="AH46">
        <f t="shared" si="10"/>
        <v>11025</v>
      </c>
      <c r="AI46">
        <f t="shared" si="10"/>
        <v>900</v>
      </c>
      <c r="AJ46">
        <f t="shared" si="10"/>
        <v>4</v>
      </c>
      <c r="AK46">
        <f t="shared" si="10"/>
        <v>324</v>
      </c>
      <c r="AL46">
        <f t="shared" si="10"/>
        <v>256</v>
      </c>
      <c r="AM46">
        <f t="shared" si="10"/>
        <v>0</v>
      </c>
      <c r="AN46">
        <f t="shared" si="10"/>
        <v>4</v>
      </c>
      <c r="AO46">
        <f t="shared" si="10"/>
        <v>0</v>
      </c>
      <c r="AP46">
        <f t="shared" si="10"/>
        <v>1</v>
      </c>
      <c r="AQ46">
        <f t="shared" si="10"/>
        <v>1</v>
      </c>
      <c r="AR46">
        <f t="shared" si="10"/>
        <v>1024</v>
      </c>
      <c r="AS46">
        <f t="shared" si="10"/>
        <v>441</v>
      </c>
      <c r="AT46">
        <f t="shared" si="10"/>
        <v>81</v>
      </c>
      <c r="AU46">
        <f t="shared" si="10"/>
        <v>16</v>
      </c>
      <c r="AV46">
        <f t="shared" si="8"/>
        <v>625</v>
      </c>
      <c r="AW46">
        <f t="shared" si="8"/>
        <v>225</v>
      </c>
      <c r="AX46">
        <f t="shared" si="8"/>
        <v>1600</v>
      </c>
      <c r="AY46">
        <f t="shared" si="8"/>
        <v>4</v>
      </c>
      <c r="AZ46">
        <f t="shared" si="8"/>
        <v>1</v>
      </c>
      <c r="BA46">
        <f t="shared" si="8"/>
        <v>9</v>
      </c>
      <c r="BB46">
        <f t="shared" si="8"/>
        <v>9</v>
      </c>
      <c r="BC46">
        <f t="shared" si="8"/>
        <v>318096</v>
      </c>
    </row>
    <row r="47" spans="1:55" x14ac:dyDescent="0.25">
      <c r="A47" s="1">
        <v>42576</v>
      </c>
      <c r="B47">
        <f>('Pink hourly counts 2015'!B47)*3</f>
        <v>363</v>
      </c>
      <c r="C47">
        <f>('Pink hourly counts 2015'!C47)*3</f>
        <v>66</v>
      </c>
      <c r="D47">
        <f>('Pink hourly counts 2015'!D47)*3</f>
        <v>15</v>
      </c>
      <c r="E47">
        <f>('Pink hourly counts 2015'!E47)*3</f>
        <v>12</v>
      </c>
      <c r="F47">
        <f>('Pink hourly counts 2015'!F47)*3</f>
        <v>3</v>
      </c>
      <c r="G47">
        <f>('Pink hourly counts 2015'!G47)*3</f>
        <v>9</v>
      </c>
      <c r="H47">
        <f>('Pink hourly counts 2015'!H47)*3</f>
        <v>54</v>
      </c>
      <c r="I47">
        <f>('Pink hourly counts 2015'!I47)*3</f>
        <v>42</v>
      </c>
      <c r="J47">
        <f>('Pink hourly counts 2015'!J47)*3</f>
        <v>0</v>
      </c>
      <c r="K47">
        <f>('Pink hourly counts 2015'!K47)*3</f>
        <v>3</v>
      </c>
      <c r="L47">
        <f>('Pink hourly counts 2015'!L47)*3</f>
        <v>0</v>
      </c>
      <c r="M47">
        <f>('Pink hourly counts 2015'!M47)*3</f>
        <v>0</v>
      </c>
      <c r="N47">
        <f>('Pink hourly counts 2015'!N47)*3</f>
        <v>0</v>
      </c>
      <c r="O47">
        <f>('Pink hourly counts 2015'!O47)*3</f>
        <v>0</v>
      </c>
      <c r="P47">
        <f>('Pink hourly counts 2015'!P47)*3</f>
        <v>3</v>
      </c>
      <c r="Q47">
        <f>('Pink hourly counts 2015'!Q47)*3</f>
        <v>0</v>
      </c>
      <c r="R47">
        <f>('Pink hourly counts 2015'!R47)*3</f>
        <v>24</v>
      </c>
      <c r="S47">
        <f>('Pink hourly counts 2015'!S47)*3</f>
        <v>0</v>
      </c>
      <c r="T47">
        <f>('Pink hourly counts 2015'!T47)*3</f>
        <v>39</v>
      </c>
      <c r="U47">
        <f>('Pink hourly counts 2015'!U47)*3</f>
        <v>255</v>
      </c>
      <c r="V47">
        <f>('Pink hourly counts 2015'!V47)*3</f>
        <v>600</v>
      </c>
      <c r="W47">
        <f>('Pink hourly counts 2015'!W47)*3</f>
        <v>129</v>
      </c>
      <c r="X47">
        <f>('Pink hourly counts 2015'!X47)*3</f>
        <v>6</v>
      </c>
      <c r="Y47">
        <f>('Pink hourly counts 2015'!Y47)*3</f>
        <v>0</v>
      </c>
      <c r="Z47">
        <f t="shared" si="5"/>
        <v>1623</v>
      </c>
      <c r="AB47">
        <f t="shared" si="6"/>
        <v>1623</v>
      </c>
      <c r="AC47">
        <f t="shared" si="1"/>
        <v>174005.21739130435</v>
      </c>
      <c r="AD47" s="43"/>
      <c r="AE47">
        <f t="shared" si="7"/>
        <v>24</v>
      </c>
      <c r="AF47">
        <f t="shared" si="2"/>
        <v>1208.3695652173913</v>
      </c>
      <c r="AG47">
        <f t="shared" si="10"/>
        <v>9801</v>
      </c>
      <c r="AH47">
        <f t="shared" si="10"/>
        <v>289</v>
      </c>
      <c r="AI47">
        <f t="shared" si="10"/>
        <v>1</v>
      </c>
      <c r="AJ47">
        <f t="shared" si="10"/>
        <v>9</v>
      </c>
      <c r="AK47">
        <f t="shared" si="10"/>
        <v>4</v>
      </c>
      <c r="AL47">
        <f t="shared" si="10"/>
        <v>225</v>
      </c>
      <c r="AM47">
        <f t="shared" si="10"/>
        <v>16</v>
      </c>
      <c r="AN47">
        <f t="shared" si="10"/>
        <v>196</v>
      </c>
      <c r="AO47">
        <f t="shared" si="10"/>
        <v>1</v>
      </c>
      <c r="AP47">
        <f t="shared" si="10"/>
        <v>1</v>
      </c>
      <c r="AQ47">
        <f t="shared" si="10"/>
        <v>0</v>
      </c>
      <c r="AR47">
        <f t="shared" si="10"/>
        <v>0</v>
      </c>
      <c r="AS47">
        <f t="shared" si="10"/>
        <v>0</v>
      </c>
      <c r="AT47">
        <f t="shared" si="10"/>
        <v>1</v>
      </c>
      <c r="AU47">
        <f t="shared" si="10"/>
        <v>1</v>
      </c>
      <c r="AV47">
        <f t="shared" si="8"/>
        <v>64</v>
      </c>
      <c r="AW47">
        <f t="shared" si="8"/>
        <v>64</v>
      </c>
      <c r="AX47">
        <f t="shared" si="8"/>
        <v>169</v>
      </c>
      <c r="AY47">
        <f t="shared" si="8"/>
        <v>5184</v>
      </c>
      <c r="AZ47">
        <f t="shared" si="8"/>
        <v>13225</v>
      </c>
      <c r="BA47">
        <f t="shared" si="8"/>
        <v>24649</v>
      </c>
      <c r="BB47">
        <f t="shared" si="8"/>
        <v>1681</v>
      </c>
      <c r="BC47">
        <f t="shared" si="8"/>
        <v>4</v>
      </c>
    </row>
    <row r="48" spans="1:55" x14ac:dyDescent="0.25">
      <c r="A48" s="1">
        <v>42577</v>
      </c>
      <c r="B48">
        <f>('Pink hourly counts 2015'!B48)*3</f>
        <v>6</v>
      </c>
      <c r="C48">
        <f>('Pink hourly counts 2015'!C48)*3</f>
        <v>75</v>
      </c>
      <c r="D48">
        <f>('Pink hourly counts 2015'!D48)*3</f>
        <v>27</v>
      </c>
      <c r="E48">
        <f>('Pink hourly counts 2015'!E48)*3</f>
        <v>6</v>
      </c>
      <c r="F48">
        <f>('Pink hourly counts 2015'!F48)*3</f>
        <v>12</v>
      </c>
      <c r="G48">
        <f>('Pink hourly counts 2015'!G48)*3</f>
        <v>6</v>
      </c>
      <c r="H48">
        <f>('Pink hourly counts 2015'!H48)*3</f>
        <v>60</v>
      </c>
      <c r="I48">
        <f>('Pink hourly counts 2015'!I48)*3</f>
        <v>0</v>
      </c>
      <c r="J48">
        <f>('Pink hourly counts 2015'!J48)*3</f>
        <v>0</v>
      </c>
      <c r="K48">
        <f>('Pink hourly counts 2015'!K48)*3</f>
        <v>0</v>
      </c>
      <c r="L48">
        <f>('Pink hourly counts 2015'!L48)*3</f>
        <v>0</v>
      </c>
      <c r="M48">
        <f>('Pink hourly counts 2015'!M48)*3</f>
        <v>3</v>
      </c>
      <c r="N48">
        <f>('Pink hourly counts 2015'!N48)*3</f>
        <v>0</v>
      </c>
      <c r="O48">
        <f>('Pink hourly counts 2015'!O48)*3</f>
        <v>0</v>
      </c>
      <c r="P48">
        <f>('Pink hourly counts 2015'!P48)*3</f>
        <v>0</v>
      </c>
      <c r="Q48">
        <f>('Pink hourly counts 2015'!Q48)*3</f>
        <v>3</v>
      </c>
      <c r="R48">
        <f>('Pink hourly counts 2015'!R48)*3</f>
        <v>48</v>
      </c>
      <c r="S48">
        <f>('Pink hourly counts 2015'!S48)*3</f>
        <v>96</v>
      </c>
      <c r="T48">
        <f>('Pink hourly counts 2015'!T48)*3</f>
        <v>57</v>
      </c>
      <c r="U48">
        <f>('Pink hourly counts 2015'!U48)*3</f>
        <v>12</v>
      </c>
      <c r="V48">
        <f>('Pink hourly counts 2015'!V48)*3</f>
        <v>111</v>
      </c>
      <c r="W48">
        <f>('Pink hourly counts 2015'!W48)*3</f>
        <v>9</v>
      </c>
      <c r="X48">
        <f>('Pink hourly counts 2015'!X48)*3</f>
        <v>3</v>
      </c>
      <c r="Y48">
        <f>('Pink hourly counts 2015'!Y48)*3</f>
        <v>123</v>
      </c>
      <c r="Z48">
        <f t="shared" si="5"/>
        <v>657</v>
      </c>
      <c r="AB48">
        <f t="shared" si="6"/>
        <v>657</v>
      </c>
      <c r="AC48">
        <f t="shared" si="1"/>
        <v>19699.826086956524</v>
      </c>
      <c r="AD48" s="43"/>
      <c r="AE48">
        <f t="shared" si="7"/>
        <v>24</v>
      </c>
      <c r="AF48">
        <f t="shared" si="2"/>
        <v>136.80434782608697</v>
      </c>
      <c r="AG48">
        <f t="shared" si="10"/>
        <v>529</v>
      </c>
      <c r="AH48">
        <f t="shared" si="10"/>
        <v>256</v>
      </c>
      <c r="AI48">
        <f t="shared" si="10"/>
        <v>49</v>
      </c>
      <c r="AJ48">
        <f t="shared" si="10"/>
        <v>4</v>
      </c>
      <c r="AK48">
        <f t="shared" si="10"/>
        <v>4</v>
      </c>
      <c r="AL48">
        <f t="shared" si="10"/>
        <v>324</v>
      </c>
      <c r="AM48">
        <f t="shared" si="10"/>
        <v>400</v>
      </c>
      <c r="AN48">
        <f t="shared" si="10"/>
        <v>0</v>
      </c>
      <c r="AO48">
        <f t="shared" si="10"/>
        <v>0</v>
      </c>
      <c r="AP48">
        <f t="shared" si="10"/>
        <v>0</v>
      </c>
      <c r="AQ48">
        <f t="shared" si="10"/>
        <v>1</v>
      </c>
      <c r="AR48">
        <f t="shared" si="10"/>
        <v>1</v>
      </c>
      <c r="AS48">
        <f t="shared" si="10"/>
        <v>0</v>
      </c>
      <c r="AT48">
        <f t="shared" si="10"/>
        <v>0</v>
      </c>
      <c r="AU48">
        <f t="shared" si="10"/>
        <v>1</v>
      </c>
      <c r="AV48">
        <f t="shared" si="8"/>
        <v>225</v>
      </c>
      <c r="AW48">
        <f t="shared" si="8"/>
        <v>256</v>
      </c>
      <c r="AX48">
        <f t="shared" si="8"/>
        <v>169</v>
      </c>
      <c r="AY48">
        <f t="shared" si="8"/>
        <v>225</v>
      </c>
      <c r="AZ48">
        <f t="shared" si="8"/>
        <v>1089</v>
      </c>
      <c r="BA48">
        <f t="shared" si="8"/>
        <v>1156</v>
      </c>
      <c r="BB48">
        <f t="shared" si="8"/>
        <v>4</v>
      </c>
      <c r="BC48">
        <f t="shared" si="8"/>
        <v>1600</v>
      </c>
    </row>
    <row r="49" spans="1:55" x14ac:dyDescent="0.25">
      <c r="A49" s="1">
        <v>42578</v>
      </c>
      <c r="B49">
        <f>('Pink hourly counts 2015'!B49)*3</f>
        <v>63</v>
      </c>
      <c r="C49">
        <f>('Pink hourly counts 2015'!C49)*3</f>
        <v>177</v>
      </c>
      <c r="D49">
        <f>('Pink hourly counts 2015'!D49)*3</f>
        <v>60</v>
      </c>
      <c r="E49">
        <f>('Pink hourly counts 2015'!E49)*3</f>
        <v>33</v>
      </c>
      <c r="F49">
        <f>('Pink hourly counts 2015'!F49)*3</f>
        <v>15</v>
      </c>
      <c r="G49">
        <f>('Pink hourly counts 2015'!G49)*3</f>
        <v>63</v>
      </c>
      <c r="H49">
        <f>('Pink hourly counts 2015'!H49)*3</f>
        <v>147</v>
      </c>
      <c r="I49">
        <f>('Pink hourly counts 2015'!I49)*3</f>
        <v>15</v>
      </c>
      <c r="J49">
        <f>('Pink hourly counts 2015'!J49)*3</f>
        <v>-3</v>
      </c>
      <c r="K49">
        <f>('Pink hourly counts 2015'!K49)*3</f>
        <v>3</v>
      </c>
      <c r="L49">
        <f>('Pink hourly counts 2015'!L49)*3</f>
        <v>3</v>
      </c>
      <c r="M49">
        <f>('Pink hourly counts 2015'!M49)*3</f>
        <v>3</v>
      </c>
      <c r="N49">
        <f>('Pink hourly counts 2015'!N49)*3</f>
        <v>0</v>
      </c>
      <c r="O49">
        <f>('Pink hourly counts 2015'!O49)*3</f>
        <v>0</v>
      </c>
      <c r="P49">
        <f>('Pink hourly counts 2015'!P49)*3</f>
        <v>0</v>
      </c>
      <c r="Q49">
        <f>('Pink hourly counts 2015'!Q49)*3</f>
        <v>30</v>
      </c>
      <c r="R49">
        <f>('Pink hourly counts 2015'!R49)*3</f>
        <v>3</v>
      </c>
      <c r="S49">
        <f>('Pink hourly counts 2015'!S49)*3</f>
        <v>153</v>
      </c>
      <c r="T49">
        <f>('Pink hourly counts 2015'!T49)*3</f>
        <v>78</v>
      </c>
      <c r="U49">
        <f>('Pink hourly counts 2015'!U49)*3</f>
        <v>0</v>
      </c>
      <c r="V49">
        <f>('Pink hourly counts 2015'!V49)*3</f>
        <v>600</v>
      </c>
      <c r="W49">
        <f>('Pink hourly counts 2015'!W49)*3</f>
        <v>159</v>
      </c>
      <c r="X49">
        <f>('Pink hourly counts 2015'!X49)*3</f>
        <v>114</v>
      </c>
      <c r="Y49">
        <f>('Pink hourly counts 2015'!Y49)*3</f>
        <v>57</v>
      </c>
      <c r="Z49">
        <f t="shared" si="5"/>
        <v>1773</v>
      </c>
      <c r="AB49">
        <f t="shared" si="6"/>
        <v>1773</v>
      </c>
      <c r="AC49">
        <f t="shared" si="1"/>
        <v>226255.30434782611</v>
      </c>
      <c r="AD49" s="43"/>
      <c r="AE49">
        <f t="shared" si="7"/>
        <v>24</v>
      </c>
      <c r="AF49">
        <f t="shared" si="2"/>
        <v>1571.2173913043478</v>
      </c>
      <c r="AG49">
        <f t="shared" si="10"/>
        <v>1444</v>
      </c>
      <c r="AH49">
        <f t="shared" si="10"/>
        <v>1521</v>
      </c>
      <c r="AI49">
        <f t="shared" si="10"/>
        <v>81</v>
      </c>
      <c r="AJ49">
        <f t="shared" si="10"/>
        <v>36</v>
      </c>
      <c r="AK49">
        <f t="shared" si="10"/>
        <v>256</v>
      </c>
      <c r="AL49">
        <f t="shared" si="10"/>
        <v>784</v>
      </c>
      <c r="AM49">
        <f t="shared" si="10"/>
        <v>1936</v>
      </c>
      <c r="AN49">
        <f t="shared" si="10"/>
        <v>36</v>
      </c>
      <c r="AO49">
        <f t="shared" si="10"/>
        <v>4</v>
      </c>
      <c r="AP49">
        <f t="shared" si="10"/>
        <v>0</v>
      </c>
      <c r="AQ49">
        <f t="shared" si="10"/>
        <v>0</v>
      </c>
      <c r="AR49">
        <f t="shared" si="10"/>
        <v>1</v>
      </c>
      <c r="AS49">
        <f t="shared" si="10"/>
        <v>0</v>
      </c>
      <c r="AT49">
        <f t="shared" si="10"/>
        <v>0</v>
      </c>
      <c r="AU49">
        <f t="shared" si="10"/>
        <v>100</v>
      </c>
      <c r="AV49">
        <f t="shared" si="8"/>
        <v>81</v>
      </c>
      <c r="AW49">
        <f t="shared" si="8"/>
        <v>2500</v>
      </c>
      <c r="AX49">
        <f t="shared" si="8"/>
        <v>625</v>
      </c>
      <c r="AY49">
        <f t="shared" si="8"/>
        <v>676</v>
      </c>
      <c r="AZ49">
        <f t="shared" si="8"/>
        <v>40000</v>
      </c>
      <c r="BA49">
        <f t="shared" si="8"/>
        <v>21609</v>
      </c>
      <c r="BB49">
        <f t="shared" si="8"/>
        <v>225</v>
      </c>
      <c r="BC49">
        <f t="shared" si="8"/>
        <v>361</v>
      </c>
    </row>
    <row r="50" spans="1:55" x14ac:dyDescent="0.25">
      <c r="A50" s="1">
        <v>42579</v>
      </c>
      <c r="B50">
        <f>('Pink hourly counts 2015'!B50)*3</f>
        <v>327</v>
      </c>
      <c r="C50">
        <f>('Pink hourly counts 2015'!C50)*3</f>
        <v>474</v>
      </c>
      <c r="D50">
        <f>('Pink hourly counts 2015'!D50)*3</f>
        <v>438</v>
      </c>
      <c r="E50">
        <f>('Pink hourly counts 2015'!E50)*3</f>
        <v>543</v>
      </c>
      <c r="F50">
        <f>('Pink hourly counts 2015'!F50)*3</f>
        <v>54</v>
      </c>
      <c r="G50">
        <f>('Pink hourly counts 2015'!G50)*3</f>
        <v>216</v>
      </c>
      <c r="H50">
        <f>('Pink hourly counts 2015'!H50)*3</f>
        <v>732</v>
      </c>
      <c r="I50">
        <f>('Pink hourly counts 2015'!I50)*3</f>
        <v>699</v>
      </c>
      <c r="J50">
        <f>('Pink hourly counts 2015'!J50)*3</f>
        <v>36</v>
      </c>
      <c r="K50">
        <f>('Pink hourly counts 2015'!K50)*3</f>
        <v>3</v>
      </c>
      <c r="L50">
        <f>('Pink hourly counts 2015'!L50)*3</f>
        <v>6</v>
      </c>
      <c r="M50">
        <f>('Pink hourly counts 2015'!M50)*3</f>
        <v>-3</v>
      </c>
      <c r="N50">
        <f>('Pink hourly counts 2015'!N50)*3</f>
        <v>18</v>
      </c>
      <c r="O50">
        <f>('Pink hourly counts 2015'!O50)*3</f>
        <v>30</v>
      </c>
      <c r="P50">
        <f>('Pink hourly counts 2015'!P50)*3</f>
        <v>6</v>
      </c>
      <c r="Q50">
        <f>('Pink hourly counts 2015'!Q50)*3</f>
        <v>33</v>
      </c>
      <c r="R50">
        <f>('Pink hourly counts 2015'!R50)*3</f>
        <v>0</v>
      </c>
      <c r="S50">
        <f>('Pink hourly counts 2015'!S50)*3</f>
        <v>840</v>
      </c>
      <c r="T50">
        <f>('Pink hourly counts 2015'!T50)*3</f>
        <v>183</v>
      </c>
      <c r="U50">
        <f>('Pink hourly counts 2015'!U50)*3</f>
        <v>0</v>
      </c>
      <c r="V50">
        <f>('Pink hourly counts 2015'!V50)*3</f>
        <v>1776</v>
      </c>
      <c r="W50">
        <f>('Pink hourly counts 2015'!W50)*3</f>
        <v>1326</v>
      </c>
      <c r="X50">
        <f>('Pink hourly counts 2015'!X50)*3</f>
        <v>237</v>
      </c>
      <c r="Y50">
        <f>('Pink hourly counts 2015'!Y50)*3</f>
        <v>1920</v>
      </c>
      <c r="Z50">
        <f t="shared" si="5"/>
        <v>9894</v>
      </c>
      <c r="AB50">
        <f t="shared" si="6"/>
        <v>9894</v>
      </c>
      <c r="AC50">
        <f t="shared" si="1"/>
        <v>3323892.5217391308</v>
      </c>
      <c r="AD50" s="43"/>
      <c r="AE50">
        <f t="shared" si="7"/>
        <v>24</v>
      </c>
      <c r="AF50">
        <f t="shared" si="2"/>
        <v>23082.58695652174</v>
      </c>
      <c r="AG50">
        <f t="shared" si="10"/>
        <v>2401</v>
      </c>
      <c r="AH50">
        <f t="shared" si="10"/>
        <v>144</v>
      </c>
      <c r="AI50">
        <f t="shared" si="10"/>
        <v>1225</v>
      </c>
      <c r="AJ50">
        <f t="shared" si="10"/>
        <v>26569</v>
      </c>
      <c r="AK50">
        <f t="shared" si="10"/>
        <v>2916</v>
      </c>
      <c r="AL50">
        <f t="shared" si="10"/>
        <v>29584</v>
      </c>
      <c r="AM50">
        <f t="shared" si="10"/>
        <v>121</v>
      </c>
      <c r="AN50">
        <f t="shared" si="10"/>
        <v>48841</v>
      </c>
      <c r="AO50">
        <f t="shared" si="10"/>
        <v>121</v>
      </c>
      <c r="AP50">
        <f t="shared" si="10"/>
        <v>1</v>
      </c>
      <c r="AQ50">
        <f t="shared" si="10"/>
        <v>9</v>
      </c>
      <c r="AR50">
        <f t="shared" si="10"/>
        <v>49</v>
      </c>
      <c r="AS50">
        <f t="shared" si="10"/>
        <v>16</v>
      </c>
      <c r="AT50">
        <f t="shared" si="10"/>
        <v>64</v>
      </c>
      <c r="AU50">
        <f t="shared" si="10"/>
        <v>81</v>
      </c>
      <c r="AV50">
        <f t="shared" si="8"/>
        <v>121</v>
      </c>
      <c r="AW50">
        <f t="shared" si="8"/>
        <v>78400</v>
      </c>
      <c r="AX50">
        <f t="shared" si="8"/>
        <v>47961</v>
      </c>
      <c r="AY50">
        <f t="shared" si="8"/>
        <v>3721</v>
      </c>
      <c r="AZ50">
        <f t="shared" si="8"/>
        <v>350464</v>
      </c>
      <c r="BA50">
        <f t="shared" si="8"/>
        <v>22500</v>
      </c>
      <c r="BB50">
        <f t="shared" si="8"/>
        <v>131769</v>
      </c>
      <c r="BC50">
        <f t="shared" si="8"/>
        <v>314721</v>
      </c>
    </row>
    <row r="51" spans="1:55" x14ac:dyDescent="0.25">
      <c r="A51" s="1">
        <v>42580</v>
      </c>
      <c r="B51">
        <f>('Pink hourly counts 2015'!B51)*3</f>
        <v>1875</v>
      </c>
      <c r="C51">
        <f>('Pink hourly counts 2015'!C51)*3</f>
        <v>519</v>
      </c>
      <c r="D51">
        <f>('Pink hourly counts 2015'!D51)*3</f>
        <v>93</v>
      </c>
      <c r="E51">
        <f>('Pink hourly counts 2015'!E51)*3</f>
        <v>12</v>
      </c>
      <c r="F51">
        <f>('Pink hourly counts 2015'!F51)*3</f>
        <v>6</v>
      </c>
      <c r="G51">
        <f>('Pink hourly counts 2015'!G51)*3</f>
        <v>6</v>
      </c>
      <c r="H51">
        <f>('Pink hourly counts 2015'!H51)*3</f>
        <v>24</v>
      </c>
      <c r="I51">
        <f>('Pink hourly counts 2015'!I51)*3</f>
        <v>0</v>
      </c>
      <c r="J51">
        <f>('Pink hourly counts 2015'!J51)*3</f>
        <v>-3</v>
      </c>
      <c r="K51">
        <f>('Pink hourly counts 2015'!K51)*3</f>
        <v>0</v>
      </c>
      <c r="L51">
        <f>('Pink hourly counts 2015'!L51)*3</f>
        <v>0</v>
      </c>
      <c r="M51">
        <f>('Pink hourly counts 2015'!M51)*3</f>
        <v>0</v>
      </c>
      <c r="N51">
        <f>('Pink hourly counts 2015'!N51)*3</f>
        <v>0</v>
      </c>
      <c r="O51">
        <f>('Pink hourly counts 2015'!O51)*3</f>
        <v>0</v>
      </c>
      <c r="P51">
        <f>('Pink hourly counts 2015'!P51)*3</f>
        <v>0</v>
      </c>
      <c r="Q51">
        <f>('Pink hourly counts 2015'!Q51)*3</f>
        <v>0</v>
      </c>
      <c r="R51">
        <f>('Pink hourly counts 2015'!R51)*3</f>
        <v>0</v>
      </c>
      <c r="S51">
        <f>('Pink hourly counts 2015'!S51)*3</f>
        <v>0</v>
      </c>
      <c r="T51">
        <f>('Pink hourly counts 2015'!T51)*3</f>
        <v>0</v>
      </c>
      <c r="U51">
        <f>('Pink hourly counts 2015'!U51)*3</f>
        <v>0</v>
      </c>
      <c r="V51">
        <f>('Pink hourly counts 2015'!V51)*3</f>
        <v>57</v>
      </c>
      <c r="W51">
        <f>('Pink hourly counts 2015'!W51)*3</f>
        <v>6</v>
      </c>
      <c r="X51">
        <f>('Pink hourly counts 2015'!X51)*3</f>
        <v>174</v>
      </c>
      <c r="Y51">
        <f>('Pink hourly counts 2015'!Y51)*3</f>
        <v>354</v>
      </c>
      <c r="Z51">
        <f t="shared" si="5"/>
        <v>3123</v>
      </c>
      <c r="AB51">
        <f t="shared" si="6"/>
        <v>3123</v>
      </c>
      <c r="AC51">
        <f t="shared" si="1"/>
        <v>728417.73913043481</v>
      </c>
      <c r="AD51" s="43"/>
      <c r="AE51">
        <f t="shared" si="7"/>
        <v>24</v>
      </c>
      <c r="AF51">
        <f t="shared" si="2"/>
        <v>5058.45652173913</v>
      </c>
      <c r="AG51">
        <f t="shared" si="10"/>
        <v>204304</v>
      </c>
      <c r="AH51">
        <f t="shared" si="10"/>
        <v>20164</v>
      </c>
      <c r="AI51">
        <f t="shared" si="10"/>
        <v>729</v>
      </c>
      <c r="AJ51">
        <f t="shared" si="10"/>
        <v>4</v>
      </c>
      <c r="AK51">
        <f t="shared" si="10"/>
        <v>0</v>
      </c>
      <c r="AL51">
        <f t="shared" si="10"/>
        <v>36</v>
      </c>
      <c r="AM51">
        <f t="shared" si="10"/>
        <v>64</v>
      </c>
      <c r="AN51">
        <f t="shared" si="10"/>
        <v>1</v>
      </c>
      <c r="AO51">
        <f t="shared" si="10"/>
        <v>1</v>
      </c>
      <c r="AP51">
        <f t="shared" si="10"/>
        <v>0</v>
      </c>
      <c r="AQ51">
        <f t="shared" si="10"/>
        <v>0</v>
      </c>
      <c r="AR51">
        <f t="shared" si="10"/>
        <v>0</v>
      </c>
      <c r="AS51">
        <f t="shared" si="10"/>
        <v>0</v>
      </c>
      <c r="AT51">
        <f t="shared" si="10"/>
        <v>0</v>
      </c>
      <c r="AU51">
        <f t="shared" si="10"/>
        <v>0</v>
      </c>
      <c r="AV51">
        <f t="shared" si="8"/>
        <v>0</v>
      </c>
      <c r="AW51">
        <f t="shared" si="8"/>
        <v>0</v>
      </c>
      <c r="AX51">
        <f t="shared" si="8"/>
        <v>0</v>
      </c>
      <c r="AY51">
        <f t="shared" si="8"/>
        <v>0</v>
      </c>
      <c r="AZ51">
        <f t="shared" si="8"/>
        <v>361</v>
      </c>
      <c r="BA51">
        <f t="shared" si="8"/>
        <v>289</v>
      </c>
      <c r="BB51">
        <f t="shared" si="8"/>
        <v>3136</v>
      </c>
      <c r="BC51">
        <f t="shared" si="8"/>
        <v>3600</v>
      </c>
    </row>
    <row r="52" spans="1:55" x14ac:dyDescent="0.25">
      <c r="A52" s="1">
        <v>42581</v>
      </c>
      <c r="B52">
        <f>('Pink hourly counts 2015'!B52)*3</f>
        <v>129</v>
      </c>
      <c r="C52">
        <f>('Pink hourly counts 2015'!C52)*3</f>
        <v>90</v>
      </c>
      <c r="D52">
        <f>('Pink hourly counts 2015'!D52)*3</f>
        <v>54</v>
      </c>
      <c r="E52">
        <f>('Pink hourly counts 2015'!E52)*3</f>
        <v>6</v>
      </c>
      <c r="F52">
        <f>('Pink hourly counts 2015'!F52)*3</f>
        <v>0</v>
      </c>
      <c r="G52">
        <f>('Pink hourly counts 2015'!G52)*3</f>
        <v>0</v>
      </c>
      <c r="H52">
        <f>('Pink hourly counts 2015'!H52)*3</f>
        <v>114</v>
      </c>
      <c r="I52">
        <f>('Pink hourly counts 2015'!I52)*3</f>
        <v>12</v>
      </c>
      <c r="J52">
        <f>('Pink hourly counts 2015'!J52)*3</f>
        <v>0</v>
      </c>
      <c r="K52">
        <f>('Pink hourly counts 2015'!K52)*3</f>
        <v>0</v>
      </c>
      <c r="L52">
        <f>('Pink hourly counts 2015'!L52)*3</f>
        <v>3</v>
      </c>
      <c r="M52">
        <f>('Pink hourly counts 2015'!M52)*3</f>
        <v>0</v>
      </c>
      <c r="N52">
        <f>('Pink hourly counts 2015'!N52)*3</f>
        <v>0</v>
      </c>
      <c r="O52">
        <f>('Pink hourly counts 2015'!O52)*3</f>
        <v>0</v>
      </c>
      <c r="P52">
        <f>('Pink hourly counts 2015'!P52)*3</f>
        <v>3</v>
      </c>
      <c r="Q52">
        <f>('Pink hourly counts 2015'!Q52)*3</f>
        <v>0</v>
      </c>
      <c r="R52">
        <f>('Pink hourly counts 2015'!R52)*3</f>
        <v>0</v>
      </c>
      <c r="S52">
        <f>('Pink hourly counts 2015'!S52)*3</f>
        <v>0</v>
      </c>
      <c r="T52">
        <f>('Pink hourly counts 2015'!T52)*3</f>
        <v>3</v>
      </c>
      <c r="U52">
        <f>('Pink hourly counts 2015'!U52)*3</f>
        <v>0</v>
      </c>
      <c r="V52">
        <f>('Pink hourly counts 2015'!V52)*3</f>
        <v>78</v>
      </c>
      <c r="W52">
        <f>('Pink hourly counts 2015'!W52)*3</f>
        <v>3</v>
      </c>
      <c r="X52">
        <f>('Pink hourly counts 2015'!X52)*3</f>
        <v>27</v>
      </c>
      <c r="Y52">
        <f>('Pink hourly counts 2015'!Y52)*3</f>
        <v>111</v>
      </c>
      <c r="Z52">
        <f t="shared" si="5"/>
        <v>633</v>
      </c>
      <c r="AB52">
        <f t="shared" si="6"/>
        <v>633</v>
      </c>
      <c r="AC52">
        <f t="shared" si="1"/>
        <v>16729.043478260872</v>
      </c>
      <c r="AD52" s="43"/>
      <c r="AE52">
        <f t="shared" si="7"/>
        <v>24</v>
      </c>
      <c r="AF52">
        <f t="shared" si="2"/>
        <v>116.17391304347827</v>
      </c>
      <c r="AG52">
        <f t="shared" si="10"/>
        <v>169</v>
      </c>
      <c r="AH52">
        <f t="shared" si="10"/>
        <v>144</v>
      </c>
      <c r="AI52">
        <f t="shared" si="10"/>
        <v>256</v>
      </c>
      <c r="AJ52">
        <f t="shared" si="10"/>
        <v>4</v>
      </c>
      <c r="AK52">
        <f t="shared" si="10"/>
        <v>0</v>
      </c>
      <c r="AL52">
        <f t="shared" si="10"/>
        <v>1444</v>
      </c>
      <c r="AM52">
        <f t="shared" si="10"/>
        <v>1156</v>
      </c>
      <c r="AN52">
        <f t="shared" si="10"/>
        <v>16</v>
      </c>
      <c r="AO52">
        <f t="shared" si="10"/>
        <v>0</v>
      </c>
      <c r="AP52">
        <f t="shared" si="10"/>
        <v>1</v>
      </c>
      <c r="AQ52">
        <f t="shared" si="10"/>
        <v>1</v>
      </c>
      <c r="AR52">
        <f t="shared" si="10"/>
        <v>0</v>
      </c>
      <c r="AS52">
        <f t="shared" si="10"/>
        <v>0</v>
      </c>
      <c r="AT52">
        <f t="shared" si="10"/>
        <v>1</v>
      </c>
      <c r="AU52">
        <f t="shared" si="10"/>
        <v>1</v>
      </c>
      <c r="AV52">
        <f t="shared" si="8"/>
        <v>0</v>
      </c>
      <c r="AW52">
        <f t="shared" si="8"/>
        <v>0</v>
      </c>
      <c r="AX52">
        <f t="shared" si="8"/>
        <v>1</v>
      </c>
      <c r="AY52">
        <f t="shared" si="8"/>
        <v>1</v>
      </c>
      <c r="AZ52">
        <f t="shared" si="8"/>
        <v>676</v>
      </c>
      <c r="BA52">
        <f t="shared" si="8"/>
        <v>625</v>
      </c>
      <c r="BB52">
        <f t="shared" si="8"/>
        <v>64</v>
      </c>
      <c r="BC52">
        <f t="shared" si="8"/>
        <v>784</v>
      </c>
    </row>
    <row r="53" spans="1:55" x14ac:dyDescent="0.25">
      <c r="A53" s="1">
        <v>42582</v>
      </c>
      <c r="B53">
        <f>('Pink hourly counts 2015'!B53)*3</f>
        <v>114</v>
      </c>
      <c r="C53">
        <f>('Pink hourly counts 2015'!C53)*3</f>
        <v>330</v>
      </c>
      <c r="D53">
        <f>('Pink hourly counts 2015'!D53)*3</f>
        <v>66</v>
      </c>
      <c r="E53">
        <f>('Pink hourly counts 2015'!E53)*3</f>
        <v>81</v>
      </c>
      <c r="F53">
        <f>('Pink hourly counts 2015'!F53)*3</f>
        <v>0</v>
      </c>
      <c r="G53">
        <f>('Pink hourly counts 2015'!G53)*3</f>
        <v>18</v>
      </c>
      <c r="H53">
        <f>('Pink hourly counts 2015'!H53)*3</f>
        <v>207</v>
      </c>
      <c r="I53">
        <f>('Pink hourly counts 2015'!I53)*3</f>
        <v>0</v>
      </c>
      <c r="J53">
        <f>('Pink hourly counts 2015'!J53)*3</f>
        <v>-3</v>
      </c>
      <c r="K53">
        <f>('Pink hourly counts 2015'!K53)*3</f>
        <v>6</v>
      </c>
      <c r="L53">
        <f>('Pink hourly counts 2015'!L53)*3</f>
        <v>3</v>
      </c>
      <c r="M53">
        <f>('Pink hourly counts 2015'!M53)*3</f>
        <v>0</v>
      </c>
      <c r="N53">
        <f>('Pink hourly counts 2015'!N53)*3</f>
        <v>3</v>
      </c>
      <c r="O53">
        <f>('Pink hourly counts 2015'!O53)*3</f>
        <v>0</v>
      </c>
      <c r="P53">
        <f>('Pink hourly counts 2015'!P53)*3</f>
        <v>0</v>
      </c>
      <c r="Q53">
        <f>('Pink hourly counts 2015'!Q53)*3</f>
        <v>-6</v>
      </c>
      <c r="R53">
        <f>('Pink hourly counts 2015'!R53)*3</f>
        <v>0</v>
      </c>
      <c r="S53">
        <f>('Pink hourly counts 2015'!S53)*3</f>
        <v>0</v>
      </c>
      <c r="T53">
        <f>('Pink hourly counts 2015'!T53)*3</f>
        <v>6</v>
      </c>
      <c r="U53">
        <f>('Pink hourly counts 2015'!U53)*3</f>
        <v>0</v>
      </c>
      <c r="V53">
        <f>('Pink hourly counts 2015'!V53)*3</f>
        <v>42</v>
      </c>
      <c r="W53">
        <f>('Pink hourly counts 2015'!W53)*3</f>
        <v>0</v>
      </c>
      <c r="X53">
        <f>('Pink hourly counts 2015'!X53)*3</f>
        <v>9</v>
      </c>
      <c r="Y53">
        <f>('Pink hourly counts 2015'!Y53)*3</f>
        <v>102</v>
      </c>
      <c r="Z53">
        <f t="shared" si="5"/>
        <v>978</v>
      </c>
      <c r="AB53">
        <f t="shared" si="6"/>
        <v>978</v>
      </c>
      <c r="AC53">
        <f t="shared" si="1"/>
        <v>74629.565217391311</v>
      </c>
      <c r="AD53" s="43"/>
      <c r="AE53">
        <f t="shared" si="7"/>
        <v>24</v>
      </c>
      <c r="AF53">
        <f t="shared" si="2"/>
        <v>518.26086956521738</v>
      </c>
      <c r="AG53">
        <f t="shared" si="10"/>
        <v>5184</v>
      </c>
      <c r="AH53">
        <f t="shared" si="10"/>
        <v>7744</v>
      </c>
      <c r="AI53">
        <f t="shared" si="10"/>
        <v>25</v>
      </c>
      <c r="AJ53">
        <f t="shared" si="10"/>
        <v>729</v>
      </c>
      <c r="AK53">
        <f t="shared" si="10"/>
        <v>36</v>
      </c>
      <c r="AL53">
        <f t="shared" si="10"/>
        <v>3969</v>
      </c>
      <c r="AM53">
        <f t="shared" si="10"/>
        <v>4761</v>
      </c>
      <c r="AN53">
        <f t="shared" si="10"/>
        <v>1</v>
      </c>
      <c r="AO53">
        <f t="shared" si="10"/>
        <v>9</v>
      </c>
      <c r="AP53">
        <f t="shared" si="10"/>
        <v>1</v>
      </c>
      <c r="AQ53">
        <f t="shared" si="10"/>
        <v>1</v>
      </c>
      <c r="AR53">
        <f t="shared" si="10"/>
        <v>1</v>
      </c>
      <c r="AS53">
        <f t="shared" si="10"/>
        <v>1</v>
      </c>
      <c r="AT53">
        <f t="shared" si="10"/>
        <v>0</v>
      </c>
      <c r="AU53">
        <f t="shared" si="10"/>
        <v>4</v>
      </c>
      <c r="AV53">
        <f t="shared" si="8"/>
        <v>4</v>
      </c>
      <c r="AW53">
        <f t="shared" si="8"/>
        <v>0</v>
      </c>
      <c r="AX53">
        <f t="shared" si="8"/>
        <v>4</v>
      </c>
      <c r="AY53">
        <f t="shared" si="8"/>
        <v>4</v>
      </c>
      <c r="AZ53">
        <f t="shared" si="8"/>
        <v>196</v>
      </c>
      <c r="BA53">
        <f t="shared" si="8"/>
        <v>196</v>
      </c>
      <c r="BB53">
        <f t="shared" si="8"/>
        <v>9</v>
      </c>
      <c r="BC53">
        <f t="shared" si="8"/>
        <v>961</v>
      </c>
    </row>
    <row r="54" spans="1:55" x14ac:dyDescent="0.25">
      <c r="A54" s="1">
        <v>42583</v>
      </c>
      <c r="B54">
        <f>('Pink hourly counts 2015'!B54)*3</f>
        <v>816</v>
      </c>
      <c r="C54">
        <f>('Pink hourly counts 2015'!C54)*3</f>
        <v>306</v>
      </c>
      <c r="D54">
        <f>('Pink hourly counts 2015'!D54)*3</f>
        <v>12</v>
      </c>
      <c r="E54">
        <f>('Pink hourly counts 2015'!E54)*3</f>
        <v>0</v>
      </c>
      <c r="F54">
        <f>('Pink hourly counts 2015'!F54)*3</f>
        <v>0</v>
      </c>
      <c r="G54">
        <f>('Pink hourly counts 2015'!G54)*3</f>
        <v>6</v>
      </c>
      <c r="H54">
        <f>('Pink hourly counts 2015'!H54)*3</f>
        <v>33</v>
      </c>
      <c r="I54">
        <f>('Pink hourly counts 2015'!I54)*3</f>
        <v>9</v>
      </c>
      <c r="J54">
        <f>('Pink hourly counts 2015'!J54)*3</f>
        <v>42</v>
      </c>
      <c r="K54">
        <f>('Pink hourly counts 2015'!K54)*3</f>
        <v>3</v>
      </c>
      <c r="L54">
        <f>('Pink hourly counts 2015'!L54)*3</f>
        <v>-3</v>
      </c>
      <c r="M54">
        <f>('Pink hourly counts 2015'!M54)*3</f>
        <v>-147</v>
      </c>
      <c r="N54">
        <f>('Pink hourly counts 2015'!N54)*3</f>
        <v>-9</v>
      </c>
      <c r="O54">
        <f>('Pink hourly counts 2015'!O54)*3</f>
        <v>-174</v>
      </c>
      <c r="P54">
        <f>('Pink hourly counts 2015'!P54)*3</f>
        <v>-63</v>
      </c>
      <c r="Q54">
        <f>('Pink hourly counts 2015'!Q54)*3</f>
        <v>-54</v>
      </c>
      <c r="R54">
        <f>('Pink hourly counts 2015'!R54)*3</f>
        <v>-54</v>
      </c>
      <c r="S54">
        <f>('Pink hourly counts 2015'!S54)*3</f>
        <v>48</v>
      </c>
      <c r="T54">
        <f>('Pink hourly counts 2015'!T54)*3</f>
        <v>48</v>
      </c>
      <c r="U54">
        <f>('Pink hourly counts 2015'!U54)*3</f>
        <v>21</v>
      </c>
      <c r="V54">
        <f>('Pink hourly counts 2015'!V54)*3</f>
        <v>0</v>
      </c>
      <c r="W54">
        <f>('Pink hourly counts 2015'!W54)*3</f>
        <v>0</v>
      </c>
      <c r="X54">
        <f>('Pink hourly counts 2015'!X54)*3</f>
        <v>0</v>
      </c>
      <c r="Y54">
        <f>('Pink hourly counts 2015'!Y54)*3</f>
        <v>0</v>
      </c>
      <c r="Z54">
        <f t="shared" si="5"/>
        <v>840</v>
      </c>
      <c r="AB54">
        <f t="shared" si="6"/>
        <v>840</v>
      </c>
      <c r="AC54">
        <f t="shared" si="1"/>
        <v>153616.69565217395</v>
      </c>
      <c r="AD54" s="43"/>
      <c r="AE54">
        <f t="shared" si="7"/>
        <v>24</v>
      </c>
      <c r="AF54">
        <f t="shared" si="2"/>
        <v>1066.7826086956522</v>
      </c>
      <c r="AG54">
        <f t="shared" si="10"/>
        <v>28900</v>
      </c>
      <c r="AH54">
        <f t="shared" si="10"/>
        <v>9604</v>
      </c>
      <c r="AI54">
        <f t="shared" si="10"/>
        <v>16</v>
      </c>
      <c r="AJ54">
        <f t="shared" si="10"/>
        <v>0</v>
      </c>
      <c r="AK54">
        <f t="shared" si="10"/>
        <v>4</v>
      </c>
      <c r="AL54">
        <f t="shared" si="10"/>
        <v>81</v>
      </c>
      <c r="AM54">
        <f t="shared" si="10"/>
        <v>64</v>
      </c>
      <c r="AN54">
        <f t="shared" si="10"/>
        <v>121</v>
      </c>
      <c r="AO54">
        <f t="shared" si="10"/>
        <v>169</v>
      </c>
      <c r="AP54">
        <f t="shared" si="10"/>
        <v>4</v>
      </c>
      <c r="AQ54">
        <f t="shared" si="10"/>
        <v>2304</v>
      </c>
      <c r="AR54">
        <f t="shared" si="10"/>
        <v>2116</v>
      </c>
      <c r="AS54">
        <f t="shared" si="10"/>
        <v>3025</v>
      </c>
      <c r="AT54">
        <f t="shared" si="10"/>
        <v>1369</v>
      </c>
      <c r="AU54">
        <f t="shared" si="10"/>
        <v>9</v>
      </c>
      <c r="AV54">
        <f t="shared" si="8"/>
        <v>0</v>
      </c>
      <c r="AW54">
        <f t="shared" si="8"/>
        <v>1156</v>
      </c>
      <c r="AX54">
        <f t="shared" si="8"/>
        <v>0</v>
      </c>
      <c r="AY54">
        <f t="shared" si="8"/>
        <v>81</v>
      </c>
      <c r="AZ54">
        <f t="shared" si="8"/>
        <v>49</v>
      </c>
      <c r="BA54">
        <f t="shared" si="8"/>
        <v>0</v>
      </c>
      <c r="BB54">
        <f t="shared" ref="BB54:BC87" si="11">(W54/3-X54/3)^2</f>
        <v>0</v>
      </c>
      <c r="BC54">
        <f t="shared" si="11"/>
        <v>0</v>
      </c>
    </row>
    <row r="55" spans="1:55" x14ac:dyDescent="0.25">
      <c r="A55" s="1">
        <v>42584</v>
      </c>
      <c r="B55">
        <f>('Pink hourly counts 2015'!B55)*3</f>
        <v>0</v>
      </c>
      <c r="C55">
        <f>('Pink hourly counts 2015'!C55)*3</f>
        <v>201</v>
      </c>
      <c r="D55">
        <f>('Pink hourly counts 2015'!D55)*3</f>
        <v>6</v>
      </c>
      <c r="E55">
        <f>('Pink hourly counts 2015'!E55)*3</f>
        <v>6</v>
      </c>
      <c r="F55">
        <f>('Pink hourly counts 2015'!F55)*3</f>
        <v>6</v>
      </c>
      <c r="G55">
        <f>('Pink hourly counts 2015'!G55)*3</f>
        <v>3</v>
      </c>
      <c r="H55">
        <f>('Pink hourly counts 2015'!H55)*3</f>
        <v>96</v>
      </c>
      <c r="I55">
        <f>('Pink hourly counts 2015'!I55)*3</f>
        <v>21</v>
      </c>
      <c r="J55">
        <f>('Pink hourly counts 2015'!J55)*3</f>
        <v>0</v>
      </c>
      <c r="K55">
        <f>('Pink hourly counts 2015'!K55)*3</f>
        <v>0</v>
      </c>
      <c r="L55">
        <f>('Pink hourly counts 2015'!L55)*3</f>
        <v>0</v>
      </c>
      <c r="M55">
        <f>('Pink hourly counts 2015'!M55)*3</f>
        <v>0</v>
      </c>
      <c r="N55">
        <f>('Pink hourly counts 2015'!N55)*3</f>
        <v>3</v>
      </c>
      <c r="O55">
        <f>('Pink hourly counts 2015'!O55)*3</f>
        <v>0</v>
      </c>
      <c r="P55">
        <f>('Pink hourly counts 2015'!P55)*3</f>
        <v>0</v>
      </c>
      <c r="Q55">
        <f>('Pink hourly counts 2015'!Q55)*3</f>
        <v>-6</v>
      </c>
      <c r="R55">
        <f>('Pink hourly counts 2015'!R55)*3</f>
        <v>3</v>
      </c>
      <c r="S55">
        <f>('Pink hourly counts 2015'!S55)*3</f>
        <v>12</v>
      </c>
      <c r="T55">
        <f>('Pink hourly counts 2015'!T55)*3</f>
        <v>24</v>
      </c>
      <c r="U55">
        <f>('Pink hourly counts 2015'!U55)*3</f>
        <v>0</v>
      </c>
      <c r="V55">
        <f>('Pink hourly counts 2015'!V55)*3</f>
        <v>189</v>
      </c>
      <c r="W55">
        <f>('Pink hourly counts 2015'!W55)*3</f>
        <v>90</v>
      </c>
      <c r="X55">
        <f>('Pink hourly counts 2015'!X55)*3</f>
        <v>99</v>
      </c>
      <c r="Y55">
        <f>('Pink hourly counts 2015'!Y55)*3</f>
        <v>300</v>
      </c>
      <c r="Z55">
        <f t="shared" si="5"/>
        <v>1053</v>
      </c>
      <c r="AB55">
        <f t="shared" si="6"/>
        <v>1053</v>
      </c>
      <c r="AC55">
        <f t="shared" si="1"/>
        <v>62640.000000000007</v>
      </c>
      <c r="AD55" s="43"/>
      <c r="AE55">
        <f t="shared" si="7"/>
        <v>24</v>
      </c>
      <c r="AF55">
        <f t="shared" si="2"/>
        <v>435</v>
      </c>
      <c r="AG55">
        <f t="shared" si="10"/>
        <v>4489</v>
      </c>
      <c r="AH55">
        <f t="shared" si="10"/>
        <v>4225</v>
      </c>
      <c r="AI55">
        <f t="shared" si="10"/>
        <v>0</v>
      </c>
      <c r="AJ55">
        <f t="shared" si="10"/>
        <v>0</v>
      </c>
      <c r="AK55">
        <f t="shared" si="10"/>
        <v>1</v>
      </c>
      <c r="AL55">
        <f t="shared" si="10"/>
        <v>961</v>
      </c>
      <c r="AM55">
        <f t="shared" si="10"/>
        <v>625</v>
      </c>
      <c r="AN55">
        <f t="shared" si="10"/>
        <v>49</v>
      </c>
      <c r="AO55">
        <f t="shared" si="10"/>
        <v>0</v>
      </c>
      <c r="AP55">
        <f t="shared" si="10"/>
        <v>0</v>
      </c>
      <c r="AQ55">
        <f t="shared" si="10"/>
        <v>0</v>
      </c>
      <c r="AR55">
        <f t="shared" si="10"/>
        <v>1</v>
      </c>
      <c r="AS55">
        <f t="shared" si="10"/>
        <v>1</v>
      </c>
      <c r="AT55">
        <f t="shared" si="10"/>
        <v>0</v>
      </c>
      <c r="AU55">
        <f t="shared" si="10"/>
        <v>4</v>
      </c>
      <c r="AV55">
        <f t="shared" si="10"/>
        <v>9</v>
      </c>
      <c r="AW55">
        <f t="shared" ref="AW55:BA87" si="12">(R55/3-S55/3)^2</f>
        <v>9</v>
      </c>
      <c r="AX55">
        <f t="shared" si="12"/>
        <v>16</v>
      </c>
      <c r="AY55">
        <f t="shared" si="12"/>
        <v>64</v>
      </c>
      <c r="AZ55">
        <f t="shared" si="12"/>
        <v>3969</v>
      </c>
      <c r="BA55">
        <f t="shared" si="12"/>
        <v>1089</v>
      </c>
      <c r="BB55">
        <f t="shared" si="11"/>
        <v>9</v>
      </c>
      <c r="BC55">
        <f t="shared" si="11"/>
        <v>4489</v>
      </c>
    </row>
    <row r="56" spans="1:55" x14ac:dyDescent="0.25">
      <c r="A56" s="1">
        <v>42585</v>
      </c>
      <c r="B56">
        <f>('Pink hourly counts 2015'!B56)*3</f>
        <v>141</v>
      </c>
      <c r="C56">
        <f>('Pink hourly counts 2015'!C56)*3</f>
        <v>39</v>
      </c>
      <c r="D56">
        <f>('Pink hourly counts 2015'!D56)*3</f>
        <v>117</v>
      </c>
      <c r="E56">
        <f>('Pink hourly counts 2015'!E56)*3</f>
        <v>3</v>
      </c>
      <c r="F56">
        <f>('Pink hourly counts 2015'!F56)*3</f>
        <v>3</v>
      </c>
      <c r="G56">
        <f>('Pink hourly counts 2015'!G56)*3</f>
        <v>36</v>
      </c>
      <c r="H56">
        <f>('Pink hourly counts 2015'!H56)*3</f>
        <v>9</v>
      </c>
      <c r="I56">
        <f>('Pink hourly counts 2015'!I56)*3</f>
        <v>6</v>
      </c>
      <c r="J56">
        <f>('Pink hourly counts 2015'!J56)*3</f>
        <v>0</v>
      </c>
      <c r="K56">
        <f>('Pink hourly counts 2015'!K56)*3</f>
        <v>0</v>
      </c>
      <c r="L56">
        <f>('Pink hourly counts 2015'!L56)*3</f>
        <v>0</v>
      </c>
      <c r="M56">
        <f>('Pink hourly counts 2015'!M56)*3</f>
        <v>0</v>
      </c>
      <c r="N56">
        <f>('Pink hourly counts 2015'!N56)*3</f>
        <v>0</v>
      </c>
      <c r="O56">
        <f>('Pink hourly counts 2015'!O56)*3</f>
        <v>0</v>
      </c>
      <c r="P56">
        <f>('Pink hourly counts 2015'!P56)*3</f>
        <v>0</v>
      </c>
      <c r="Q56">
        <f>('Pink hourly counts 2015'!Q56)*3</f>
        <v>0</v>
      </c>
      <c r="R56">
        <f>('Pink hourly counts 2015'!R56)*3</f>
        <v>0</v>
      </c>
      <c r="S56">
        <f>('Pink hourly counts 2015'!S56)*3</f>
        <v>18</v>
      </c>
      <c r="T56">
        <f>('Pink hourly counts 2015'!T56)*3</f>
        <v>0</v>
      </c>
      <c r="U56">
        <f>('Pink hourly counts 2015'!U56)*3</f>
        <v>0</v>
      </c>
      <c r="V56">
        <f>('Pink hourly counts 2015'!V56)*3</f>
        <v>105</v>
      </c>
      <c r="W56">
        <f>('Pink hourly counts 2015'!W56)*3</f>
        <v>57</v>
      </c>
      <c r="X56">
        <f>('Pink hourly counts 2015'!X56)*3</f>
        <v>-21</v>
      </c>
      <c r="Y56">
        <f>('Pink hourly counts 2015'!Y56)*3</f>
        <v>582</v>
      </c>
      <c r="Z56">
        <f t="shared" si="5"/>
        <v>1095</v>
      </c>
      <c r="AB56">
        <f t="shared" si="6"/>
        <v>1095</v>
      </c>
      <c r="AC56">
        <f t="shared" si="1"/>
        <v>144353.73913043478</v>
      </c>
      <c r="AD56" s="43"/>
      <c r="AE56">
        <f t="shared" si="7"/>
        <v>24</v>
      </c>
      <c r="AF56">
        <f t="shared" si="2"/>
        <v>1002.4565217391304</v>
      </c>
      <c r="AG56">
        <f t="shared" si="10"/>
        <v>1156</v>
      </c>
      <c r="AH56">
        <f t="shared" si="10"/>
        <v>676</v>
      </c>
      <c r="AI56">
        <f t="shared" si="10"/>
        <v>1444</v>
      </c>
      <c r="AJ56">
        <f t="shared" si="10"/>
        <v>0</v>
      </c>
      <c r="AK56">
        <f t="shared" si="10"/>
        <v>121</v>
      </c>
      <c r="AL56">
        <f t="shared" si="10"/>
        <v>81</v>
      </c>
      <c r="AM56">
        <f t="shared" si="10"/>
        <v>1</v>
      </c>
      <c r="AN56">
        <f t="shared" si="10"/>
        <v>4</v>
      </c>
      <c r="AO56">
        <f t="shared" si="10"/>
        <v>0</v>
      </c>
      <c r="AP56">
        <f t="shared" si="10"/>
        <v>0</v>
      </c>
      <c r="AQ56">
        <f t="shared" si="10"/>
        <v>0</v>
      </c>
      <c r="AR56">
        <f t="shared" si="10"/>
        <v>0</v>
      </c>
      <c r="AS56">
        <f t="shared" si="10"/>
        <v>0</v>
      </c>
      <c r="AT56">
        <f t="shared" si="10"/>
        <v>0</v>
      </c>
      <c r="AU56">
        <f t="shared" ref="AU56:AV87" si="13">(P56/3-Q56/3)^2</f>
        <v>0</v>
      </c>
      <c r="AV56">
        <f t="shared" si="13"/>
        <v>0</v>
      </c>
      <c r="AW56">
        <f t="shared" si="12"/>
        <v>36</v>
      </c>
      <c r="AX56">
        <f t="shared" si="12"/>
        <v>36</v>
      </c>
      <c r="AY56">
        <f t="shared" si="12"/>
        <v>0</v>
      </c>
      <c r="AZ56">
        <f t="shared" si="12"/>
        <v>1225</v>
      </c>
      <c r="BA56">
        <f t="shared" si="12"/>
        <v>256</v>
      </c>
      <c r="BB56">
        <f t="shared" si="11"/>
        <v>676</v>
      </c>
      <c r="BC56">
        <f t="shared" si="11"/>
        <v>40401</v>
      </c>
    </row>
    <row r="57" spans="1:55" x14ac:dyDescent="0.25">
      <c r="A57" s="1">
        <v>42586</v>
      </c>
      <c r="B57">
        <f>('Pink hourly counts 2015'!B57)*3</f>
        <v>495</v>
      </c>
      <c r="C57">
        <f>('Pink hourly counts 2015'!C57)*3</f>
        <v>573</v>
      </c>
      <c r="D57">
        <f>('Pink hourly counts 2015'!D57)*3</f>
        <v>141</v>
      </c>
      <c r="E57">
        <f>('Pink hourly counts 2015'!E57)*3</f>
        <v>12</v>
      </c>
      <c r="F57">
        <f>('Pink hourly counts 2015'!F57)*3</f>
        <v>12</v>
      </c>
      <c r="G57">
        <f>('Pink hourly counts 2015'!G57)*3</f>
        <v>6</v>
      </c>
      <c r="H57">
        <f>('Pink hourly counts 2015'!H57)*3</f>
        <v>264</v>
      </c>
      <c r="I57">
        <f>('Pink hourly counts 2015'!I57)*3</f>
        <v>9</v>
      </c>
      <c r="J57">
        <f>('Pink hourly counts 2015'!J57)*3</f>
        <v>0</v>
      </c>
      <c r="K57">
        <f>('Pink hourly counts 2015'!K57)*3</f>
        <v>0</v>
      </c>
      <c r="L57">
        <f>('Pink hourly counts 2015'!L57)*3</f>
        <v>0</v>
      </c>
      <c r="M57">
        <f>('Pink hourly counts 2015'!M57)*3</f>
        <v>0</v>
      </c>
      <c r="N57">
        <f>('Pink hourly counts 2015'!N57)*3</f>
        <v>0</v>
      </c>
      <c r="O57">
        <f>('Pink hourly counts 2015'!O57)*3</f>
        <v>39</v>
      </c>
      <c r="P57">
        <f>('Pink hourly counts 2015'!P57)*3</f>
        <v>0</v>
      </c>
      <c r="Q57">
        <f>('Pink hourly counts 2015'!Q57)*3</f>
        <v>0</v>
      </c>
      <c r="R57">
        <f>('Pink hourly counts 2015'!R57)*3</f>
        <v>0</v>
      </c>
      <c r="S57">
        <f>('Pink hourly counts 2015'!S57)*3</f>
        <v>0</v>
      </c>
      <c r="T57">
        <f>('Pink hourly counts 2015'!T57)*3</f>
        <v>0</v>
      </c>
      <c r="U57">
        <f>('Pink hourly counts 2015'!U57)*3</f>
        <v>0</v>
      </c>
      <c r="V57">
        <f>('Pink hourly counts 2015'!V57)*3</f>
        <v>9</v>
      </c>
      <c r="W57">
        <f>('Pink hourly counts 2015'!W57)*3</f>
        <v>18</v>
      </c>
      <c r="X57">
        <f>('Pink hourly counts 2015'!X57)*3</f>
        <v>78</v>
      </c>
      <c r="Y57">
        <f>('Pink hourly counts 2015'!Y57)*3</f>
        <v>33</v>
      </c>
      <c r="Z57">
        <f t="shared" si="5"/>
        <v>1689</v>
      </c>
      <c r="AB57">
        <f t="shared" si="6"/>
        <v>1689</v>
      </c>
      <c r="AC57">
        <f t="shared" si="1"/>
        <v>121698.78260869568</v>
      </c>
      <c r="AD57" s="43"/>
      <c r="AE57">
        <f t="shared" si="7"/>
        <v>24</v>
      </c>
      <c r="AF57">
        <f t="shared" si="2"/>
        <v>845.13043478260875</v>
      </c>
      <c r="AG57">
        <f t="shared" ref="AG57:AT75" si="14">(B57/3-C57/3)^2</f>
        <v>676</v>
      </c>
      <c r="AH57">
        <f t="shared" si="14"/>
        <v>20736</v>
      </c>
      <c r="AI57">
        <f t="shared" si="14"/>
        <v>1849</v>
      </c>
      <c r="AJ57">
        <f t="shared" si="14"/>
        <v>0</v>
      </c>
      <c r="AK57">
        <f t="shared" si="14"/>
        <v>4</v>
      </c>
      <c r="AL57">
        <f t="shared" si="14"/>
        <v>7396</v>
      </c>
      <c r="AM57">
        <f t="shared" si="14"/>
        <v>7225</v>
      </c>
      <c r="AN57">
        <f t="shared" si="14"/>
        <v>9</v>
      </c>
      <c r="AO57">
        <f t="shared" si="14"/>
        <v>0</v>
      </c>
      <c r="AP57">
        <f t="shared" si="14"/>
        <v>0</v>
      </c>
      <c r="AQ57">
        <f t="shared" si="14"/>
        <v>0</v>
      </c>
      <c r="AR57">
        <f t="shared" si="14"/>
        <v>0</v>
      </c>
      <c r="AS57">
        <f t="shared" si="14"/>
        <v>169</v>
      </c>
      <c r="AT57">
        <f t="shared" si="14"/>
        <v>169</v>
      </c>
      <c r="AU57">
        <f t="shared" si="13"/>
        <v>0</v>
      </c>
      <c r="AV57">
        <f t="shared" si="13"/>
        <v>0</v>
      </c>
      <c r="AW57">
        <f t="shared" si="12"/>
        <v>0</v>
      </c>
      <c r="AX57">
        <f t="shared" si="12"/>
        <v>0</v>
      </c>
      <c r="AY57">
        <f t="shared" si="12"/>
        <v>0</v>
      </c>
      <c r="AZ57">
        <f t="shared" si="12"/>
        <v>9</v>
      </c>
      <c r="BA57">
        <f t="shared" si="12"/>
        <v>9</v>
      </c>
      <c r="BB57">
        <f t="shared" si="11"/>
        <v>400</v>
      </c>
      <c r="BC57">
        <f t="shared" si="11"/>
        <v>225</v>
      </c>
    </row>
    <row r="58" spans="1:55" x14ac:dyDescent="0.25">
      <c r="A58" s="1">
        <v>42587</v>
      </c>
      <c r="B58">
        <f>('Pink hourly counts 2015'!B58)*3</f>
        <v>210</v>
      </c>
      <c r="C58">
        <f>('Pink hourly counts 2015'!C58)*3</f>
        <v>318</v>
      </c>
      <c r="D58">
        <f>('Pink hourly counts 2015'!D58)*3</f>
        <v>162</v>
      </c>
      <c r="E58">
        <f>('Pink hourly counts 2015'!E58)*3</f>
        <v>15</v>
      </c>
      <c r="F58">
        <f>('Pink hourly counts 2015'!F58)*3</f>
        <v>6</v>
      </c>
      <c r="G58">
        <f>('Pink hourly counts 2015'!G58)*3</f>
        <v>9</v>
      </c>
      <c r="H58">
        <f>('Pink hourly counts 2015'!H58)*3</f>
        <v>12</v>
      </c>
      <c r="I58">
        <f>('Pink hourly counts 2015'!I58)*3</f>
        <v>6</v>
      </c>
      <c r="J58">
        <f>('Pink hourly counts 2015'!J58)*3</f>
        <v>0</v>
      </c>
      <c r="K58">
        <f>('Pink hourly counts 2015'!K58)*3</f>
        <v>0</v>
      </c>
      <c r="L58">
        <f>('Pink hourly counts 2015'!L58)*3</f>
        <v>0</v>
      </c>
      <c r="M58">
        <f>('Pink hourly counts 2015'!M58)*3</f>
        <v>0</v>
      </c>
      <c r="N58">
        <f>('Pink hourly counts 2015'!N58)*3</f>
        <v>0</v>
      </c>
      <c r="O58">
        <f>('Pink hourly counts 2015'!O58)*3</f>
        <v>0</v>
      </c>
      <c r="P58">
        <f>('Pink hourly counts 2015'!P58)*3</f>
        <v>0</v>
      </c>
      <c r="Q58">
        <f>('Pink hourly counts 2015'!Q58)*3</f>
        <v>0</v>
      </c>
      <c r="R58">
        <f>('Pink hourly counts 2015'!R58)*3</f>
        <v>0</v>
      </c>
      <c r="S58">
        <f>('Pink hourly counts 2015'!S58)*3</f>
        <v>0</v>
      </c>
      <c r="T58">
        <f>('Pink hourly counts 2015'!T58)*3</f>
        <v>3</v>
      </c>
      <c r="U58">
        <f>('Pink hourly counts 2015'!U58)*3</f>
        <v>27</v>
      </c>
      <c r="V58">
        <f>('Pink hourly counts 2015'!V58)*3</f>
        <v>3</v>
      </c>
      <c r="W58">
        <f>('Pink hourly counts 2015'!W58)*3</f>
        <v>21</v>
      </c>
      <c r="X58">
        <f>('Pink hourly counts 2015'!X58)*3</f>
        <v>27</v>
      </c>
      <c r="Y58">
        <f>('Pink hourly counts 2015'!Y58)*3</f>
        <v>12</v>
      </c>
      <c r="Z58">
        <f t="shared" si="5"/>
        <v>831</v>
      </c>
      <c r="AB58">
        <f t="shared" si="6"/>
        <v>831</v>
      </c>
      <c r="AC58">
        <f t="shared" si="1"/>
        <v>20704.695652173916</v>
      </c>
      <c r="AD58" s="43"/>
      <c r="AE58">
        <f t="shared" si="7"/>
        <v>24</v>
      </c>
      <c r="AF58">
        <f t="shared" si="2"/>
        <v>143.78260869565219</v>
      </c>
      <c r="AG58">
        <f t="shared" si="14"/>
        <v>1296</v>
      </c>
      <c r="AH58">
        <f t="shared" si="14"/>
        <v>2704</v>
      </c>
      <c r="AI58">
        <f t="shared" si="14"/>
        <v>2401</v>
      </c>
      <c r="AJ58">
        <f t="shared" si="14"/>
        <v>9</v>
      </c>
      <c r="AK58">
        <f t="shared" si="14"/>
        <v>1</v>
      </c>
      <c r="AL58">
        <f t="shared" si="14"/>
        <v>1</v>
      </c>
      <c r="AM58">
        <f t="shared" si="14"/>
        <v>4</v>
      </c>
      <c r="AN58">
        <f t="shared" si="14"/>
        <v>4</v>
      </c>
      <c r="AO58">
        <f t="shared" si="14"/>
        <v>0</v>
      </c>
      <c r="AP58">
        <f t="shared" si="14"/>
        <v>0</v>
      </c>
      <c r="AQ58">
        <f t="shared" si="14"/>
        <v>0</v>
      </c>
      <c r="AR58">
        <f t="shared" si="14"/>
        <v>0</v>
      </c>
      <c r="AS58">
        <f t="shared" si="14"/>
        <v>0</v>
      </c>
      <c r="AT58">
        <f t="shared" si="14"/>
        <v>0</v>
      </c>
      <c r="AU58">
        <f t="shared" si="13"/>
        <v>0</v>
      </c>
      <c r="AV58">
        <f t="shared" si="13"/>
        <v>0</v>
      </c>
      <c r="AW58">
        <f t="shared" si="12"/>
        <v>0</v>
      </c>
      <c r="AX58">
        <f t="shared" si="12"/>
        <v>1</v>
      </c>
      <c r="AY58">
        <f t="shared" si="12"/>
        <v>64</v>
      </c>
      <c r="AZ58">
        <f t="shared" si="12"/>
        <v>64</v>
      </c>
      <c r="BA58">
        <f t="shared" si="12"/>
        <v>36</v>
      </c>
      <c r="BB58">
        <f t="shared" si="11"/>
        <v>4</v>
      </c>
      <c r="BC58">
        <f t="shared" si="11"/>
        <v>25</v>
      </c>
    </row>
    <row r="59" spans="1:55" x14ac:dyDescent="0.25">
      <c r="A59" s="1">
        <v>42588</v>
      </c>
      <c r="B59">
        <f>('Pink hourly counts 2015'!B59)*3</f>
        <v>6</v>
      </c>
      <c r="C59">
        <f>('Pink hourly counts 2015'!C59)*3</f>
        <v>6</v>
      </c>
      <c r="D59">
        <f>('Pink hourly counts 2015'!D59)*3</f>
        <v>51</v>
      </c>
      <c r="E59">
        <f>('Pink hourly counts 2015'!E59)*3</f>
        <v>0</v>
      </c>
      <c r="F59">
        <f>('Pink hourly counts 2015'!F59)*3</f>
        <v>6</v>
      </c>
      <c r="G59">
        <f>('Pink hourly counts 2015'!G59)*3</f>
        <v>0</v>
      </c>
      <c r="H59">
        <f>('Pink hourly counts 2015'!H59)*3</f>
        <v>3</v>
      </c>
      <c r="I59">
        <f>('Pink hourly counts 2015'!I59)*3</f>
        <v>6</v>
      </c>
      <c r="J59">
        <f>('Pink hourly counts 2015'!J59)*3</f>
        <v>-3</v>
      </c>
      <c r="K59">
        <f>('Pink hourly counts 2015'!K59)*3</f>
        <v>0</v>
      </c>
      <c r="L59">
        <f>('Pink hourly counts 2015'!L59)*3</f>
        <v>0</v>
      </c>
      <c r="M59">
        <f>('Pink hourly counts 2015'!M59)*3</f>
        <v>0</v>
      </c>
      <c r="N59">
        <f>('Pink hourly counts 2015'!N59)*3</f>
        <v>0</v>
      </c>
      <c r="O59">
        <f>('Pink hourly counts 2015'!O59)*3</f>
        <v>0</v>
      </c>
      <c r="P59">
        <f>('Pink hourly counts 2015'!P59)*3</f>
        <v>0</v>
      </c>
      <c r="Q59">
        <f>('Pink hourly counts 2015'!Q59)*3</f>
        <v>0</v>
      </c>
      <c r="R59">
        <f>('Pink hourly counts 2015'!R59)*3</f>
        <v>0</v>
      </c>
      <c r="S59">
        <f>('Pink hourly counts 2015'!S59)*3</f>
        <v>0</v>
      </c>
      <c r="T59">
        <f>('Pink hourly counts 2015'!T59)*3</f>
        <v>-6</v>
      </c>
      <c r="U59">
        <f>('Pink hourly counts 2015'!U59)*3</f>
        <v>3</v>
      </c>
      <c r="V59">
        <f>('Pink hourly counts 2015'!V59)*3</f>
        <v>3</v>
      </c>
      <c r="W59">
        <f>('Pink hourly counts 2015'!W59)*3</f>
        <v>0</v>
      </c>
      <c r="X59">
        <f>('Pink hourly counts 2015'!X59)*3</f>
        <v>3</v>
      </c>
      <c r="Y59">
        <f>('Pink hourly counts 2015'!Y59)*3</f>
        <v>78</v>
      </c>
      <c r="Z59">
        <f t="shared" si="5"/>
        <v>156</v>
      </c>
      <c r="AB59">
        <f t="shared" si="6"/>
        <v>156</v>
      </c>
      <c r="AC59">
        <f t="shared" si="1"/>
        <v>3675.130434782609</v>
      </c>
      <c r="AD59" s="43"/>
      <c r="AE59">
        <f t="shared" si="7"/>
        <v>24</v>
      </c>
      <c r="AF59">
        <f t="shared" si="2"/>
        <v>25.521739130434781</v>
      </c>
      <c r="AG59">
        <f t="shared" si="14"/>
        <v>0</v>
      </c>
      <c r="AH59">
        <f t="shared" si="14"/>
        <v>225</v>
      </c>
      <c r="AI59">
        <f t="shared" si="14"/>
        <v>289</v>
      </c>
      <c r="AJ59">
        <f t="shared" si="14"/>
        <v>4</v>
      </c>
      <c r="AK59">
        <f t="shared" si="14"/>
        <v>4</v>
      </c>
      <c r="AL59">
        <f t="shared" si="14"/>
        <v>1</v>
      </c>
      <c r="AM59">
        <f t="shared" si="14"/>
        <v>1</v>
      </c>
      <c r="AN59">
        <f t="shared" si="14"/>
        <v>9</v>
      </c>
      <c r="AO59">
        <f t="shared" si="14"/>
        <v>1</v>
      </c>
      <c r="AP59">
        <f t="shared" si="14"/>
        <v>0</v>
      </c>
      <c r="AQ59">
        <f t="shared" si="14"/>
        <v>0</v>
      </c>
      <c r="AR59">
        <f t="shared" si="14"/>
        <v>0</v>
      </c>
      <c r="AS59">
        <f t="shared" si="14"/>
        <v>0</v>
      </c>
      <c r="AT59">
        <f t="shared" si="14"/>
        <v>0</v>
      </c>
      <c r="AU59">
        <f t="shared" si="13"/>
        <v>0</v>
      </c>
      <c r="AV59">
        <f t="shared" si="13"/>
        <v>0</v>
      </c>
      <c r="AW59">
        <f t="shared" si="12"/>
        <v>0</v>
      </c>
      <c r="AX59">
        <f t="shared" si="12"/>
        <v>4</v>
      </c>
      <c r="AY59">
        <f t="shared" si="12"/>
        <v>9</v>
      </c>
      <c r="AZ59">
        <f t="shared" si="12"/>
        <v>0</v>
      </c>
      <c r="BA59">
        <f t="shared" si="12"/>
        <v>1</v>
      </c>
      <c r="BB59">
        <f t="shared" si="11"/>
        <v>1</v>
      </c>
      <c r="BC59">
        <f t="shared" si="11"/>
        <v>625</v>
      </c>
    </row>
    <row r="60" spans="1:55" x14ac:dyDescent="0.25">
      <c r="A60" s="1">
        <v>42589</v>
      </c>
      <c r="B60">
        <f>('Pink hourly counts 2015'!B60)*3</f>
        <v>36</v>
      </c>
      <c r="C60">
        <f>('Pink hourly counts 2015'!C60)*3</f>
        <v>267</v>
      </c>
      <c r="D60">
        <f>('Pink hourly counts 2015'!D60)*3</f>
        <v>102</v>
      </c>
      <c r="E60">
        <f>('Pink hourly counts 2015'!E60)*3</f>
        <v>3</v>
      </c>
      <c r="F60">
        <f>('Pink hourly counts 2015'!F60)*3</f>
        <v>0</v>
      </c>
      <c r="G60">
        <f>('Pink hourly counts 2015'!G60)*3</f>
        <v>3</v>
      </c>
      <c r="H60">
        <f>('Pink hourly counts 2015'!H60)*3</f>
        <v>0</v>
      </c>
      <c r="I60">
        <f>('Pink hourly counts 2015'!I60)*3</f>
        <v>0</v>
      </c>
      <c r="J60">
        <f>('Pink hourly counts 2015'!J60)*3</f>
        <v>-6</v>
      </c>
      <c r="K60">
        <f>('Pink hourly counts 2015'!K60)*3</f>
        <v>0</v>
      </c>
      <c r="L60">
        <f>('Pink hourly counts 2015'!L60)*3</f>
        <v>9</v>
      </c>
      <c r="M60">
        <f>('Pink hourly counts 2015'!M60)*3</f>
        <v>0</v>
      </c>
      <c r="N60">
        <f>('Pink hourly counts 2015'!N60)*3</f>
        <v>3</v>
      </c>
      <c r="O60">
        <f>('Pink hourly counts 2015'!O60)*3</f>
        <v>0</v>
      </c>
      <c r="P60">
        <f>('Pink hourly counts 2015'!P60)*3</f>
        <v>3</v>
      </c>
      <c r="Q60">
        <f>('Pink hourly counts 2015'!Q60)*3</f>
        <v>-3</v>
      </c>
      <c r="R60">
        <f>('Pink hourly counts 2015'!R60)*3</f>
        <v>0</v>
      </c>
      <c r="S60">
        <f>('Pink hourly counts 2015'!S60)*3</f>
        <v>0</v>
      </c>
      <c r="T60">
        <f>('Pink hourly counts 2015'!T60)*3</f>
        <v>45</v>
      </c>
      <c r="U60">
        <f>('Pink hourly counts 2015'!U60)*3</f>
        <v>99</v>
      </c>
      <c r="V60">
        <f>('Pink hourly counts 2015'!V60)*3</f>
        <v>36</v>
      </c>
      <c r="W60">
        <f>('Pink hourly counts 2015'!W60)*3</f>
        <v>12</v>
      </c>
      <c r="X60">
        <f>('Pink hourly counts 2015'!X60)*3</f>
        <v>-3</v>
      </c>
      <c r="Y60">
        <f>('Pink hourly counts 2015'!Y60)*3</f>
        <v>42</v>
      </c>
      <c r="Z60">
        <f t="shared" si="5"/>
        <v>648</v>
      </c>
      <c r="AB60">
        <f t="shared" si="6"/>
        <v>648</v>
      </c>
      <c r="AC60">
        <f t="shared" si="1"/>
        <v>35636.869565217399</v>
      </c>
      <c r="AD60" s="43"/>
      <c r="AE60">
        <f t="shared" si="7"/>
        <v>24</v>
      </c>
      <c r="AF60">
        <f t="shared" si="2"/>
        <v>247.47826086956522</v>
      </c>
      <c r="AG60">
        <f t="shared" si="14"/>
        <v>5929</v>
      </c>
      <c r="AH60">
        <f t="shared" si="14"/>
        <v>3025</v>
      </c>
      <c r="AI60">
        <f t="shared" si="14"/>
        <v>1089</v>
      </c>
      <c r="AJ60">
        <f t="shared" si="14"/>
        <v>1</v>
      </c>
      <c r="AK60">
        <f t="shared" si="14"/>
        <v>1</v>
      </c>
      <c r="AL60">
        <f t="shared" si="14"/>
        <v>1</v>
      </c>
      <c r="AM60">
        <f t="shared" si="14"/>
        <v>0</v>
      </c>
      <c r="AN60">
        <f t="shared" si="14"/>
        <v>4</v>
      </c>
      <c r="AO60">
        <f t="shared" si="14"/>
        <v>4</v>
      </c>
      <c r="AP60">
        <f t="shared" si="14"/>
        <v>9</v>
      </c>
      <c r="AQ60">
        <f t="shared" si="14"/>
        <v>9</v>
      </c>
      <c r="AR60">
        <f t="shared" si="14"/>
        <v>1</v>
      </c>
      <c r="AS60">
        <f t="shared" si="14"/>
        <v>1</v>
      </c>
      <c r="AT60">
        <f t="shared" si="14"/>
        <v>1</v>
      </c>
      <c r="AU60">
        <f t="shared" si="13"/>
        <v>4</v>
      </c>
      <c r="AV60">
        <f t="shared" si="13"/>
        <v>1</v>
      </c>
      <c r="AW60">
        <f t="shared" si="12"/>
        <v>0</v>
      </c>
      <c r="AX60">
        <f t="shared" si="12"/>
        <v>225</v>
      </c>
      <c r="AY60">
        <f t="shared" si="12"/>
        <v>324</v>
      </c>
      <c r="AZ60">
        <f t="shared" si="12"/>
        <v>441</v>
      </c>
      <c r="BA60">
        <f t="shared" si="12"/>
        <v>64</v>
      </c>
      <c r="BB60">
        <f t="shared" si="11"/>
        <v>25</v>
      </c>
      <c r="BC60">
        <f t="shared" si="11"/>
        <v>225</v>
      </c>
    </row>
    <row r="61" spans="1:55" x14ac:dyDescent="0.25">
      <c r="A61" s="1">
        <v>42590</v>
      </c>
      <c r="B61">
        <f>('Pink hourly counts 2015'!B61)*3</f>
        <v>336</v>
      </c>
      <c r="C61">
        <f>('Pink hourly counts 2015'!C61)*3</f>
        <v>69</v>
      </c>
      <c r="D61">
        <f>('Pink hourly counts 2015'!D61)*3</f>
        <v>36</v>
      </c>
      <c r="E61">
        <f>('Pink hourly counts 2015'!E61)*3</f>
        <v>51</v>
      </c>
      <c r="F61">
        <f>('Pink hourly counts 2015'!F61)*3</f>
        <v>6</v>
      </c>
      <c r="G61">
        <f>('Pink hourly counts 2015'!G61)*3</f>
        <v>0</v>
      </c>
      <c r="H61">
        <f>('Pink hourly counts 2015'!H61)*3</f>
        <v>30</v>
      </c>
      <c r="I61">
        <f>('Pink hourly counts 2015'!I61)*3</f>
        <v>0</v>
      </c>
      <c r="J61">
        <f>('Pink hourly counts 2015'!J61)*3</f>
        <v>18</v>
      </c>
      <c r="K61">
        <f>('Pink hourly counts 2015'!K61)*3</f>
        <v>0</v>
      </c>
      <c r="L61">
        <f>('Pink hourly counts 2015'!L61)*3</f>
        <v>0</v>
      </c>
      <c r="M61">
        <f>('Pink hourly counts 2015'!M61)*3</f>
        <v>6</v>
      </c>
      <c r="N61">
        <f>('Pink hourly counts 2015'!N61)*3</f>
        <v>-3</v>
      </c>
      <c r="O61">
        <f>('Pink hourly counts 2015'!O61)*3</f>
        <v>0</v>
      </c>
      <c r="P61">
        <f>('Pink hourly counts 2015'!P61)*3</f>
        <v>0</v>
      </c>
      <c r="Q61">
        <f>('Pink hourly counts 2015'!Q61)*3</f>
        <v>0</v>
      </c>
      <c r="R61">
        <f>('Pink hourly counts 2015'!R61)*3</f>
        <v>-9</v>
      </c>
      <c r="S61">
        <f>('Pink hourly counts 2015'!S61)*3</f>
        <v>39</v>
      </c>
      <c r="T61">
        <f>('Pink hourly counts 2015'!T61)*3</f>
        <v>78</v>
      </c>
      <c r="U61">
        <f>('Pink hourly counts 2015'!U61)*3</f>
        <v>0</v>
      </c>
      <c r="V61">
        <f>('Pink hourly counts 2015'!V61)*3</f>
        <v>6</v>
      </c>
      <c r="W61">
        <f>('Pink hourly counts 2015'!W61)*3</f>
        <v>0</v>
      </c>
      <c r="X61">
        <f>('Pink hourly counts 2015'!X61)*3</f>
        <v>-3</v>
      </c>
      <c r="Y61">
        <f>('Pink hourly counts 2015'!Y61)*3</f>
        <v>96</v>
      </c>
      <c r="Z61">
        <f t="shared" si="5"/>
        <v>756</v>
      </c>
      <c r="AB61">
        <f t="shared" si="6"/>
        <v>756</v>
      </c>
      <c r="AC61">
        <f t="shared" si="1"/>
        <v>33777.391304347831</v>
      </c>
      <c r="AD61" s="43"/>
      <c r="AE61">
        <f t="shared" si="7"/>
        <v>24</v>
      </c>
      <c r="AF61">
        <f t="shared" si="2"/>
        <v>234.56521739130434</v>
      </c>
      <c r="AG61">
        <f t="shared" si="14"/>
        <v>7921</v>
      </c>
      <c r="AH61">
        <f t="shared" si="14"/>
        <v>121</v>
      </c>
      <c r="AI61">
        <f t="shared" si="14"/>
        <v>25</v>
      </c>
      <c r="AJ61">
        <f t="shared" si="14"/>
        <v>225</v>
      </c>
      <c r="AK61">
        <f t="shared" si="14"/>
        <v>4</v>
      </c>
      <c r="AL61">
        <f t="shared" si="14"/>
        <v>100</v>
      </c>
      <c r="AM61">
        <f t="shared" si="14"/>
        <v>100</v>
      </c>
      <c r="AN61">
        <f t="shared" si="14"/>
        <v>36</v>
      </c>
      <c r="AO61">
        <f t="shared" si="14"/>
        <v>36</v>
      </c>
      <c r="AP61">
        <f t="shared" si="14"/>
        <v>0</v>
      </c>
      <c r="AQ61">
        <f t="shared" si="14"/>
        <v>4</v>
      </c>
      <c r="AR61">
        <f t="shared" si="14"/>
        <v>9</v>
      </c>
      <c r="AS61">
        <f t="shared" si="14"/>
        <v>1</v>
      </c>
      <c r="AT61">
        <f t="shared" si="14"/>
        <v>0</v>
      </c>
      <c r="AU61">
        <f t="shared" si="13"/>
        <v>0</v>
      </c>
      <c r="AV61">
        <f t="shared" si="13"/>
        <v>9</v>
      </c>
      <c r="AW61">
        <f t="shared" si="12"/>
        <v>256</v>
      </c>
      <c r="AX61">
        <f t="shared" si="12"/>
        <v>169</v>
      </c>
      <c r="AY61">
        <f t="shared" si="12"/>
        <v>676</v>
      </c>
      <c r="AZ61">
        <f t="shared" si="12"/>
        <v>4</v>
      </c>
      <c r="BA61">
        <f t="shared" si="12"/>
        <v>4</v>
      </c>
      <c r="BB61">
        <f t="shared" si="11"/>
        <v>1</v>
      </c>
      <c r="BC61">
        <f t="shared" si="11"/>
        <v>1089</v>
      </c>
    </row>
    <row r="62" spans="1:55" x14ac:dyDescent="0.25">
      <c r="A62" s="1">
        <v>42591</v>
      </c>
      <c r="B62">
        <f>('Pink hourly counts 2015'!B62)*3</f>
        <v>93</v>
      </c>
      <c r="C62">
        <f>('Pink hourly counts 2015'!C62)*3</f>
        <v>90</v>
      </c>
      <c r="D62">
        <f>('Pink hourly counts 2015'!D62)*3</f>
        <v>42</v>
      </c>
      <c r="E62">
        <f>('Pink hourly counts 2015'!E62)*3</f>
        <v>21</v>
      </c>
      <c r="F62">
        <f>('Pink hourly counts 2015'!F62)*3</f>
        <v>6</v>
      </c>
      <c r="G62">
        <f>('Pink hourly counts 2015'!G62)*3</f>
        <v>12</v>
      </c>
      <c r="H62">
        <f>('Pink hourly counts 2015'!H62)*3</f>
        <v>-6</v>
      </c>
      <c r="I62">
        <f>('Pink hourly counts 2015'!I62)*3</f>
        <v>0</v>
      </c>
      <c r="J62">
        <f>('Pink hourly counts 2015'!J62)*3</f>
        <v>3</v>
      </c>
      <c r="K62">
        <f>('Pink hourly counts 2015'!K62)*3</f>
        <v>0</v>
      </c>
      <c r="L62">
        <f>('Pink hourly counts 2015'!L62)*3</f>
        <v>6</v>
      </c>
      <c r="M62">
        <f>('Pink hourly counts 2015'!M62)*3</f>
        <v>0</v>
      </c>
      <c r="N62">
        <f>('Pink hourly counts 2015'!N62)*3</f>
        <v>-3</v>
      </c>
      <c r="O62">
        <f>('Pink hourly counts 2015'!O62)*3</f>
        <v>0</v>
      </c>
      <c r="P62">
        <f>('Pink hourly counts 2015'!P62)*3</f>
        <v>-6</v>
      </c>
      <c r="Q62">
        <f>('Pink hourly counts 2015'!Q62)*3</f>
        <v>3</v>
      </c>
      <c r="R62">
        <f>('Pink hourly counts 2015'!R62)*3</f>
        <v>0</v>
      </c>
      <c r="S62">
        <f>('Pink hourly counts 2015'!S62)*3</f>
        <v>12</v>
      </c>
      <c r="T62">
        <f>('Pink hourly counts 2015'!T62)*3</f>
        <v>0</v>
      </c>
      <c r="U62">
        <f>('Pink hourly counts 2015'!U62)*3</f>
        <v>0</v>
      </c>
      <c r="V62">
        <f>('Pink hourly counts 2015'!V62)*3</f>
        <v>0</v>
      </c>
      <c r="W62">
        <f>('Pink hourly counts 2015'!W62)*3</f>
        <v>0</v>
      </c>
      <c r="X62">
        <f>('Pink hourly counts 2015'!X62)*3</f>
        <v>-3</v>
      </c>
      <c r="Y62">
        <f>('Pink hourly counts 2015'!Y62)*3</f>
        <v>30</v>
      </c>
      <c r="Z62">
        <f t="shared" si="5"/>
        <v>300</v>
      </c>
      <c r="AB62">
        <f t="shared" si="6"/>
        <v>300</v>
      </c>
      <c r="AC62">
        <f t="shared" si="1"/>
        <v>1737.3913043478262</v>
      </c>
      <c r="AD62" s="43"/>
      <c r="AE62">
        <f t="shared" si="7"/>
        <v>24</v>
      </c>
      <c r="AF62">
        <f t="shared" si="2"/>
        <v>12.065217391304348</v>
      </c>
      <c r="AG62">
        <f t="shared" si="14"/>
        <v>1</v>
      </c>
      <c r="AH62">
        <f t="shared" si="14"/>
        <v>256</v>
      </c>
      <c r="AI62">
        <f t="shared" si="14"/>
        <v>49</v>
      </c>
      <c r="AJ62">
        <f t="shared" si="14"/>
        <v>25</v>
      </c>
      <c r="AK62">
        <f t="shared" si="14"/>
        <v>4</v>
      </c>
      <c r="AL62">
        <f t="shared" si="14"/>
        <v>36</v>
      </c>
      <c r="AM62">
        <f t="shared" si="14"/>
        <v>4</v>
      </c>
      <c r="AN62">
        <f t="shared" si="14"/>
        <v>1</v>
      </c>
      <c r="AO62">
        <f t="shared" si="14"/>
        <v>1</v>
      </c>
      <c r="AP62">
        <f t="shared" si="14"/>
        <v>4</v>
      </c>
      <c r="AQ62">
        <f t="shared" si="14"/>
        <v>4</v>
      </c>
      <c r="AR62">
        <f t="shared" si="14"/>
        <v>1</v>
      </c>
      <c r="AS62">
        <f t="shared" si="14"/>
        <v>1</v>
      </c>
      <c r="AT62">
        <f t="shared" si="14"/>
        <v>4</v>
      </c>
      <c r="AU62">
        <f t="shared" si="13"/>
        <v>9</v>
      </c>
      <c r="AV62">
        <f t="shared" si="13"/>
        <v>1</v>
      </c>
      <c r="AW62">
        <f t="shared" si="12"/>
        <v>16</v>
      </c>
      <c r="AX62">
        <f t="shared" si="12"/>
        <v>16</v>
      </c>
      <c r="AY62">
        <f t="shared" si="12"/>
        <v>0</v>
      </c>
      <c r="AZ62">
        <f t="shared" si="12"/>
        <v>0</v>
      </c>
      <c r="BA62">
        <f t="shared" si="12"/>
        <v>0</v>
      </c>
      <c r="BB62">
        <f t="shared" si="11"/>
        <v>1</v>
      </c>
      <c r="BC62">
        <f t="shared" si="11"/>
        <v>121</v>
      </c>
    </row>
    <row r="63" spans="1:55" x14ac:dyDescent="0.25">
      <c r="A63" s="1">
        <v>42592</v>
      </c>
      <c r="B63">
        <f>('Pink hourly counts 2015'!B63)*3</f>
        <v>87</v>
      </c>
      <c r="C63">
        <f>('Pink hourly counts 2015'!C63)*3</f>
        <v>33</v>
      </c>
      <c r="D63">
        <f>('Pink hourly counts 2015'!D63)*3</f>
        <v>6</v>
      </c>
      <c r="E63">
        <f>('Pink hourly counts 2015'!E63)*3</f>
        <v>0</v>
      </c>
      <c r="F63">
        <f>('Pink hourly counts 2015'!F63)*3</f>
        <v>0</v>
      </c>
      <c r="G63">
        <f>('Pink hourly counts 2015'!G63)*3</f>
        <v>0</v>
      </c>
      <c r="H63">
        <f>('Pink hourly counts 2015'!H63)*3</f>
        <v>0</v>
      </c>
      <c r="I63">
        <f>('Pink hourly counts 2015'!I63)*3</f>
        <v>0</v>
      </c>
      <c r="J63">
        <f>('Pink hourly counts 2015'!J63)*3</f>
        <v>-3</v>
      </c>
      <c r="K63">
        <f>('Pink hourly counts 2015'!K63)*3</f>
        <v>0</v>
      </c>
      <c r="L63">
        <f>('Pink hourly counts 2015'!L63)*3</f>
        <v>-3</v>
      </c>
      <c r="M63">
        <f>('Pink hourly counts 2015'!M63)*3</f>
        <v>0</v>
      </c>
      <c r="N63">
        <f>('Pink hourly counts 2015'!N63)*3</f>
        <v>0</v>
      </c>
      <c r="O63">
        <f>('Pink hourly counts 2015'!O63)*3</f>
        <v>-3</v>
      </c>
      <c r="P63">
        <f>('Pink hourly counts 2015'!P63)*3</f>
        <v>3</v>
      </c>
      <c r="Q63">
        <f>('Pink hourly counts 2015'!Q63)*3</f>
        <v>9</v>
      </c>
      <c r="R63">
        <f>('Pink hourly counts 2015'!R63)*3</f>
        <v>18</v>
      </c>
      <c r="S63">
        <f>('Pink hourly counts 2015'!S63)*3</f>
        <v>0</v>
      </c>
      <c r="T63">
        <f>('Pink hourly counts 2015'!T63)*3</f>
        <v>0</v>
      </c>
      <c r="U63">
        <f>('Pink hourly counts 2015'!U63)*3</f>
        <v>3</v>
      </c>
      <c r="V63">
        <f>('Pink hourly counts 2015'!V63)*3</f>
        <v>3</v>
      </c>
      <c r="W63">
        <f>('Pink hourly counts 2015'!W63)*3</f>
        <v>3</v>
      </c>
      <c r="X63">
        <f>('Pink hourly counts 2015'!X63)*3</f>
        <v>0</v>
      </c>
      <c r="Y63">
        <f>('Pink hourly counts 2015'!Y63)*3</f>
        <v>0</v>
      </c>
      <c r="Z63">
        <f t="shared" si="5"/>
        <v>156</v>
      </c>
      <c r="AB63">
        <f t="shared" si="6"/>
        <v>156</v>
      </c>
      <c r="AC63">
        <f t="shared" si="1"/>
        <v>1468.1739130434785</v>
      </c>
      <c r="AD63" s="43"/>
      <c r="AE63">
        <f t="shared" si="7"/>
        <v>24</v>
      </c>
      <c r="AF63">
        <f t="shared" si="2"/>
        <v>10.195652173913043</v>
      </c>
      <c r="AG63">
        <f t="shared" si="14"/>
        <v>324</v>
      </c>
      <c r="AH63">
        <f t="shared" si="14"/>
        <v>81</v>
      </c>
      <c r="AI63">
        <f t="shared" si="14"/>
        <v>4</v>
      </c>
      <c r="AJ63">
        <f t="shared" si="14"/>
        <v>0</v>
      </c>
      <c r="AK63">
        <f t="shared" si="14"/>
        <v>0</v>
      </c>
      <c r="AL63">
        <f t="shared" si="14"/>
        <v>0</v>
      </c>
      <c r="AM63">
        <f t="shared" si="14"/>
        <v>0</v>
      </c>
      <c r="AN63">
        <f t="shared" si="14"/>
        <v>1</v>
      </c>
      <c r="AO63">
        <f t="shared" si="14"/>
        <v>1</v>
      </c>
      <c r="AP63">
        <f t="shared" si="14"/>
        <v>1</v>
      </c>
      <c r="AQ63">
        <f t="shared" si="14"/>
        <v>1</v>
      </c>
      <c r="AR63">
        <f t="shared" si="14"/>
        <v>0</v>
      </c>
      <c r="AS63">
        <f t="shared" si="14"/>
        <v>1</v>
      </c>
      <c r="AT63">
        <f t="shared" si="14"/>
        <v>4</v>
      </c>
      <c r="AU63">
        <f t="shared" si="13"/>
        <v>4</v>
      </c>
      <c r="AV63">
        <f t="shared" si="13"/>
        <v>9</v>
      </c>
      <c r="AW63">
        <f t="shared" si="12"/>
        <v>36</v>
      </c>
      <c r="AX63">
        <f t="shared" si="12"/>
        <v>0</v>
      </c>
      <c r="AY63">
        <f t="shared" si="12"/>
        <v>1</v>
      </c>
      <c r="AZ63">
        <f t="shared" si="12"/>
        <v>0</v>
      </c>
      <c r="BA63">
        <f t="shared" si="12"/>
        <v>0</v>
      </c>
      <c r="BB63">
        <f t="shared" si="11"/>
        <v>1</v>
      </c>
      <c r="BC63">
        <f t="shared" si="11"/>
        <v>0</v>
      </c>
    </row>
    <row r="64" spans="1:55" x14ac:dyDescent="0.25">
      <c r="A64" s="1">
        <v>42593</v>
      </c>
      <c r="B64">
        <f>('Pink hourly counts 2015'!B64)*3</f>
        <v>114</v>
      </c>
      <c r="C64">
        <f>('Pink hourly counts 2015'!C64)*3</f>
        <v>156</v>
      </c>
      <c r="D64">
        <f>('Pink hourly counts 2015'!D64)*3</f>
        <v>42</v>
      </c>
      <c r="E64">
        <f>('Pink hourly counts 2015'!E64)*3</f>
        <v>24</v>
      </c>
      <c r="F64">
        <f>('Pink hourly counts 2015'!F64)*3</f>
        <v>6</v>
      </c>
      <c r="G64">
        <f>('Pink hourly counts 2015'!G64)*3</f>
        <v>3</v>
      </c>
      <c r="H64">
        <f>('Pink hourly counts 2015'!H64)*3</f>
        <v>0</v>
      </c>
      <c r="I64">
        <f>('Pink hourly counts 2015'!I64)*3</f>
        <v>0</v>
      </c>
      <c r="J64">
        <f>('Pink hourly counts 2015'!J64)*3</f>
        <v>0</v>
      </c>
      <c r="K64">
        <f>('Pink hourly counts 2015'!K64)*3</f>
        <v>0</v>
      </c>
      <c r="L64">
        <f>('Pink hourly counts 2015'!L64)*3</f>
        <v>12</v>
      </c>
      <c r="M64">
        <f>('Pink hourly counts 2015'!M64)*3</f>
        <v>48</v>
      </c>
      <c r="N64">
        <f>('Pink hourly counts 2015'!N64)*3</f>
        <v>-3</v>
      </c>
      <c r="O64">
        <f>('Pink hourly counts 2015'!O64)*3</f>
        <v>-6</v>
      </c>
      <c r="P64">
        <f>('Pink hourly counts 2015'!P64)*3</f>
        <v>3</v>
      </c>
      <c r="Q64">
        <f>('Pink hourly counts 2015'!Q64)*3</f>
        <v>3</v>
      </c>
      <c r="R64">
        <f>('Pink hourly counts 2015'!R64)*3</f>
        <v>3</v>
      </c>
      <c r="S64">
        <f>('Pink hourly counts 2015'!S64)*3</f>
        <v>12</v>
      </c>
      <c r="T64">
        <f>('Pink hourly counts 2015'!T64)*3</f>
        <v>3</v>
      </c>
      <c r="U64">
        <f>('Pink hourly counts 2015'!U64)*3</f>
        <v>6</v>
      </c>
      <c r="V64">
        <f>('Pink hourly counts 2015'!V64)*3</f>
        <v>51</v>
      </c>
      <c r="W64">
        <f>('Pink hourly counts 2015'!W64)*3</f>
        <v>-3</v>
      </c>
      <c r="X64">
        <f>('Pink hourly counts 2015'!X64)*3</f>
        <v>45</v>
      </c>
      <c r="Y64">
        <f>('Pink hourly counts 2015'!Y64)*3</f>
        <v>0</v>
      </c>
      <c r="Z64">
        <f t="shared" si="5"/>
        <v>519</v>
      </c>
      <c r="AB64">
        <f t="shared" si="6"/>
        <v>519</v>
      </c>
      <c r="AC64">
        <f t="shared" si="1"/>
        <v>10086.260869565218</v>
      </c>
      <c r="AD64" s="43"/>
      <c r="AE64">
        <f t="shared" si="7"/>
        <v>24</v>
      </c>
      <c r="AF64">
        <f t="shared" si="2"/>
        <v>70.043478260869563</v>
      </c>
      <c r="AG64">
        <f t="shared" si="14"/>
        <v>196</v>
      </c>
      <c r="AH64">
        <f t="shared" si="14"/>
        <v>1444</v>
      </c>
      <c r="AI64">
        <f t="shared" si="14"/>
        <v>36</v>
      </c>
      <c r="AJ64">
        <f t="shared" si="14"/>
        <v>36</v>
      </c>
      <c r="AK64">
        <f t="shared" si="14"/>
        <v>1</v>
      </c>
      <c r="AL64">
        <f t="shared" si="14"/>
        <v>1</v>
      </c>
      <c r="AM64">
        <f t="shared" si="14"/>
        <v>0</v>
      </c>
      <c r="AN64">
        <f t="shared" si="14"/>
        <v>0</v>
      </c>
      <c r="AO64">
        <f t="shared" si="14"/>
        <v>0</v>
      </c>
      <c r="AP64">
        <f t="shared" si="14"/>
        <v>16</v>
      </c>
      <c r="AQ64">
        <f t="shared" si="14"/>
        <v>144</v>
      </c>
      <c r="AR64">
        <f t="shared" si="14"/>
        <v>289</v>
      </c>
      <c r="AS64">
        <f t="shared" si="14"/>
        <v>1</v>
      </c>
      <c r="AT64">
        <f t="shared" si="14"/>
        <v>9</v>
      </c>
      <c r="AU64">
        <f t="shared" si="13"/>
        <v>0</v>
      </c>
      <c r="AV64">
        <f t="shared" si="13"/>
        <v>0</v>
      </c>
      <c r="AW64">
        <f t="shared" si="12"/>
        <v>9</v>
      </c>
      <c r="AX64">
        <f t="shared" si="12"/>
        <v>9</v>
      </c>
      <c r="AY64">
        <f t="shared" si="12"/>
        <v>1</v>
      </c>
      <c r="AZ64">
        <f t="shared" si="12"/>
        <v>225</v>
      </c>
      <c r="BA64">
        <f t="shared" si="12"/>
        <v>324</v>
      </c>
      <c r="BB64">
        <f t="shared" si="11"/>
        <v>256</v>
      </c>
      <c r="BC64">
        <f t="shared" si="11"/>
        <v>225</v>
      </c>
    </row>
    <row r="65" spans="1:55" x14ac:dyDescent="0.25">
      <c r="A65" s="1">
        <v>42594</v>
      </c>
      <c r="B65">
        <f>('Pink hourly counts 2015'!B65)*3</f>
        <v>39</v>
      </c>
      <c r="C65">
        <f>('Pink hourly counts 2015'!C65)*3</f>
        <v>18</v>
      </c>
      <c r="D65">
        <f>('Pink hourly counts 2015'!D65)*3</f>
        <v>15</v>
      </c>
      <c r="E65">
        <f>('Pink hourly counts 2015'!E65)*3</f>
        <v>15</v>
      </c>
      <c r="F65">
        <f>('Pink hourly counts 2015'!F65)*3</f>
        <v>9</v>
      </c>
      <c r="G65">
        <f>('Pink hourly counts 2015'!G65)*3</f>
        <v>0</v>
      </c>
      <c r="H65">
        <f>('Pink hourly counts 2015'!H65)*3</f>
        <v>0</v>
      </c>
      <c r="I65">
        <f>('Pink hourly counts 2015'!I65)*3</f>
        <v>3</v>
      </c>
      <c r="J65">
        <f>('Pink hourly counts 2015'!J65)*3</f>
        <v>0</v>
      </c>
      <c r="K65">
        <f>('Pink hourly counts 2015'!K65)*3</f>
        <v>0</v>
      </c>
      <c r="L65">
        <f>('Pink hourly counts 2015'!L65)*3</f>
        <v>0</v>
      </c>
      <c r="M65">
        <f>('Pink hourly counts 2015'!M65)*3</f>
        <v>0</v>
      </c>
      <c r="N65">
        <f>('Pink hourly counts 2015'!N65)*3</f>
        <v>0</v>
      </c>
      <c r="O65">
        <f>('Pink hourly counts 2015'!O65)*3</f>
        <v>0</v>
      </c>
      <c r="P65">
        <f>('Pink hourly counts 2015'!P65)*3</f>
        <v>12</v>
      </c>
      <c r="Q65">
        <f>('Pink hourly counts 2015'!Q65)*3</f>
        <v>0</v>
      </c>
      <c r="R65">
        <f>('Pink hourly counts 2015'!R65)*3</f>
        <v>3</v>
      </c>
      <c r="S65">
        <f>('Pink hourly counts 2015'!S65)*3</f>
        <v>6</v>
      </c>
      <c r="T65">
        <f>('Pink hourly counts 2015'!T65)*3</f>
        <v>0</v>
      </c>
      <c r="U65">
        <f>('Pink hourly counts 2015'!U65)*3</f>
        <v>-3</v>
      </c>
      <c r="V65">
        <f>('Pink hourly counts 2015'!V65)*3</f>
        <v>6</v>
      </c>
      <c r="W65">
        <f>('Pink hourly counts 2015'!W65)*3</f>
        <v>12</v>
      </c>
      <c r="X65">
        <f>('Pink hourly counts 2015'!X65)*3</f>
        <v>18</v>
      </c>
      <c r="Y65">
        <f>('Pink hourly counts 2015'!Y65)*3</f>
        <v>9</v>
      </c>
      <c r="Z65">
        <f t="shared" si="5"/>
        <v>162</v>
      </c>
      <c r="AB65">
        <f t="shared" si="6"/>
        <v>162</v>
      </c>
      <c r="AC65">
        <f t="shared" si="1"/>
        <v>406.95652173913049</v>
      </c>
      <c r="AD65" s="43"/>
      <c r="AE65">
        <f t="shared" si="7"/>
        <v>24</v>
      </c>
      <c r="AF65">
        <f t="shared" si="2"/>
        <v>2.8260869565217392</v>
      </c>
      <c r="AG65">
        <f t="shared" si="14"/>
        <v>49</v>
      </c>
      <c r="AH65">
        <f t="shared" si="14"/>
        <v>1</v>
      </c>
      <c r="AI65">
        <f t="shared" si="14"/>
        <v>0</v>
      </c>
      <c r="AJ65">
        <f t="shared" si="14"/>
        <v>4</v>
      </c>
      <c r="AK65">
        <f t="shared" si="14"/>
        <v>9</v>
      </c>
      <c r="AL65">
        <f t="shared" si="14"/>
        <v>0</v>
      </c>
      <c r="AM65">
        <f t="shared" si="14"/>
        <v>1</v>
      </c>
      <c r="AN65">
        <f t="shared" si="14"/>
        <v>1</v>
      </c>
      <c r="AO65">
        <f t="shared" si="14"/>
        <v>0</v>
      </c>
      <c r="AP65">
        <f t="shared" si="14"/>
        <v>0</v>
      </c>
      <c r="AQ65">
        <f t="shared" si="14"/>
        <v>0</v>
      </c>
      <c r="AR65">
        <f t="shared" si="14"/>
        <v>0</v>
      </c>
      <c r="AS65">
        <f t="shared" si="14"/>
        <v>0</v>
      </c>
      <c r="AT65">
        <f t="shared" si="14"/>
        <v>16</v>
      </c>
      <c r="AU65">
        <f t="shared" si="13"/>
        <v>16</v>
      </c>
      <c r="AV65">
        <f t="shared" si="13"/>
        <v>1</v>
      </c>
      <c r="AW65">
        <f t="shared" si="12"/>
        <v>1</v>
      </c>
      <c r="AX65">
        <f t="shared" si="12"/>
        <v>4</v>
      </c>
      <c r="AY65">
        <f t="shared" si="12"/>
        <v>1</v>
      </c>
      <c r="AZ65">
        <f t="shared" si="12"/>
        <v>9</v>
      </c>
      <c r="BA65">
        <f t="shared" si="12"/>
        <v>4</v>
      </c>
      <c r="BB65">
        <f t="shared" si="11"/>
        <v>4</v>
      </c>
      <c r="BC65">
        <f t="shared" si="11"/>
        <v>9</v>
      </c>
    </row>
    <row r="66" spans="1:55" x14ac:dyDescent="0.25">
      <c r="A66" s="1">
        <v>42595</v>
      </c>
      <c r="B66">
        <f>('Pink hourly counts 2015'!B66)*3</f>
        <v>12</v>
      </c>
      <c r="C66">
        <f>('Pink hourly counts 2015'!C66)*3</f>
        <v>3</v>
      </c>
      <c r="D66">
        <f>('Pink hourly counts 2015'!D66)*3</f>
        <v>18</v>
      </c>
      <c r="E66">
        <f>('Pink hourly counts 2015'!E66)*3</f>
        <v>6</v>
      </c>
      <c r="F66">
        <f>('Pink hourly counts 2015'!F66)*3</f>
        <v>9</v>
      </c>
      <c r="G66">
        <f>('Pink hourly counts 2015'!G66)*3</f>
        <v>15</v>
      </c>
      <c r="H66">
        <f>('Pink hourly counts 2015'!H66)*3</f>
        <v>12</v>
      </c>
      <c r="I66">
        <f>('Pink hourly counts 2015'!I66)*3</f>
        <v>0</v>
      </c>
      <c r="J66">
        <f>('Pink hourly counts 2015'!J66)*3</f>
        <v>0</v>
      </c>
      <c r="K66">
        <f>('Pink hourly counts 2015'!K66)*3</f>
        <v>0</v>
      </c>
      <c r="L66">
        <f>('Pink hourly counts 2015'!L66)*3</f>
        <v>0</v>
      </c>
      <c r="M66">
        <f>('Pink hourly counts 2015'!M66)*3</f>
        <v>0</v>
      </c>
      <c r="N66">
        <f>('Pink hourly counts 2015'!N66)*3</f>
        <v>0</v>
      </c>
      <c r="O66">
        <f>('Pink hourly counts 2015'!O66)*3</f>
        <v>0</v>
      </c>
      <c r="P66">
        <f>('Pink hourly counts 2015'!P66)*3</f>
        <v>0</v>
      </c>
      <c r="Q66">
        <f>('Pink hourly counts 2015'!Q66)*3</f>
        <v>0</v>
      </c>
      <c r="R66">
        <f>('Pink hourly counts 2015'!R66)*3</f>
        <v>9</v>
      </c>
      <c r="S66">
        <f>('Pink hourly counts 2015'!S66)*3</f>
        <v>3</v>
      </c>
      <c r="T66">
        <f>('Pink hourly counts 2015'!T66)*3</f>
        <v>0</v>
      </c>
      <c r="U66">
        <f>('Pink hourly counts 2015'!U66)*3</f>
        <v>0</v>
      </c>
      <c r="V66">
        <f>('Pink hourly counts 2015'!V66)*3</f>
        <v>3</v>
      </c>
      <c r="W66">
        <f>('Pink hourly counts 2015'!W66)*3</f>
        <v>21</v>
      </c>
      <c r="X66">
        <f>('Pink hourly counts 2015'!X66)*3</f>
        <v>3</v>
      </c>
      <c r="Y66">
        <f>('Pink hourly counts 2015'!Y66)*3</f>
        <v>33</v>
      </c>
      <c r="Z66">
        <f t="shared" si="5"/>
        <v>147</v>
      </c>
      <c r="AB66">
        <f t="shared" si="6"/>
        <v>147</v>
      </c>
      <c r="AC66">
        <f t="shared" si="1"/>
        <v>810.78260869565224</v>
      </c>
      <c r="AD66" s="43"/>
      <c r="AE66">
        <f t="shared" si="7"/>
        <v>24</v>
      </c>
      <c r="AF66">
        <f t="shared" si="2"/>
        <v>5.6304347826086953</v>
      </c>
      <c r="AG66">
        <f t="shared" si="14"/>
        <v>9</v>
      </c>
      <c r="AH66">
        <f t="shared" si="14"/>
        <v>25</v>
      </c>
      <c r="AI66">
        <f t="shared" si="14"/>
        <v>16</v>
      </c>
      <c r="AJ66">
        <f t="shared" si="14"/>
        <v>1</v>
      </c>
      <c r="AK66">
        <f t="shared" si="14"/>
        <v>4</v>
      </c>
      <c r="AL66">
        <f t="shared" si="14"/>
        <v>1</v>
      </c>
      <c r="AM66">
        <f t="shared" si="14"/>
        <v>16</v>
      </c>
      <c r="AN66">
        <f t="shared" si="14"/>
        <v>0</v>
      </c>
      <c r="AO66">
        <f t="shared" si="14"/>
        <v>0</v>
      </c>
      <c r="AP66">
        <f t="shared" si="14"/>
        <v>0</v>
      </c>
      <c r="AQ66">
        <f t="shared" si="14"/>
        <v>0</v>
      </c>
      <c r="AR66">
        <f t="shared" si="14"/>
        <v>0</v>
      </c>
      <c r="AS66">
        <f t="shared" si="14"/>
        <v>0</v>
      </c>
      <c r="AT66">
        <f t="shared" si="14"/>
        <v>0</v>
      </c>
      <c r="AU66">
        <f t="shared" si="13"/>
        <v>0</v>
      </c>
      <c r="AV66">
        <f t="shared" si="13"/>
        <v>9</v>
      </c>
      <c r="AW66">
        <f t="shared" si="12"/>
        <v>4</v>
      </c>
      <c r="AX66">
        <f t="shared" si="12"/>
        <v>1</v>
      </c>
      <c r="AY66">
        <f t="shared" si="12"/>
        <v>0</v>
      </c>
      <c r="AZ66">
        <f t="shared" si="12"/>
        <v>1</v>
      </c>
      <c r="BA66">
        <f t="shared" si="12"/>
        <v>36</v>
      </c>
      <c r="BB66">
        <f t="shared" si="11"/>
        <v>36</v>
      </c>
      <c r="BC66">
        <f t="shared" si="11"/>
        <v>100</v>
      </c>
    </row>
    <row r="67" spans="1:55" x14ac:dyDescent="0.25">
      <c r="A67" s="1">
        <v>42596</v>
      </c>
      <c r="B67">
        <f>('Pink hourly counts 2015'!B67)*3</f>
        <v>42</v>
      </c>
      <c r="C67">
        <f>('Pink hourly counts 2015'!C67)*3</f>
        <v>15</v>
      </c>
      <c r="D67">
        <f>('Pink hourly counts 2015'!D67)*3</f>
        <v>9</v>
      </c>
      <c r="E67">
        <f>('Pink hourly counts 2015'!E67)*3</f>
        <v>9</v>
      </c>
      <c r="F67">
        <f>('Pink hourly counts 2015'!F67)*3</f>
        <v>3</v>
      </c>
      <c r="G67">
        <f>('Pink hourly counts 2015'!G67)*3</f>
        <v>3</v>
      </c>
      <c r="H67">
        <f>('Pink hourly counts 2015'!H67)*3</f>
        <v>0</v>
      </c>
      <c r="I67">
        <f>('Pink hourly counts 2015'!I67)*3</f>
        <v>9</v>
      </c>
      <c r="J67">
        <f>('Pink hourly counts 2015'!J67)*3</f>
        <v>0</v>
      </c>
      <c r="K67">
        <f>('Pink hourly counts 2015'!K67)*3</f>
        <v>0</v>
      </c>
      <c r="L67">
        <f>('Pink hourly counts 2015'!L67)*3</f>
        <v>0</v>
      </c>
      <c r="M67">
        <f>('Pink hourly counts 2015'!M67)*3</f>
        <v>0</v>
      </c>
      <c r="N67">
        <f>('Pink hourly counts 2015'!N67)*3</f>
        <v>0</v>
      </c>
      <c r="O67">
        <f>('Pink hourly counts 2015'!O67)*3</f>
        <v>0</v>
      </c>
      <c r="P67">
        <f>('Pink hourly counts 2015'!P67)*3</f>
        <v>0</v>
      </c>
      <c r="Q67">
        <f>('Pink hourly counts 2015'!Q67)*3</f>
        <v>0</v>
      </c>
      <c r="R67">
        <f>('Pink hourly counts 2015'!R67)*3</f>
        <v>3</v>
      </c>
      <c r="S67">
        <f>('Pink hourly counts 2015'!S67)*3</f>
        <v>3</v>
      </c>
      <c r="T67">
        <f>('Pink hourly counts 2015'!T67)*3</f>
        <v>24</v>
      </c>
      <c r="U67">
        <f>('Pink hourly counts 2015'!U67)*3</f>
        <v>12</v>
      </c>
      <c r="V67">
        <f>('Pink hourly counts 2015'!V67)*3</f>
        <v>6</v>
      </c>
      <c r="W67">
        <f>('Pink hourly counts 2015'!W67)*3</f>
        <v>0</v>
      </c>
      <c r="X67">
        <f>('Pink hourly counts 2015'!X67)*3</f>
        <v>0</v>
      </c>
      <c r="Y67">
        <f>('Pink hourly counts 2015'!Y67)*3</f>
        <v>3</v>
      </c>
      <c r="Z67">
        <f t="shared" si="5"/>
        <v>141</v>
      </c>
      <c r="AB67">
        <f t="shared" si="6"/>
        <v>141</v>
      </c>
      <c r="AC67">
        <f t="shared" si="1"/>
        <v>572.86956521739137</v>
      </c>
      <c r="AD67" s="43"/>
      <c r="AE67">
        <f t="shared" si="7"/>
        <v>24</v>
      </c>
      <c r="AF67">
        <f t="shared" si="2"/>
        <v>3.9782608695652173</v>
      </c>
      <c r="AG67">
        <f t="shared" si="14"/>
        <v>81</v>
      </c>
      <c r="AH67">
        <f t="shared" si="14"/>
        <v>4</v>
      </c>
      <c r="AI67">
        <f t="shared" si="14"/>
        <v>0</v>
      </c>
      <c r="AJ67">
        <f t="shared" si="14"/>
        <v>4</v>
      </c>
      <c r="AK67">
        <f t="shared" si="14"/>
        <v>0</v>
      </c>
      <c r="AL67">
        <f t="shared" si="14"/>
        <v>1</v>
      </c>
      <c r="AM67">
        <f t="shared" si="14"/>
        <v>9</v>
      </c>
      <c r="AN67">
        <f t="shared" si="14"/>
        <v>9</v>
      </c>
      <c r="AO67">
        <f t="shared" si="14"/>
        <v>0</v>
      </c>
      <c r="AP67">
        <f t="shared" si="14"/>
        <v>0</v>
      </c>
      <c r="AQ67">
        <f t="shared" si="14"/>
        <v>0</v>
      </c>
      <c r="AR67">
        <f t="shared" si="14"/>
        <v>0</v>
      </c>
      <c r="AS67">
        <f t="shared" si="14"/>
        <v>0</v>
      </c>
      <c r="AT67">
        <f t="shared" si="14"/>
        <v>0</v>
      </c>
      <c r="AU67">
        <f t="shared" si="13"/>
        <v>0</v>
      </c>
      <c r="AV67">
        <f t="shared" si="13"/>
        <v>1</v>
      </c>
      <c r="AW67">
        <f t="shared" si="12"/>
        <v>0</v>
      </c>
      <c r="AX67">
        <f t="shared" si="12"/>
        <v>49</v>
      </c>
      <c r="AY67">
        <f t="shared" si="12"/>
        <v>16</v>
      </c>
      <c r="AZ67">
        <f t="shared" si="12"/>
        <v>4</v>
      </c>
      <c r="BA67">
        <f t="shared" si="12"/>
        <v>4</v>
      </c>
      <c r="BB67">
        <f t="shared" si="11"/>
        <v>0</v>
      </c>
      <c r="BC67">
        <f t="shared" si="11"/>
        <v>1</v>
      </c>
    </row>
    <row r="68" spans="1:55" x14ac:dyDescent="0.25">
      <c r="A68" s="1">
        <v>42597</v>
      </c>
      <c r="B68">
        <f>('Pink hourly counts 2015'!B68)*3</f>
        <v>3</v>
      </c>
      <c r="C68">
        <f>('Pink hourly counts 2015'!C68)*3</f>
        <v>42</v>
      </c>
      <c r="D68">
        <f>('Pink hourly counts 2015'!D68)*3</f>
        <v>3</v>
      </c>
      <c r="E68">
        <f>('Pink hourly counts 2015'!E68)*3</f>
        <v>9</v>
      </c>
      <c r="F68">
        <f>('Pink hourly counts 2015'!F68)*3</f>
        <v>9</v>
      </c>
      <c r="G68">
        <f>('Pink hourly counts 2015'!G68)*3</f>
        <v>12</v>
      </c>
      <c r="H68">
        <f>('Pink hourly counts 2015'!H68)*3</f>
        <v>3</v>
      </c>
      <c r="I68">
        <f>('Pink hourly counts 2015'!I68)*3</f>
        <v>-3</v>
      </c>
      <c r="J68">
        <f>('Pink hourly counts 2015'!J68)*3</f>
        <v>0</v>
      </c>
      <c r="K68">
        <f>('Pink hourly counts 2015'!K68)*3</f>
        <v>0</v>
      </c>
      <c r="L68">
        <f>('Pink hourly counts 2015'!L68)*3</f>
        <v>0</v>
      </c>
      <c r="M68">
        <f>('Pink hourly counts 2015'!M68)*3</f>
        <v>0</v>
      </c>
      <c r="N68">
        <f>('Pink hourly counts 2015'!N68)*3</f>
        <v>0</v>
      </c>
      <c r="O68">
        <f>('Pink hourly counts 2015'!O68)*3</f>
        <v>0</v>
      </c>
      <c r="P68">
        <f>('Pink hourly counts 2015'!P68)*3</f>
        <v>0</v>
      </c>
      <c r="Q68">
        <f>('Pink hourly counts 2015'!Q68)*3</f>
        <v>0</v>
      </c>
      <c r="R68">
        <f>('Pink hourly counts 2015'!R68)*3</f>
        <v>0</v>
      </c>
      <c r="S68">
        <f>('Pink hourly counts 2015'!S68)*3</f>
        <v>6</v>
      </c>
      <c r="T68">
        <f>('Pink hourly counts 2015'!T68)*3</f>
        <v>0</v>
      </c>
      <c r="U68">
        <f>('Pink hourly counts 2015'!U68)*3</f>
        <v>12</v>
      </c>
      <c r="V68">
        <f>('Pink hourly counts 2015'!V68)*3</f>
        <v>12</v>
      </c>
      <c r="W68">
        <f>('Pink hourly counts 2015'!W68)*3</f>
        <v>18</v>
      </c>
      <c r="X68">
        <f>('Pink hourly counts 2015'!X68)*3</f>
        <v>9</v>
      </c>
      <c r="Y68">
        <f>('Pink hourly counts 2015'!Y68)*3</f>
        <v>3</v>
      </c>
      <c r="Z68">
        <f t="shared" si="5"/>
        <v>138</v>
      </c>
      <c r="AB68">
        <f t="shared" si="6"/>
        <v>138</v>
      </c>
      <c r="AC68">
        <f t="shared" si="1"/>
        <v>1245.913043478261</v>
      </c>
      <c r="AD68" s="43"/>
      <c r="AE68">
        <f t="shared" si="7"/>
        <v>24</v>
      </c>
      <c r="AF68">
        <f t="shared" si="2"/>
        <v>8.6521739130434785</v>
      </c>
      <c r="AG68">
        <f t="shared" si="14"/>
        <v>169</v>
      </c>
      <c r="AH68">
        <f t="shared" si="14"/>
        <v>169</v>
      </c>
      <c r="AI68">
        <f t="shared" si="14"/>
        <v>4</v>
      </c>
      <c r="AJ68">
        <f t="shared" si="14"/>
        <v>0</v>
      </c>
      <c r="AK68">
        <f t="shared" si="14"/>
        <v>1</v>
      </c>
      <c r="AL68">
        <f t="shared" si="14"/>
        <v>9</v>
      </c>
      <c r="AM68">
        <f t="shared" si="14"/>
        <v>4</v>
      </c>
      <c r="AN68">
        <f t="shared" si="14"/>
        <v>1</v>
      </c>
      <c r="AO68">
        <f t="shared" si="14"/>
        <v>0</v>
      </c>
      <c r="AP68">
        <f t="shared" si="14"/>
        <v>0</v>
      </c>
      <c r="AQ68">
        <f t="shared" si="14"/>
        <v>0</v>
      </c>
      <c r="AR68">
        <f t="shared" si="14"/>
        <v>0</v>
      </c>
      <c r="AS68">
        <f t="shared" si="14"/>
        <v>0</v>
      </c>
      <c r="AT68">
        <f t="shared" si="14"/>
        <v>0</v>
      </c>
      <c r="AU68">
        <f t="shared" si="13"/>
        <v>0</v>
      </c>
      <c r="AV68">
        <f t="shared" si="13"/>
        <v>0</v>
      </c>
      <c r="AW68">
        <f t="shared" si="12"/>
        <v>4</v>
      </c>
      <c r="AX68">
        <f t="shared" si="12"/>
        <v>4</v>
      </c>
      <c r="AY68">
        <f t="shared" si="12"/>
        <v>16</v>
      </c>
      <c r="AZ68">
        <f t="shared" si="12"/>
        <v>0</v>
      </c>
      <c r="BA68">
        <f t="shared" si="12"/>
        <v>4</v>
      </c>
      <c r="BB68">
        <f t="shared" si="11"/>
        <v>9</v>
      </c>
      <c r="BC68">
        <f t="shared" si="11"/>
        <v>4</v>
      </c>
    </row>
    <row r="69" spans="1:55" x14ac:dyDescent="0.25">
      <c r="A69" s="1">
        <v>42598</v>
      </c>
      <c r="B69">
        <f>('Pink hourly counts 2015'!B69)*3</f>
        <v>18</v>
      </c>
      <c r="C69">
        <f>('Pink hourly counts 2015'!C69)*3</f>
        <v>15</v>
      </c>
      <c r="D69">
        <f>('Pink hourly counts 2015'!D69)*3</f>
        <v>0</v>
      </c>
      <c r="E69">
        <f>('Pink hourly counts 2015'!E69)*3</f>
        <v>9</v>
      </c>
      <c r="F69">
        <f>('Pink hourly counts 2015'!F69)*3</f>
        <v>3</v>
      </c>
      <c r="G69">
        <f>('Pink hourly counts 2015'!G69)*3</f>
        <v>3</v>
      </c>
      <c r="H69">
        <f>('Pink hourly counts 2015'!H69)*3</f>
        <v>-6</v>
      </c>
      <c r="I69">
        <f>('Pink hourly counts 2015'!I69)*3</f>
        <v>-3</v>
      </c>
      <c r="J69">
        <f>('Pink hourly counts 2015'!J69)*3</f>
        <v>0</v>
      </c>
      <c r="K69">
        <f>('Pink hourly counts 2015'!K69)*3</f>
        <v>0</v>
      </c>
      <c r="L69">
        <f>('Pink hourly counts 2015'!L69)*3</f>
        <v>0</v>
      </c>
      <c r="M69">
        <f>('Pink hourly counts 2015'!M69)*3</f>
        <v>0</v>
      </c>
      <c r="N69">
        <f>('Pink hourly counts 2015'!N69)*3</f>
        <v>0</v>
      </c>
      <c r="O69">
        <f>('Pink hourly counts 2015'!O69)*3</f>
        <v>0</v>
      </c>
      <c r="P69">
        <f>('Pink hourly counts 2015'!P69)*3</f>
        <v>0</v>
      </c>
      <c r="Q69">
        <f>('Pink hourly counts 2015'!Q69)*3</f>
        <v>0</v>
      </c>
      <c r="R69">
        <f>('Pink hourly counts 2015'!R69)*3</f>
        <v>3</v>
      </c>
      <c r="S69">
        <f>('Pink hourly counts 2015'!S69)*3</f>
        <v>0</v>
      </c>
      <c r="T69">
        <f>('Pink hourly counts 2015'!T69)*3</f>
        <v>-3</v>
      </c>
      <c r="U69">
        <f>('Pink hourly counts 2015'!U69)*3</f>
        <v>-6</v>
      </c>
      <c r="V69">
        <f>('Pink hourly counts 2015'!V69)*3</f>
        <v>9</v>
      </c>
      <c r="W69">
        <f>('Pink hourly counts 2015'!W69)*3</f>
        <v>-3</v>
      </c>
      <c r="X69">
        <f>('Pink hourly counts 2015'!X69)*3</f>
        <v>0</v>
      </c>
      <c r="Y69">
        <f>('Pink hourly counts 2015'!Y69)*3</f>
        <v>15</v>
      </c>
      <c r="Z69">
        <f t="shared" si="5"/>
        <v>54</v>
      </c>
      <c r="AB69">
        <f t="shared" si="6"/>
        <v>54</v>
      </c>
      <c r="AC69">
        <f t="shared" si="1"/>
        <v>378.78260869565224</v>
      </c>
      <c r="AD69" s="43"/>
      <c r="AE69">
        <f t="shared" si="7"/>
        <v>24</v>
      </c>
      <c r="AF69">
        <f t="shared" si="2"/>
        <v>2.6304347826086958</v>
      </c>
      <c r="AG69">
        <f t="shared" si="14"/>
        <v>1</v>
      </c>
      <c r="AH69">
        <f t="shared" si="14"/>
        <v>25</v>
      </c>
      <c r="AI69">
        <f t="shared" si="14"/>
        <v>9</v>
      </c>
      <c r="AJ69">
        <f t="shared" si="14"/>
        <v>4</v>
      </c>
      <c r="AK69">
        <f t="shared" si="14"/>
        <v>0</v>
      </c>
      <c r="AL69">
        <f t="shared" si="14"/>
        <v>9</v>
      </c>
      <c r="AM69">
        <f t="shared" si="14"/>
        <v>1</v>
      </c>
      <c r="AN69">
        <f t="shared" si="14"/>
        <v>1</v>
      </c>
      <c r="AO69">
        <f t="shared" si="14"/>
        <v>0</v>
      </c>
      <c r="AP69">
        <f t="shared" si="14"/>
        <v>0</v>
      </c>
      <c r="AQ69">
        <f t="shared" si="14"/>
        <v>0</v>
      </c>
      <c r="AR69">
        <f t="shared" si="14"/>
        <v>0</v>
      </c>
      <c r="AS69">
        <f t="shared" si="14"/>
        <v>0</v>
      </c>
      <c r="AT69">
        <f t="shared" si="14"/>
        <v>0</v>
      </c>
      <c r="AU69">
        <f t="shared" si="13"/>
        <v>0</v>
      </c>
      <c r="AV69">
        <f t="shared" si="13"/>
        <v>1</v>
      </c>
      <c r="AW69">
        <f t="shared" si="12"/>
        <v>1</v>
      </c>
      <c r="AX69">
        <f t="shared" si="12"/>
        <v>1</v>
      </c>
      <c r="AY69">
        <f t="shared" si="12"/>
        <v>1</v>
      </c>
      <c r="AZ69">
        <f t="shared" si="12"/>
        <v>25</v>
      </c>
      <c r="BA69">
        <f t="shared" si="12"/>
        <v>16</v>
      </c>
      <c r="BB69">
        <f t="shared" si="11"/>
        <v>1</v>
      </c>
      <c r="BC69">
        <f t="shared" si="11"/>
        <v>25</v>
      </c>
    </row>
    <row r="70" spans="1:55" x14ac:dyDescent="0.25">
      <c r="A70" s="1">
        <v>42599</v>
      </c>
      <c r="B70">
        <f>('Pink hourly counts 2015'!B70)*3</f>
        <v>6</v>
      </c>
      <c r="C70">
        <f>('Pink hourly counts 2015'!C70)*3</f>
        <v>6</v>
      </c>
      <c r="D70">
        <f>('Pink hourly counts 2015'!D70)*3</f>
        <v>15</v>
      </c>
      <c r="E70">
        <f>('Pink hourly counts 2015'!E70)*3</f>
        <v>3</v>
      </c>
      <c r="F70">
        <f>('Pink hourly counts 2015'!F70)*3</f>
        <v>6</v>
      </c>
      <c r="G70">
        <f>('Pink hourly counts 2015'!G70)*3</f>
        <v>0</v>
      </c>
      <c r="H70">
        <f>('Pink hourly counts 2015'!H70)*3</f>
        <v>0</v>
      </c>
      <c r="I70">
        <f>('Pink hourly counts 2015'!I70)*3</f>
        <v>-3</v>
      </c>
      <c r="J70">
        <f>('Pink hourly counts 2015'!J70)*3</f>
        <v>0</v>
      </c>
      <c r="K70">
        <f>('Pink hourly counts 2015'!K70)*3</f>
        <v>0</v>
      </c>
      <c r="L70">
        <f>('Pink hourly counts 2015'!L70)*3</f>
        <v>0</v>
      </c>
      <c r="M70">
        <f>('Pink hourly counts 2015'!M70)*3</f>
        <v>0</v>
      </c>
      <c r="N70">
        <f>('Pink hourly counts 2015'!N70)*3</f>
        <v>0</v>
      </c>
      <c r="O70">
        <f>('Pink hourly counts 2015'!O70)*3</f>
        <v>0</v>
      </c>
      <c r="P70">
        <f>('Pink hourly counts 2015'!P70)*3</f>
        <v>0</v>
      </c>
      <c r="Q70">
        <f>('Pink hourly counts 2015'!Q70)*3</f>
        <v>0</v>
      </c>
      <c r="R70">
        <f>('Pink hourly counts 2015'!R70)*3</f>
        <v>9</v>
      </c>
      <c r="S70">
        <f>('Pink hourly counts 2015'!S70)*3</f>
        <v>12</v>
      </c>
      <c r="T70">
        <f>('Pink hourly counts 2015'!T70)*3</f>
        <v>9</v>
      </c>
      <c r="U70">
        <f>('Pink hourly counts 2015'!U70)*3</f>
        <v>3</v>
      </c>
      <c r="V70">
        <f>('Pink hourly counts 2015'!V70)*3</f>
        <v>3</v>
      </c>
      <c r="W70">
        <f>('Pink hourly counts 2015'!W70)*3</f>
        <v>9</v>
      </c>
      <c r="X70">
        <f>('Pink hourly counts 2015'!X70)*3</f>
        <v>3</v>
      </c>
      <c r="Y70">
        <f>('Pink hourly counts 2015'!Y70)*3</f>
        <v>0</v>
      </c>
      <c r="Z70">
        <f t="shared" si="5"/>
        <v>81</v>
      </c>
      <c r="AB70">
        <f t="shared" si="6"/>
        <v>81</v>
      </c>
      <c r="AC70">
        <f t="shared" si="1"/>
        <v>175.304347826087</v>
      </c>
      <c r="AD70" s="43"/>
      <c r="AE70">
        <f t="shared" si="7"/>
        <v>24</v>
      </c>
      <c r="AF70">
        <f t="shared" si="2"/>
        <v>1.2173913043478262</v>
      </c>
      <c r="AG70">
        <f t="shared" si="14"/>
        <v>0</v>
      </c>
      <c r="AH70">
        <f t="shared" si="14"/>
        <v>9</v>
      </c>
      <c r="AI70">
        <f t="shared" si="14"/>
        <v>16</v>
      </c>
      <c r="AJ70">
        <f t="shared" si="14"/>
        <v>1</v>
      </c>
      <c r="AK70">
        <f t="shared" si="14"/>
        <v>4</v>
      </c>
      <c r="AL70">
        <f t="shared" si="14"/>
        <v>0</v>
      </c>
      <c r="AM70">
        <f t="shared" si="14"/>
        <v>1</v>
      </c>
      <c r="AN70">
        <f t="shared" si="14"/>
        <v>1</v>
      </c>
      <c r="AO70">
        <f t="shared" si="14"/>
        <v>0</v>
      </c>
      <c r="AP70">
        <f t="shared" si="14"/>
        <v>0</v>
      </c>
      <c r="AQ70">
        <f t="shared" si="14"/>
        <v>0</v>
      </c>
      <c r="AR70">
        <f t="shared" si="14"/>
        <v>0</v>
      </c>
      <c r="AS70">
        <f t="shared" si="14"/>
        <v>0</v>
      </c>
      <c r="AT70">
        <f t="shared" si="14"/>
        <v>0</v>
      </c>
      <c r="AU70">
        <f t="shared" si="13"/>
        <v>0</v>
      </c>
      <c r="AV70">
        <f t="shared" si="13"/>
        <v>9</v>
      </c>
      <c r="AW70">
        <f t="shared" si="12"/>
        <v>1</v>
      </c>
      <c r="AX70">
        <f t="shared" si="12"/>
        <v>1</v>
      </c>
      <c r="AY70">
        <f t="shared" si="12"/>
        <v>4</v>
      </c>
      <c r="AZ70">
        <f t="shared" si="12"/>
        <v>0</v>
      </c>
      <c r="BA70">
        <f t="shared" si="12"/>
        <v>4</v>
      </c>
      <c r="BB70">
        <f t="shared" si="11"/>
        <v>4</v>
      </c>
      <c r="BC70">
        <f t="shared" si="11"/>
        <v>1</v>
      </c>
    </row>
    <row r="71" spans="1:55" x14ac:dyDescent="0.25">
      <c r="A71" s="1">
        <v>42600</v>
      </c>
      <c r="B71">
        <f>('Pink hourly counts 2015'!B71)*3</f>
        <v>12</v>
      </c>
      <c r="C71">
        <f>('Pink hourly counts 2015'!C71)*3</f>
        <v>9</v>
      </c>
      <c r="D71">
        <f>('Pink hourly counts 2015'!D71)*3</f>
        <v>18</v>
      </c>
      <c r="E71">
        <f>('Pink hourly counts 2015'!E71)*3</f>
        <v>6</v>
      </c>
      <c r="F71">
        <f>('Pink hourly counts 2015'!F71)*3</f>
        <v>9</v>
      </c>
      <c r="G71">
        <f>('Pink hourly counts 2015'!G71)*3</f>
        <v>-9</v>
      </c>
      <c r="H71">
        <f>('Pink hourly counts 2015'!H71)*3</f>
        <v>0</v>
      </c>
      <c r="I71">
        <f>('Pink hourly counts 2015'!I71)*3</f>
        <v>0</v>
      </c>
      <c r="J71">
        <f>('Pink hourly counts 2015'!J71)*3</f>
        <v>0</v>
      </c>
      <c r="K71">
        <f>('Pink hourly counts 2015'!K71)*3</f>
        <v>0</v>
      </c>
      <c r="L71">
        <f>('Pink hourly counts 2015'!L71)*3</f>
        <v>0</v>
      </c>
      <c r="M71">
        <f>('Pink hourly counts 2015'!M71)*3</f>
        <v>0</v>
      </c>
      <c r="N71">
        <f>('Pink hourly counts 2015'!N71)*3</f>
        <v>0</v>
      </c>
      <c r="O71">
        <f>('Pink hourly counts 2015'!O71)*3</f>
        <v>0</v>
      </c>
      <c r="P71">
        <f>('Pink hourly counts 2015'!P71)*3</f>
        <v>0</v>
      </c>
      <c r="Q71">
        <f>('Pink hourly counts 2015'!Q71)*3</f>
        <v>0</v>
      </c>
      <c r="R71">
        <f>('Pink hourly counts 2015'!R71)*3</f>
        <v>3</v>
      </c>
      <c r="S71">
        <f>('Pink hourly counts 2015'!S71)*3</f>
        <v>6</v>
      </c>
      <c r="T71">
        <f>('Pink hourly counts 2015'!T71)*3</f>
        <v>6</v>
      </c>
      <c r="U71">
        <f>('Pink hourly counts 2015'!U71)*3</f>
        <v>0</v>
      </c>
      <c r="V71">
        <f>('Pink hourly counts 2015'!V71)*3</f>
        <v>3</v>
      </c>
      <c r="W71">
        <f>('Pink hourly counts 2015'!W71)*3</f>
        <v>3</v>
      </c>
      <c r="X71">
        <f>('Pink hourly counts 2015'!X71)*3</f>
        <v>9</v>
      </c>
      <c r="Y71">
        <f>('Pink hourly counts 2015'!Y71)*3</f>
        <v>6</v>
      </c>
      <c r="Z71">
        <f t="shared" si="5"/>
        <v>81</v>
      </c>
      <c r="AB71">
        <f t="shared" si="6"/>
        <v>81</v>
      </c>
      <c r="AC71">
        <f t="shared" ref="AC71:AC87" si="15">(1-AE71/72)*72^2*(AF71/AE71)</f>
        <v>262.95652173913044</v>
      </c>
      <c r="AD71" s="43"/>
      <c r="AE71">
        <f t="shared" si="7"/>
        <v>24</v>
      </c>
      <c r="AF71">
        <f t="shared" ref="AF71:AF87" si="16">SUM(AG71:BC71)/(2*(AE71-1))</f>
        <v>1.826086956521739</v>
      </c>
      <c r="AG71">
        <f t="shared" si="14"/>
        <v>1</v>
      </c>
      <c r="AH71">
        <f t="shared" si="14"/>
        <v>9</v>
      </c>
      <c r="AI71">
        <f t="shared" si="14"/>
        <v>16</v>
      </c>
      <c r="AJ71">
        <f t="shared" si="14"/>
        <v>1</v>
      </c>
      <c r="AK71">
        <f t="shared" si="14"/>
        <v>36</v>
      </c>
      <c r="AL71">
        <f t="shared" si="14"/>
        <v>9</v>
      </c>
      <c r="AM71">
        <f t="shared" si="14"/>
        <v>0</v>
      </c>
      <c r="AN71">
        <f t="shared" si="14"/>
        <v>0</v>
      </c>
      <c r="AO71">
        <f t="shared" si="14"/>
        <v>0</v>
      </c>
      <c r="AP71">
        <f t="shared" si="14"/>
        <v>0</v>
      </c>
      <c r="AQ71">
        <f t="shared" si="14"/>
        <v>0</v>
      </c>
      <c r="AR71">
        <f t="shared" si="14"/>
        <v>0</v>
      </c>
      <c r="AS71">
        <f t="shared" si="14"/>
        <v>0</v>
      </c>
      <c r="AT71">
        <f t="shared" si="14"/>
        <v>0</v>
      </c>
      <c r="AU71">
        <f t="shared" si="13"/>
        <v>0</v>
      </c>
      <c r="AV71">
        <f t="shared" si="13"/>
        <v>1</v>
      </c>
      <c r="AW71">
        <f t="shared" si="12"/>
        <v>1</v>
      </c>
      <c r="AX71">
        <f t="shared" si="12"/>
        <v>0</v>
      </c>
      <c r="AY71">
        <f t="shared" si="12"/>
        <v>4</v>
      </c>
      <c r="AZ71">
        <f t="shared" si="12"/>
        <v>1</v>
      </c>
      <c r="BA71">
        <f t="shared" si="12"/>
        <v>0</v>
      </c>
      <c r="BB71">
        <f t="shared" si="11"/>
        <v>4</v>
      </c>
      <c r="BC71">
        <f t="shared" si="11"/>
        <v>1</v>
      </c>
    </row>
    <row r="72" spans="1:55" x14ac:dyDescent="0.25">
      <c r="A72" s="1">
        <v>42601</v>
      </c>
      <c r="B72">
        <f>('Pink hourly counts 2015'!B72)*3</f>
        <v>24</v>
      </c>
      <c r="C72">
        <f>('Pink hourly counts 2015'!C72)*3</f>
        <v>21</v>
      </c>
      <c r="D72">
        <f>('Pink hourly counts 2015'!D72)*3</f>
        <v>9</v>
      </c>
      <c r="E72">
        <f>('Pink hourly counts 2015'!E72)*3</f>
        <v>3</v>
      </c>
      <c r="F72">
        <f>('Pink hourly counts 2015'!F72)*3</f>
        <v>6</v>
      </c>
      <c r="G72">
        <f>('Pink hourly counts 2015'!G72)*3</f>
        <v>0</v>
      </c>
      <c r="H72">
        <f>('Pink hourly counts 2015'!H72)*3</f>
        <v>3</v>
      </c>
      <c r="I72">
        <f>('Pink hourly counts 2015'!I72)*3</f>
        <v>6</v>
      </c>
      <c r="J72">
        <f>('Pink hourly counts 2015'!J72)*3</f>
        <v>0</v>
      </c>
      <c r="K72">
        <f>('Pink hourly counts 2015'!K72)*3</f>
        <v>0</v>
      </c>
      <c r="L72">
        <f>('Pink hourly counts 2015'!L72)*3</f>
        <v>0</v>
      </c>
      <c r="M72">
        <f>('Pink hourly counts 2015'!M72)*3</f>
        <v>0</v>
      </c>
      <c r="N72">
        <f>('Pink hourly counts 2015'!N72)*3</f>
        <v>0</v>
      </c>
      <c r="O72">
        <f>('Pink hourly counts 2015'!O72)*3</f>
        <v>0</v>
      </c>
      <c r="P72">
        <f>('Pink hourly counts 2015'!P72)*3</f>
        <v>0</v>
      </c>
      <c r="Q72">
        <f>('Pink hourly counts 2015'!Q72)*3</f>
        <v>0</v>
      </c>
      <c r="R72">
        <f>('Pink hourly counts 2015'!R72)*3</f>
        <v>9</v>
      </c>
      <c r="S72">
        <f>('Pink hourly counts 2015'!S72)*3</f>
        <v>3</v>
      </c>
      <c r="T72">
        <f>('Pink hourly counts 2015'!T72)*3</f>
        <v>0</v>
      </c>
      <c r="U72">
        <f>('Pink hourly counts 2015'!U72)*3</f>
        <v>9</v>
      </c>
      <c r="V72">
        <f>('Pink hourly counts 2015'!V72)*3</f>
        <v>9</v>
      </c>
      <c r="W72">
        <f>('Pink hourly counts 2015'!W72)*3</f>
        <v>0</v>
      </c>
      <c r="X72">
        <f>('Pink hourly counts 2015'!X72)*3</f>
        <v>3</v>
      </c>
      <c r="Y72">
        <f>('Pink hourly counts 2015'!Y72)*3</f>
        <v>9</v>
      </c>
      <c r="Z72">
        <f t="shared" ref="Z72:Z87" si="17">SUM(B72:Y72)</f>
        <v>114</v>
      </c>
      <c r="AB72">
        <f t="shared" ref="AB72:AB87" si="18">ROUND(SUM(B72:Y72),0)</f>
        <v>114</v>
      </c>
      <c r="AC72">
        <f t="shared" si="15"/>
        <v>216.00000000000003</v>
      </c>
      <c r="AD72" s="43"/>
      <c r="AE72">
        <f t="shared" ref="AE72:AE86" si="19">$AE$1</f>
        <v>24</v>
      </c>
      <c r="AF72">
        <f t="shared" si="16"/>
        <v>1.5</v>
      </c>
      <c r="AG72">
        <f t="shared" si="14"/>
        <v>1</v>
      </c>
      <c r="AH72">
        <f t="shared" si="14"/>
        <v>16</v>
      </c>
      <c r="AI72">
        <f t="shared" si="14"/>
        <v>4</v>
      </c>
      <c r="AJ72">
        <f t="shared" si="14"/>
        <v>1</v>
      </c>
      <c r="AK72">
        <f t="shared" si="14"/>
        <v>4</v>
      </c>
      <c r="AL72">
        <f t="shared" si="14"/>
        <v>1</v>
      </c>
      <c r="AM72">
        <f t="shared" si="14"/>
        <v>1</v>
      </c>
      <c r="AN72">
        <f t="shared" si="14"/>
        <v>4</v>
      </c>
      <c r="AO72">
        <f t="shared" si="14"/>
        <v>0</v>
      </c>
      <c r="AP72">
        <f t="shared" si="14"/>
        <v>0</v>
      </c>
      <c r="AQ72">
        <f t="shared" si="14"/>
        <v>0</v>
      </c>
      <c r="AR72">
        <f t="shared" si="14"/>
        <v>0</v>
      </c>
      <c r="AS72">
        <f t="shared" si="14"/>
        <v>0</v>
      </c>
      <c r="AT72">
        <f t="shared" si="14"/>
        <v>0</v>
      </c>
      <c r="AU72">
        <f t="shared" si="13"/>
        <v>0</v>
      </c>
      <c r="AV72">
        <f t="shared" si="13"/>
        <v>9</v>
      </c>
      <c r="AW72">
        <f t="shared" si="12"/>
        <v>4</v>
      </c>
      <c r="AX72">
        <f t="shared" si="12"/>
        <v>1</v>
      </c>
      <c r="AY72">
        <f t="shared" si="12"/>
        <v>9</v>
      </c>
      <c r="AZ72">
        <f t="shared" si="12"/>
        <v>0</v>
      </c>
      <c r="BA72">
        <f t="shared" si="12"/>
        <v>9</v>
      </c>
      <c r="BB72">
        <f t="shared" si="11"/>
        <v>1</v>
      </c>
      <c r="BC72">
        <f t="shared" si="11"/>
        <v>4</v>
      </c>
    </row>
    <row r="73" spans="1:55" x14ac:dyDescent="0.25">
      <c r="A73" s="1">
        <v>42602</v>
      </c>
      <c r="B73">
        <f>('Pink hourly counts 2015'!B73)*3</f>
        <v>9</v>
      </c>
      <c r="C73">
        <f>('Pink hourly counts 2015'!C73)*3</f>
        <v>0</v>
      </c>
      <c r="D73">
        <f>('Pink hourly counts 2015'!D73)*3</f>
        <v>6</v>
      </c>
      <c r="E73">
        <f>('Pink hourly counts 2015'!E73)*3</f>
        <v>0</v>
      </c>
      <c r="F73">
        <f>('Pink hourly counts 2015'!F73)*3</f>
        <v>3</v>
      </c>
      <c r="G73">
        <f>('Pink hourly counts 2015'!G73)*3</f>
        <v>-3</v>
      </c>
      <c r="H73">
        <f>('Pink hourly counts 2015'!H73)*3</f>
        <v>0</v>
      </c>
      <c r="I73">
        <f>('Pink hourly counts 2015'!I73)*3</f>
        <v>-6</v>
      </c>
      <c r="J73">
        <f>('Pink hourly counts 2015'!J73)*3</f>
        <v>0</v>
      </c>
      <c r="K73">
        <f>('Pink hourly counts 2015'!K73)*3</f>
        <v>0</v>
      </c>
      <c r="L73">
        <f>('Pink hourly counts 2015'!L73)*3</f>
        <v>0</v>
      </c>
      <c r="M73">
        <f>('Pink hourly counts 2015'!M73)*3</f>
        <v>6</v>
      </c>
      <c r="N73">
        <f>('Pink hourly counts 2015'!N73)*3</f>
        <v>0</v>
      </c>
      <c r="O73">
        <f>('Pink hourly counts 2015'!O73)*3</f>
        <v>0</v>
      </c>
      <c r="P73">
        <f>('Pink hourly counts 2015'!P73)*3</f>
        <v>0</v>
      </c>
      <c r="Q73">
        <f>('Pink hourly counts 2015'!Q73)*3</f>
        <v>0</v>
      </c>
      <c r="R73">
        <f>('Pink hourly counts 2015'!R73)*3</f>
        <v>0</v>
      </c>
      <c r="S73">
        <f>('Pink hourly counts 2015'!S73)*3</f>
        <v>6</v>
      </c>
      <c r="T73">
        <f>('Pink hourly counts 2015'!T73)*3</f>
        <v>6</v>
      </c>
      <c r="U73">
        <f>('Pink hourly counts 2015'!U73)*3</f>
        <v>0</v>
      </c>
      <c r="V73">
        <f>('Pink hourly counts 2015'!V73)*3</f>
        <v>6</v>
      </c>
      <c r="W73">
        <f>('Pink hourly counts 2015'!W73)*3</f>
        <v>0</v>
      </c>
      <c r="X73">
        <f>('Pink hourly counts 2015'!X73)*3</f>
        <v>0</v>
      </c>
      <c r="Y73">
        <f>('Pink hourly counts 2015'!Y73)*3</f>
        <v>3</v>
      </c>
      <c r="Z73">
        <f t="shared" si="17"/>
        <v>36</v>
      </c>
      <c r="AB73">
        <f t="shared" si="18"/>
        <v>36</v>
      </c>
      <c r="AC73">
        <f t="shared" si="15"/>
        <v>175.304347826087</v>
      </c>
      <c r="AD73" s="43"/>
      <c r="AE73">
        <f t="shared" si="19"/>
        <v>24</v>
      </c>
      <c r="AF73">
        <f t="shared" si="16"/>
        <v>1.2173913043478262</v>
      </c>
      <c r="AG73">
        <f t="shared" si="14"/>
        <v>9</v>
      </c>
      <c r="AH73">
        <f t="shared" si="14"/>
        <v>4</v>
      </c>
      <c r="AI73">
        <f t="shared" si="14"/>
        <v>4</v>
      </c>
      <c r="AJ73">
        <f t="shared" si="14"/>
        <v>1</v>
      </c>
      <c r="AK73">
        <f t="shared" si="14"/>
        <v>4</v>
      </c>
      <c r="AL73">
        <f t="shared" si="14"/>
        <v>1</v>
      </c>
      <c r="AM73">
        <f t="shared" si="14"/>
        <v>4</v>
      </c>
      <c r="AN73">
        <f t="shared" si="14"/>
        <v>4</v>
      </c>
      <c r="AO73">
        <f t="shared" si="14"/>
        <v>0</v>
      </c>
      <c r="AP73">
        <f t="shared" si="14"/>
        <v>0</v>
      </c>
      <c r="AQ73">
        <f t="shared" si="14"/>
        <v>4</v>
      </c>
      <c r="AR73">
        <f t="shared" si="14"/>
        <v>4</v>
      </c>
      <c r="AS73">
        <f t="shared" si="14"/>
        <v>0</v>
      </c>
      <c r="AT73">
        <f t="shared" si="14"/>
        <v>0</v>
      </c>
      <c r="AU73">
        <f t="shared" si="13"/>
        <v>0</v>
      </c>
      <c r="AV73">
        <f t="shared" si="13"/>
        <v>0</v>
      </c>
      <c r="AW73">
        <f t="shared" si="12"/>
        <v>4</v>
      </c>
      <c r="AX73">
        <f t="shared" si="12"/>
        <v>0</v>
      </c>
      <c r="AY73">
        <f t="shared" si="12"/>
        <v>4</v>
      </c>
      <c r="AZ73">
        <f t="shared" si="12"/>
        <v>4</v>
      </c>
      <c r="BA73">
        <f t="shared" si="12"/>
        <v>4</v>
      </c>
      <c r="BB73">
        <f t="shared" si="11"/>
        <v>0</v>
      </c>
      <c r="BC73">
        <f t="shared" si="11"/>
        <v>1</v>
      </c>
    </row>
    <row r="74" spans="1:55" x14ac:dyDescent="0.25">
      <c r="A74" s="1">
        <v>42603</v>
      </c>
      <c r="B74">
        <f>('Pink hourly counts 2015'!B74)*3</f>
        <v>6</v>
      </c>
      <c r="C74">
        <f>('Pink hourly counts 2015'!C74)*3</f>
        <v>3</v>
      </c>
      <c r="D74">
        <f>('Pink hourly counts 2015'!D74)*3</f>
        <v>0</v>
      </c>
      <c r="E74">
        <f>('Pink hourly counts 2015'!E74)*3</f>
        <v>3</v>
      </c>
      <c r="F74">
        <f>('Pink hourly counts 2015'!F74)*3</f>
        <v>0</v>
      </c>
      <c r="G74">
        <f>('Pink hourly counts 2015'!G74)*3</f>
        <v>3</v>
      </c>
      <c r="H74">
        <f>('Pink hourly counts 2015'!H74)*3</f>
        <v>-3</v>
      </c>
      <c r="I74">
        <f>('Pink hourly counts 2015'!I74)*3</f>
        <v>0</v>
      </c>
      <c r="J74">
        <f>('Pink hourly counts 2015'!J74)*3</f>
        <v>0</v>
      </c>
      <c r="K74">
        <f>('Pink hourly counts 2015'!K74)*3</f>
        <v>0</v>
      </c>
      <c r="L74">
        <f>('Pink hourly counts 2015'!L74)*3</f>
        <v>0</v>
      </c>
      <c r="M74">
        <f>('Pink hourly counts 2015'!M74)*3</f>
        <v>0</v>
      </c>
      <c r="N74">
        <f>('Pink hourly counts 2015'!N74)*3</f>
        <v>0</v>
      </c>
      <c r="O74">
        <f>('Pink hourly counts 2015'!O74)*3</f>
        <v>0</v>
      </c>
      <c r="P74">
        <f>('Pink hourly counts 2015'!P74)*3</f>
        <v>0</v>
      </c>
      <c r="Q74">
        <f>('Pink hourly counts 2015'!Q74)*3</f>
        <v>0</v>
      </c>
      <c r="R74">
        <f>('Pink hourly counts 2015'!R74)*3</f>
        <v>3</v>
      </c>
      <c r="S74">
        <f>('Pink hourly counts 2015'!S74)*3</f>
        <v>0</v>
      </c>
      <c r="T74">
        <f>('Pink hourly counts 2015'!T74)*3</f>
        <v>0</v>
      </c>
      <c r="U74">
        <f>('Pink hourly counts 2015'!U74)*3</f>
        <v>0</v>
      </c>
      <c r="V74">
        <f>('Pink hourly counts 2015'!V74)*3</f>
        <v>0</v>
      </c>
      <c r="W74">
        <f>('Pink hourly counts 2015'!W74)*3</f>
        <v>0</v>
      </c>
      <c r="X74">
        <f>('Pink hourly counts 2015'!X74)*3</f>
        <v>3</v>
      </c>
      <c r="Y74">
        <f>('Pink hourly counts 2015'!Y74)*3</f>
        <v>0</v>
      </c>
      <c r="Z74">
        <f t="shared" si="17"/>
        <v>18</v>
      </c>
      <c r="AB74">
        <f t="shared" si="18"/>
        <v>18</v>
      </c>
      <c r="AC74">
        <f t="shared" si="15"/>
        <v>43.826086956521749</v>
      </c>
      <c r="AD74" s="43"/>
      <c r="AE74">
        <f t="shared" si="19"/>
        <v>24</v>
      </c>
      <c r="AF74">
        <f t="shared" si="16"/>
        <v>0.30434782608695654</v>
      </c>
      <c r="AG74">
        <f t="shared" si="14"/>
        <v>1</v>
      </c>
      <c r="AH74">
        <f t="shared" si="14"/>
        <v>1</v>
      </c>
      <c r="AI74">
        <f t="shared" si="14"/>
        <v>1</v>
      </c>
      <c r="AJ74">
        <f t="shared" si="14"/>
        <v>1</v>
      </c>
      <c r="AK74">
        <f t="shared" si="14"/>
        <v>1</v>
      </c>
      <c r="AL74">
        <f t="shared" si="14"/>
        <v>4</v>
      </c>
      <c r="AM74">
        <f t="shared" si="14"/>
        <v>1</v>
      </c>
      <c r="AN74">
        <f t="shared" si="14"/>
        <v>0</v>
      </c>
      <c r="AO74">
        <f t="shared" si="14"/>
        <v>0</v>
      </c>
      <c r="AP74">
        <f t="shared" si="14"/>
        <v>0</v>
      </c>
      <c r="AQ74">
        <f t="shared" si="14"/>
        <v>0</v>
      </c>
      <c r="AR74">
        <f t="shared" si="14"/>
        <v>0</v>
      </c>
      <c r="AS74">
        <f t="shared" si="14"/>
        <v>0</v>
      </c>
      <c r="AT74">
        <f t="shared" si="14"/>
        <v>0</v>
      </c>
      <c r="AU74">
        <f t="shared" si="13"/>
        <v>0</v>
      </c>
      <c r="AV74">
        <f t="shared" si="13"/>
        <v>1</v>
      </c>
      <c r="AW74">
        <f t="shared" si="12"/>
        <v>1</v>
      </c>
      <c r="AX74">
        <f t="shared" si="12"/>
        <v>0</v>
      </c>
      <c r="AY74">
        <f t="shared" si="12"/>
        <v>0</v>
      </c>
      <c r="AZ74">
        <f t="shared" si="12"/>
        <v>0</v>
      </c>
      <c r="BA74">
        <f t="shared" si="12"/>
        <v>0</v>
      </c>
      <c r="BB74">
        <f t="shared" si="11"/>
        <v>1</v>
      </c>
      <c r="BC74">
        <f t="shared" si="11"/>
        <v>1</v>
      </c>
    </row>
    <row r="75" spans="1:55" x14ac:dyDescent="0.25">
      <c r="A75" s="1">
        <v>42604</v>
      </c>
      <c r="B75">
        <f>('Pink hourly counts 2015'!B75)*3</f>
        <v>9</v>
      </c>
      <c r="C75">
        <f>('Pink hourly counts 2015'!C75)*3</f>
        <v>24</v>
      </c>
      <c r="D75">
        <f>('Pink hourly counts 2015'!D75)*3</f>
        <v>0</v>
      </c>
      <c r="E75">
        <f>('Pink hourly counts 2015'!E75)*3</f>
        <v>15</v>
      </c>
      <c r="F75">
        <f>('Pink hourly counts 2015'!F75)*3</f>
        <v>0</v>
      </c>
      <c r="G75">
        <f>('Pink hourly counts 2015'!G75)*3</f>
        <v>0</v>
      </c>
      <c r="H75">
        <f>('Pink hourly counts 2015'!H75)*3</f>
        <v>9</v>
      </c>
      <c r="I75">
        <f>('Pink hourly counts 2015'!I75)*3</f>
        <v>0</v>
      </c>
      <c r="J75">
        <f>('Pink hourly counts 2015'!J75)*3</f>
        <v>0</v>
      </c>
      <c r="K75">
        <f>('Pink hourly counts 2015'!K75)*3</f>
        <v>0</v>
      </c>
      <c r="L75">
        <f>('Pink hourly counts 2015'!L75)*3</f>
        <v>0</v>
      </c>
      <c r="M75">
        <f>('Pink hourly counts 2015'!M75)*3</f>
        <v>0</v>
      </c>
      <c r="N75">
        <f>('Pink hourly counts 2015'!N75)*3</f>
        <v>0</v>
      </c>
      <c r="O75">
        <f>('Pink hourly counts 2015'!O75)*3</f>
        <v>0</v>
      </c>
      <c r="P75">
        <f>('Pink hourly counts 2015'!P75)*3</f>
        <v>0</v>
      </c>
      <c r="Q75">
        <f>('Pink hourly counts 2015'!Q75)*3</f>
        <v>0</v>
      </c>
      <c r="R75">
        <f>('Pink hourly counts 2015'!R75)*3</f>
        <v>3</v>
      </c>
      <c r="S75">
        <f>('Pink hourly counts 2015'!S75)*3</f>
        <v>0</v>
      </c>
      <c r="T75">
        <f>('Pink hourly counts 2015'!T75)*3</f>
        <v>0</v>
      </c>
      <c r="U75">
        <f>('Pink hourly counts 2015'!U75)*3</f>
        <v>0</v>
      </c>
      <c r="V75">
        <f>('Pink hourly counts 2015'!V75)*3</f>
        <v>0</v>
      </c>
      <c r="W75">
        <f>('Pink hourly counts 2015'!W75)*3</f>
        <v>0</v>
      </c>
      <c r="X75">
        <f>('Pink hourly counts 2015'!X75)*3</f>
        <v>3</v>
      </c>
      <c r="Y75">
        <f>('Pink hourly counts 2015'!Y75)*3</f>
        <v>0</v>
      </c>
      <c r="Z75">
        <f t="shared" si="17"/>
        <v>63</v>
      </c>
      <c r="AB75">
        <f t="shared" si="18"/>
        <v>63</v>
      </c>
      <c r="AC75">
        <f t="shared" si="15"/>
        <v>504.00000000000011</v>
      </c>
      <c r="AD75" s="43"/>
      <c r="AE75">
        <f t="shared" si="19"/>
        <v>24</v>
      </c>
      <c r="AF75">
        <f t="shared" si="16"/>
        <v>3.5</v>
      </c>
      <c r="AG75">
        <f t="shared" si="14"/>
        <v>25</v>
      </c>
      <c r="AH75">
        <f t="shared" si="14"/>
        <v>64</v>
      </c>
      <c r="AI75">
        <f t="shared" si="14"/>
        <v>25</v>
      </c>
      <c r="AJ75">
        <f t="shared" ref="AJ75:AT87" si="20">(E75/3-F75/3)^2</f>
        <v>25</v>
      </c>
      <c r="AK75">
        <f t="shared" si="20"/>
        <v>0</v>
      </c>
      <c r="AL75">
        <f t="shared" si="20"/>
        <v>9</v>
      </c>
      <c r="AM75">
        <f t="shared" si="20"/>
        <v>9</v>
      </c>
      <c r="AN75">
        <f t="shared" si="20"/>
        <v>0</v>
      </c>
      <c r="AO75">
        <f t="shared" si="20"/>
        <v>0</v>
      </c>
      <c r="AP75">
        <f t="shared" si="20"/>
        <v>0</v>
      </c>
      <c r="AQ75">
        <f t="shared" si="20"/>
        <v>0</v>
      </c>
      <c r="AR75">
        <f t="shared" si="20"/>
        <v>0</v>
      </c>
      <c r="AS75">
        <f t="shared" si="20"/>
        <v>0</v>
      </c>
      <c r="AT75">
        <f t="shared" si="20"/>
        <v>0</v>
      </c>
      <c r="AU75">
        <f t="shared" si="13"/>
        <v>0</v>
      </c>
      <c r="AV75">
        <f t="shared" si="13"/>
        <v>1</v>
      </c>
      <c r="AW75">
        <f t="shared" si="12"/>
        <v>1</v>
      </c>
      <c r="AX75">
        <f t="shared" si="12"/>
        <v>0</v>
      </c>
      <c r="AY75">
        <f t="shared" si="12"/>
        <v>0</v>
      </c>
      <c r="AZ75">
        <f t="shared" si="12"/>
        <v>0</v>
      </c>
      <c r="BA75">
        <f t="shared" si="12"/>
        <v>0</v>
      </c>
      <c r="BB75">
        <f t="shared" si="11"/>
        <v>1</v>
      </c>
      <c r="BC75">
        <f t="shared" si="11"/>
        <v>1</v>
      </c>
    </row>
    <row r="76" spans="1:55" x14ac:dyDescent="0.25">
      <c r="A76" s="1">
        <v>42605</v>
      </c>
      <c r="B76">
        <f>('Pink hourly counts 2015'!B76)*3</f>
        <v>0</v>
      </c>
      <c r="C76">
        <f>('Pink hourly counts 2015'!C76)*3</f>
        <v>0</v>
      </c>
      <c r="D76">
        <f>('Pink hourly counts 2015'!D76)*3</f>
        <v>0</v>
      </c>
      <c r="E76">
        <f>('Pink hourly counts 2015'!E76)*3</f>
        <v>3</v>
      </c>
      <c r="F76">
        <f>('Pink hourly counts 2015'!F76)*3</f>
        <v>0</v>
      </c>
      <c r="G76">
        <f>('Pink hourly counts 2015'!G76)*3</f>
        <v>0</v>
      </c>
      <c r="H76">
        <f>('Pink hourly counts 2015'!H76)*3</f>
        <v>0</v>
      </c>
      <c r="I76">
        <f>('Pink hourly counts 2015'!I76)*3</f>
        <v>3</v>
      </c>
      <c r="J76">
        <f>('Pink hourly counts 2015'!J76)*3</f>
        <v>0</v>
      </c>
      <c r="K76">
        <f>('Pink hourly counts 2015'!K76)*3</f>
        <v>0</v>
      </c>
      <c r="L76">
        <f>('Pink hourly counts 2015'!L76)*3</f>
        <v>0</v>
      </c>
      <c r="M76">
        <f>('Pink hourly counts 2015'!M76)*3</f>
        <v>0</v>
      </c>
      <c r="N76">
        <f>('Pink hourly counts 2015'!N76)*3</f>
        <v>0</v>
      </c>
      <c r="O76">
        <f>('Pink hourly counts 2015'!O76)*3</f>
        <v>0</v>
      </c>
      <c r="P76">
        <f>('Pink hourly counts 2015'!P76)*3</f>
        <v>0</v>
      </c>
      <c r="Q76">
        <f>('Pink hourly counts 2015'!Q76)*3</f>
        <v>0</v>
      </c>
      <c r="R76">
        <f>('Pink hourly counts 2015'!R76)*3</f>
        <v>0</v>
      </c>
      <c r="S76">
        <f>('Pink hourly counts 2015'!S76)*3</f>
        <v>3</v>
      </c>
      <c r="T76">
        <f>('Pink hourly counts 2015'!T76)*3</f>
        <v>0</v>
      </c>
      <c r="U76">
        <f>('Pink hourly counts 2015'!U76)*3</f>
        <v>0</v>
      </c>
      <c r="V76">
        <f>('Pink hourly counts 2015'!V76)*3</f>
        <v>0</v>
      </c>
      <c r="W76">
        <f>('Pink hourly counts 2015'!W76)*3</f>
        <v>0</v>
      </c>
      <c r="X76">
        <f>('Pink hourly counts 2015'!X76)*3</f>
        <v>0</v>
      </c>
      <c r="Y76">
        <f>('Pink hourly counts 2015'!Y76)*3</f>
        <v>0</v>
      </c>
      <c r="Z76">
        <f t="shared" si="17"/>
        <v>9</v>
      </c>
      <c r="AB76">
        <f t="shared" si="18"/>
        <v>9</v>
      </c>
      <c r="AC76">
        <f t="shared" si="15"/>
        <v>18.782608695652176</v>
      </c>
      <c r="AD76" s="43"/>
      <c r="AE76">
        <f t="shared" si="19"/>
        <v>24</v>
      </c>
      <c r="AF76">
        <f t="shared" si="16"/>
        <v>0.13043478260869565</v>
      </c>
      <c r="AG76">
        <f t="shared" ref="AG76:AI87" si="21">(B76/3-C76/3)^2</f>
        <v>0</v>
      </c>
      <c r="AH76">
        <f t="shared" si="21"/>
        <v>0</v>
      </c>
      <c r="AI76">
        <f t="shared" si="21"/>
        <v>1</v>
      </c>
      <c r="AJ76">
        <f t="shared" si="20"/>
        <v>1</v>
      </c>
      <c r="AK76">
        <f t="shared" si="20"/>
        <v>0</v>
      </c>
      <c r="AL76">
        <f t="shared" si="20"/>
        <v>0</v>
      </c>
      <c r="AM76">
        <f t="shared" si="20"/>
        <v>1</v>
      </c>
      <c r="AN76">
        <f t="shared" si="20"/>
        <v>1</v>
      </c>
      <c r="AO76">
        <f t="shared" si="20"/>
        <v>0</v>
      </c>
      <c r="AP76">
        <f t="shared" si="20"/>
        <v>0</v>
      </c>
      <c r="AQ76">
        <f t="shared" si="20"/>
        <v>0</v>
      </c>
      <c r="AR76">
        <f t="shared" si="20"/>
        <v>0</v>
      </c>
      <c r="AS76">
        <f t="shared" si="20"/>
        <v>0</v>
      </c>
      <c r="AT76">
        <f t="shared" si="20"/>
        <v>0</v>
      </c>
      <c r="AU76">
        <f t="shared" si="13"/>
        <v>0</v>
      </c>
      <c r="AV76">
        <f t="shared" si="13"/>
        <v>0</v>
      </c>
      <c r="AW76">
        <f t="shared" si="12"/>
        <v>1</v>
      </c>
      <c r="AX76">
        <f t="shared" si="12"/>
        <v>1</v>
      </c>
      <c r="AY76">
        <f t="shared" si="12"/>
        <v>0</v>
      </c>
      <c r="AZ76">
        <f t="shared" si="12"/>
        <v>0</v>
      </c>
      <c r="BA76">
        <f t="shared" si="12"/>
        <v>0</v>
      </c>
      <c r="BB76">
        <f t="shared" si="11"/>
        <v>0</v>
      </c>
      <c r="BC76">
        <f t="shared" si="11"/>
        <v>0</v>
      </c>
    </row>
    <row r="77" spans="1:55" x14ac:dyDescent="0.25">
      <c r="A77" s="1">
        <v>42606</v>
      </c>
      <c r="B77">
        <f>('Pink hourly counts 2015'!B77)*3</f>
        <v>9</v>
      </c>
      <c r="C77">
        <f>('Pink hourly counts 2015'!C77)*3</f>
        <v>0</v>
      </c>
      <c r="D77">
        <f>('Pink hourly counts 2015'!D77)*3</f>
        <v>0</v>
      </c>
      <c r="E77">
        <f>('Pink hourly counts 2015'!E77)*3</f>
        <v>3</v>
      </c>
      <c r="F77">
        <f>('Pink hourly counts 2015'!F77)*3</f>
        <v>0</v>
      </c>
      <c r="G77">
        <f>('Pink hourly counts 2015'!G77)*3</f>
        <v>0</v>
      </c>
      <c r="H77">
        <f>('Pink hourly counts 2015'!H77)*3</f>
        <v>0</v>
      </c>
      <c r="I77">
        <f>('Pink hourly counts 2015'!I77)*3</f>
        <v>0</v>
      </c>
      <c r="J77">
        <f>('Pink hourly counts 2015'!J77)*3</f>
        <v>0</v>
      </c>
      <c r="K77">
        <f>('Pink hourly counts 2015'!K77)*3</f>
        <v>0</v>
      </c>
      <c r="L77">
        <f>('Pink hourly counts 2015'!L77)*3</f>
        <v>0</v>
      </c>
      <c r="M77">
        <f>('Pink hourly counts 2015'!M77)*3</f>
        <v>0</v>
      </c>
      <c r="N77">
        <f>('Pink hourly counts 2015'!N77)*3</f>
        <v>0</v>
      </c>
      <c r="O77">
        <f>('Pink hourly counts 2015'!O77)*3</f>
        <v>0</v>
      </c>
      <c r="P77">
        <f>('Pink hourly counts 2015'!P77)*3</f>
        <v>0</v>
      </c>
      <c r="Q77">
        <f>('Pink hourly counts 2015'!Q77)*3</f>
        <v>0</v>
      </c>
      <c r="R77">
        <f>('Pink hourly counts 2015'!R77)*3</f>
        <v>0</v>
      </c>
      <c r="S77">
        <f>('Pink hourly counts 2015'!S77)*3</f>
        <v>6</v>
      </c>
      <c r="T77">
        <f>('Pink hourly counts 2015'!T77)*3</f>
        <v>0</v>
      </c>
      <c r="U77">
        <f>('Pink hourly counts 2015'!U77)*3</f>
        <v>0</v>
      </c>
      <c r="V77">
        <f>('Pink hourly counts 2015'!V77)*3</f>
        <v>0</v>
      </c>
      <c r="W77">
        <f>('Pink hourly counts 2015'!W77)*3</f>
        <v>0</v>
      </c>
      <c r="X77">
        <f>('Pink hourly counts 2015'!X77)*3</f>
        <v>0</v>
      </c>
      <c r="Y77">
        <f>('Pink hourly counts 2015'!Y77)*3</f>
        <v>0</v>
      </c>
      <c r="Z77">
        <f t="shared" si="17"/>
        <v>18</v>
      </c>
      <c r="AB77">
        <f t="shared" si="18"/>
        <v>18</v>
      </c>
      <c r="AC77">
        <f t="shared" si="15"/>
        <v>59.478260869565226</v>
      </c>
      <c r="AD77" s="43"/>
      <c r="AE77">
        <f t="shared" si="19"/>
        <v>24</v>
      </c>
      <c r="AF77">
        <f t="shared" si="16"/>
        <v>0.41304347826086957</v>
      </c>
      <c r="AG77">
        <f t="shared" si="21"/>
        <v>9</v>
      </c>
      <c r="AH77">
        <f t="shared" si="21"/>
        <v>0</v>
      </c>
      <c r="AI77">
        <f t="shared" si="21"/>
        <v>1</v>
      </c>
      <c r="AJ77">
        <f t="shared" si="20"/>
        <v>1</v>
      </c>
      <c r="AK77">
        <f t="shared" si="20"/>
        <v>0</v>
      </c>
      <c r="AL77">
        <f t="shared" si="20"/>
        <v>0</v>
      </c>
      <c r="AM77">
        <f t="shared" si="20"/>
        <v>0</v>
      </c>
      <c r="AN77">
        <f t="shared" si="20"/>
        <v>0</v>
      </c>
      <c r="AO77">
        <f t="shared" si="20"/>
        <v>0</v>
      </c>
      <c r="AP77">
        <f t="shared" si="20"/>
        <v>0</v>
      </c>
      <c r="AQ77">
        <f t="shared" si="20"/>
        <v>0</v>
      </c>
      <c r="AR77">
        <f t="shared" si="20"/>
        <v>0</v>
      </c>
      <c r="AS77">
        <f t="shared" si="20"/>
        <v>0</v>
      </c>
      <c r="AT77">
        <f t="shared" si="20"/>
        <v>0</v>
      </c>
      <c r="AU77">
        <f t="shared" si="13"/>
        <v>0</v>
      </c>
      <c r="AV77">
        <f t="shared" si="13"/>
        <v>0</v>
      </c>
      <c r="AW77">
        <f t="shared" si="12"/>
        <v>4</v>
      </c>
      <c r="AX77">
        <f t="shared" si="12"/>
        <v>4</v>
      </c>
      <c r="AY77">
        <f t="shared" si="12"/>
        <v>0</v>
      </c>
      <c r="AZ77">
        <f t="shared" si="12"/>
        <v>0</v>
      </c>
      <c r="BA77">
        <f t="shared" si="12"/>
        <v>0</v>
      </c>
      <c r="BB77">
        <f t="shared" si="11"/>
        <v>0</v>
      </c>
      <c r="BC77">
        <f t="shared" si="11"/>
        <v>0</v>
      </c>
    </row>
    <row r="78" spans="1:55" x14ac:dyDescent="0.25">
      <c r="A78" s="1">
        <v>42607</v>
      </c>
      <c r="B78">
        <f>('Pink hourly counts 2015'!B78)*3</f>
        <v>6</v>
      </c>
      <c r="C78">
        <f>('Pink hourly counts 2015'!C78)*3</f>
        <v>0</v>
      </c>
      <c r="D78">
        <f>('Pink hourly counts 2015'!D78)*3</f>
        <v>0</v>
      </c>
      <c r="E78">
        <f>('Pink hourly counts 2015'!E78)*3</f>
        <v>0</v>
      </c>
      <c r="F78">
        <f>('Pink hourly counts 2015'!F78)*3</f>
        <v>3</v>
      </c>
      <c r="G78">
        <f>('Pink hourly counts 2015'!G78)*3</f>
        <v>0</v>
      </c>
      <c r="H78">
        <f>('Pink hourly counts 2015'!H78)*3</f>
        <v>0</v>
      </c>
      <c r="I78">
        <f>('Pink hourly counts 2015'!I78)*3</f>
        <v>0</v>
      </c>
      <c r="J78">
        <f>('Pink hourly counts 2015'!J78)*3</f>
        <v>0</v>
      </c>
      <c r="K78">
        <f>('Pink hourly counts 2015'!K78)*3</f>
        <v>0</v>
      </c>
      <c r="L78">
        <f>('Pink hourly counts 2015'!L78)*3</f>
        <v>0</v>
      </c>
      <c r="M78">
        <f>('Pink hourly counts 2015'!M78)*3</f>
        <v>0</v>
      </c>
      <c r="N78">
        <f>('Pink hourly counts 2015'!N78)*3</f>
        <v>0</v>
      </c>
      <c r="O78">
        <f>('Pink hourly counts 2015'!O78)*3</f>
        <v>0</v>
      </c>
      <c r="P78">
        <f>('Pink hourly counts 2015'!P78)*3</f>
        <v>0</v>
      </c>
      <c r="Q78">
        <f>('Pink hourly counts 2015'!Q78)*3</f>
        <v>0</v>
      </c>
      <c r="R78">
        <f>('Pink hourly counts 2015'!R78)*3</f>
        <v>21</v>
      </c>
      <c r="S78">
        <f>('Pink hourly counts 2015'!S78)*3</f>
        <v>0</v>
      </c>
      <c r="T78">
        <f>('Pink hourly counts 2015'!T78)*3</f>
        <v>9</v>
      </c>
      <c r="U78">
        <f>('Pink hourly counts 2015'!U78)*3</f>
        <v>-9</v>
      </c>
      <c r="V78">
        <f>('Pink hourly counts 2015'!V78)*3</f>
        <v>3</v>
      </c>
      <c r="W78">
        <f>('Pink hourly counts 2015'!W78)*3</f>
        <v>0</v>
      </c>
      <c r="X78">
        <f>('Pink hourly counts 2015'!X78)*3</f>
        <v>3</v>
      </c>
      <c r="Y78">
        <f>('Pink hourly counts 2015'!Y78)*3</f>
        <v>0</v>
      </c>
      <c r="Z78">
        <f t="shared" si="17"/>
        <v>36</v>
      </c>
      <c r="AB78">
        <f t="shared" si="18"/>
        <v>36</v>
      </c>
      <c r="AC78">
        <f t="shared" si="15"/>
        <v>525.91304347826087</v>
      </c>
      <c r="AD78" s="43"/>
      <c r="AE78">
        <f t="shared" si="19"/>
        <v>24</v>
      </c>
      <c r="AF78">
        <f t="shared" si="16"/>
        <v>3.652173913043478</v>
      </c>
      <c r="AG78">
        <f t="shared" si="21"/>
        <v>4</v>
      </c>
      <c r="AH78">
        <f t="shared" si="21"/>
        <v>0</v>
      </c>
      <c r="AI78">
        <f t="shared" si="21"/>
        <v>0</v>
      </c>
      <c r="AJ78">
        <f t="shared" si="20"/>
        <v>1</v>
      </c>
      <c r="AK78">
        <f t="shared" si="20"/>
        <v>1</v>
      </c>
      <c r="AL78">
        <f t="shared" si="20"/>
        <v>0</v>
      </c>
      <c r="AM78">
        <f t="shared" si="20"/>
        <v>0</v>
      </c>
      <c r="AN78">
        <f t="shared" si="20"/>
        <v>0</v>
      </c>
      <c r="AO78">
        <f t="shared" si="20"/>
        <v>0</v>
      </c>
      <c r="AP78">
        <f t="shared" si="20"/>
        <v>0</v>
      </c>
      <c r="AQ78">
        <f t="shared" si="20"/>
        <v>0</v>
      </c>
      <c r="AR78">
        <f t="shared" si="20"/>
        <v>0</v>
      </c>
      <c r="AS78">
        <f t="shared" si="20"/>
        <v>0</v>
      </c>
      <c r="AT78">
        <f t="shared" si="20"/>
        <v>0</v>
      </c>
      <c r="AU78">
        <f t="shared" si="13"/>
        <v>0</v>
      </c>
      <c r="AV78">
        <f t="shared" si="13"/>
        <v>49</v>
      </c>
      <c r="AW78">
        <f t="shared" si="12"/>
        <v>49</v>
      </c>
      <c r="AX78">
        <f t="shared" si="12"/>
        <v>9</v>
      </c>
      <c r="AY78">
        <f t="shared" si="12"/>
        <v>36</v>
      </c>
      <c r="AZ78">
        <f t="shared" si="12"/>
        <v>16</v>
      </c>
      <c r="BA78">
        <f t="shared" si="12"/>
        <v>1</v>
      </c>
      <c r="BB78">
        <f t="shared" si="11"/>
        <v>1</v>
      </c>
      <c r="BC78">
        <f t="shared" si="11"/>
        <v>1</v>
      </c>
    </row>
    <row r="79" spans="1:55" x14ac:dyDescent="0.25">
      <c r="A79" s="1">
        <v>42608</v>
      </c>
      <c r="B79" s="71">
        <f>('Pink hourly counts 2015'!B79)*3</f>
        <v>0</v>
      </c>
      <c r="C79" s="71">
        <f>('Pink hourly counts 2015'!C79)*3</f>
        <v>0</v>
      </c>
      <c r="D79" s="71">
        <f>('Pink hourly counts 2015'!D79)*3</f>
        <v>0</v>
      </c>
      <c r="E79" s="72">
        <f>SUM($B$79:$D$79)*B90/SUM($B$90:$D$90)</f>
        <v>0</v>
      </c>
      <c r="F79" s="72">
        <f t="shared" ref="F79:Y79" si="22">SUM($B$79:$D$79)*C90/SUM($B$90:$D$90)</f>
        <v>0</v>
      </c>
      <c r="G79" s="72">
        <f t="shared" si="22"/>
        <v>0</v>
      </c>
      <c r="H79" s="72">
        <f t="shared" si="22"/>
        <v>0</v>
      </c>
      <c r="I79" s="72">
        <f t="shared" si="22"/>
        <v>0</v>
      </c>
      <c r="J79" s="72">
        <f t="shared" si="22"/>
        <v>0</v>
      </c>
      <c r="K79" s="72">
        <f t="shared" si="22"/>
        <v>0</v>
      </c>
      <c r="L79" s="72">
        <f t="shared" si="22"/>
        <v>0</v>
      </c>
      <c r="M79" s="72">
        <f t="shared" si="22"/>
        <v>0</v>
      </c>
      <c r="N79" s="72">
        <f t="shared" si="22"/>
        <v>0</v>
      </c>
      <c r="O79" s="72">
        <f t="shared" si="22"/>
        <v>0</v>
      </c>
      <c r="P79" s="72">
        <f t="shared" si="22"/>
        <v>0</v>
      </c>
      <c r="Q79" s="72">
        <f t="shared" si="22"/>
        <v>0</v>
      </c>
      <c r="R79" s="72">
        <f t="shared" si="22"/>
        <v>0</v>
      </c>
      <c r="S79" s="72">
        <f t="shared" si="22"/>
        <v>0</v>
      </c>
      <c r="T79" s="72">
        <f t="shared" si="22"/>
        <v>0</v>
      </c>
      <c r="U79" s="72">
        <f t="shared" si="22"/>
        <v>0</v>
      </c>
      <c r="V79" s="72">
        <f t="shared" si="22"/>
        <v>0</v>
      </c>
      <c r="W79" s="72">
        <f t="shared" si="22"/>
        <v>0</v>
      </c>
      <c r="X79" s="72">
        <f t="shared" si="22"/>
        <v>0</v>
      </c>
      <c r="Y79" s="72">
        <f t="shared" si="22"/>
        <v>0</v>
      </c>
      <c r="Z79">
        <f t="shared" si="17"/>
        <v>0</v>
      </c>
      <c r="AB79" s="56">
        <f t="shared" si="18"/>
        <v>0</v>
      </c>
      <c r="AC79">
        <f t="shared" si="15"/>
        <v>0</v>
      </c>
      <c r="AD79" s="43"/>
      <c r="AE79">
        <f>$AE$1*SUM(B90:D90)</f>
        <v>8.0431564868479697</v>
      </c>
      <c r="AF79">
        <f t="shared" si="16"/>
        <v>0</v>
      </c>
      <c r="AG79">
        <f t="shared" si="21"/>
        <v>0</v>
      </c>
      <c r="AH79">
        <f t="shared" si="21"/>
        <v>0</v>
      </c>
      <c r="AI79">
        <f t="shared" si="21"/>
        <v>0</v>
      </c>
      <c r="AJ79">
        <f t="shared" si="20"/>
        <v>0</v>
      </c>
      <c r="AK79">
        <f t="shared" si="20"/>
        <v>0</v>
      </c>
      <c r="AL79">
        <f t="shared" si="20"/>
        <v>0</v>
      </c>
      <c r="AM79">
        <f t="shared" si="20"/>
        <v>0</v>
      </c>
      <c r="AN79">
        <f t="shared" si="20"/>
        <v>0</v>
      </c>
      <c r="AO79">
        <f t="shared" si="20"/>
        <v>0</v>
      </c>
      <c r="AP79">
        <f t="shared" si="20"/>
        <v>0</v>
      </c>
      <c r="AQ79">
        <f t="shared" si="20"/>
        <v>0</v>
      </c>
      <c r="AR79">
        <f t="shared" si="20"/>
        <v>0</v>
      </c>
      <c r="AS79">
        <f t="shared" si="20"/>
        <v>0</v>
      </c>
      <c r="AT79">
        <f t="shared" si="20"/>
        <v>0</v>
      </c>
      <c r="AU79">
        <f t="shared" si="13"/>
        <v>0</v>
      </c>
      <c r="AV79">
        <f t="shared" si="13"/>
        <v>0</v>
      </c>
      <c r="AW79">
        <f t="shared" si="12"/>
        <v>0</v>
      </c>
      <c r="AX79">
        <f t="shared" si="12"/>
        <v>0</v>
      </c>
      <c r="AY79">
        <f t="shared" si="12"/>
        <v>0</v>
      </c>
      <c r="AZ79">
        <f t="shared" si="12"/>
        <v>0</v>
      </c>
      <c r="BA79">
        <f t="shared" si="12"/>
        <v>0</v>
      </c>
      <c r="BB79">
        <f t="shared" si="11"/>
        <v>0</v>
      </c>
      <c r="BC79">
        <f t="shared" si="11"/>
        <v>0</v>
      </c>
    </row>
    <row r="80" spans="1:55" x14ac:dyDescent="0.25">
      <c r="A80" s="1">
        <v>42609</v>
      </c>
      <c r="B80" s="72">
        <f>SUM($J$80:$Y$80)*B90/SUM($J$90:$Y$90)</f>
        <v>1.9938296663148496</v>
      </c>
      <c r="C80" s="72">
        <f t="shared" ref="C80:I80" si="23">SUM($J$80:$Y$80)*C90/SUM($J$90:$Y$90)</f>
        <v>1.0590241130145328</v>
      </c>
      <c r="D80" s="72">
        <f t="shared" si="23"/>
        <v>0.60891450840302019</v>
      </c>
      <c r="E80" s="72">
        <f t="shared" si="23"/>
        <v>0.20264674839652513</v>
      </c>
      <c r="F80" s="72">
        <f t="shared" si="23"/>
        <v>8.0376715109198665E-2</v>
      </c>
      <c r="G80" s="72">
        <f t="shared" si="23"/>
        <v>0.15247219290411626</v>
      </c>
      <c r="H80" s="72">
        <f t="shared" si="23"/>
        <v>0.68929122351221883</v>
      </c>
      <c r="I80" s="72">
        <f t="shared" si="23"/>
        <v>0.13980677112933346</v>
      </c>
      <c r="J80" s="71">
        <f>('Pink hourly counts 2015'!J80)*3</f>
        <v>0</v>
      </c>
      <c r="K80" s="71">
        <f>('Pink hourly counts 2015'!K80)*3</f>
        <v>0</v>
      </c>
      <c r="L80" s="71">
        <f>('Pink hourly counts 2015'!L80)*3</f>
        <v>0</v>
      </c>
      <c r="M80" s="71">
        <f>('Pink hourly counts 2015'!M80)*3</f>
        <v>0</v>
      </c>
      <c r="N80" s="71">
        <f>('Pink hourly counts 2015'!N80)*3</f>
        <v>0</v>
      </c>
      <c r="O80" s="71">
        <f>('Pink hourly counts 2015'!O80)*3</f>
        <v>0</v>
      </c>
      <c r="P80" s="71">
        <f>('Pink hourly counts 2015'!P80)*3</f>
        <v>0</v>
      </c>
      <c r="Q80" s="71">
        <f>('Pink hourly counts 2015'!Q80)*3</f>
        <v>0</v>
      </c>
      <c r="R80" s="71">
        <f>('Pink hourly counts 2015'!R80)*3</f>
        <v>0</v>
      </c>
      <c r="S80" s="71">
        <f>('Pink hourly counts 2015'!S80)*3</f>
        <v>0</v>
      </c>
      <c r="T80" s="71">
        <f>('Pink hourly counts 2015'!T80)*3</f>
        <v>0</v>
      </c>
      <c r="U80" s="71">
        <f>('Pink hourly counts 2015'!U80)*3</f>
        <v>3</v>
      </c>
      <c r="V80" s="71">
        <f>('Pink hourly counts 2015'!V80)*3</f>
        <v>0</v>
      </c>
      <c r="W80" s="71">
        <f>('Pink hourly counts 2015'!W80)*3</f>
        <v>0</v>
      </c>
      <c r="X80" s="71">
        <f>('Pink hourly counts 2015'!X80)*3</f>
        <v>3</v>
      </c>
      <c r="Y80" s="71">
        <f>('Pink hourly counts 2015'!Y80)*3</f>
        <v>0</v>
      </c>
      <c r="Z80">
        <f t="shared" si="17"/>
        <v>10.926361938783796</v>
      </c>
      <c r="AB80" s="56">
        <f t="shared" si="18"/>
        <v>11</v>
      </c>
      <c r="AC80">
        <f t="shared" si="15"/>
        <v>55.513476597258595</v>
      </c>
      <c r="AD80" s="43"/>
      <c r="AE80">
        <f>$AE$1*SUM(J90:Y90)</f>
        <v>13.179135086937137</v>
      </c>
      <c r="AF80">
        <f t="shared" si="16"/>
        <v>0.17275134339899034</v>
      </c>
      <c r="AG80">
        <f t="shared" si="21"/>
        <v>9.7095713609012368E-2</v>
      </c>
      <c r="AH80">
        <f t="shared" si="21"/>
        <v>2.2510961795948029E-2</v>
      </c>
      <c r="AI80">
        <f t="shared" si="21"/>
        <v>1.8339276980077226E-2</v>
      </c>
      <c r="AJ80">
        <f t="shared" si="20"/>
        <v>1.661106782231547E-3</v>
      </c>
      <c r="AK80">
        <f t="shared" si="20"/>
        <v>5.7752865760860625E-4</v>
      </c>
      <c r="AL80">
        <f t="shared" si="20"/>
        <v>3.2019407958113658E-2</v>
      </c>
      <c r="AM80">
        <f t="shared" si="20"/>
        <v>3.3548129267835486E-2</v>
      </c>
      <c r="AN80">
        <f t="shared" si="20"/>
        <v>2.1717703615122034E-3</v>
      </c>
      <c r="AO80">
        <f t="shared" si="20"/>
        <v>0</v>
      </c>
      <c r="AP80">
        <f t="shared" si="20"/>
        <v>0</v>
      </c>
      <c r="AQ80">
        <f t="shared" si="20"/>
        <v>0</v>
      </c>
      <c r="AR80">
        <f t="shared" si="20"/>
        <v>0</v>
      </c>
      <c r="AS80">
        <f t="shared" si="20"/>
        <v>0</v>
      </c>
      <c r="AT80">
        <f t="shared" si="20"/>
        <v>0</v>
      </c>
      <c r="AU80">
        <f t="shared" si="13"/>
        <v>0</v>
      </c>
      <c r="AV80">
        <f t="shared" si="13"/>
        <v>0</v>
      </c>
      <c r="AW80">
        <f t="shared" si="12"/>
        <v>0</v>
      </c>
      <c r="AX80">
        <f t="shared" si="12"/>
        <v>0</v>
      </c>
      <c r="AY80">
        <f t="shared" si="12"/>
        <v>1</v>
      </c>
      <c r="AZ80">
        <f t="shared" si="12"/>
        <v>1</v>
      </c>
      <c r="BA80">
        <f t="shared" si="12"/>
        <v>0</v>
      </c>
      <c r="BB80">
        <f t="shared" si="11"/>
        <v>1</v>
      </c>
      <c r="BC80">
        <f t="shared" si="11"/>
        <v>1</v>
      </c>
    </row>
    <row r="81" spans="1:55" x14ac:dyDescent="0.25">
      <c r="A81" s="1">
        <v>42610</v>
      </c>
      <c r="B81">
        <f>('Pink hourly counts 2015'!B81)*3</f>
        <v>0</v>
      </c>
      <c r="C81">
        <f>('Pink hourly counts 2015'!C81)*3</f>
        <v>0</v>
      </c>
      <c r="D81">
        <f>('Pink hourly counts 2015'!D81)*3</f>
        <v>0</v>
      </c>
      <c r="E81">
        <f>('Pink hourly counts 2015'!E81)*3</f>
        <v>0</v>
      </c>
      <c r="F81">
        <f>('Pink hourly counts 2015'!F81)*3</f>
        <v>0</v>
      </c>
      <c r="G81">
        <f>('Pink hourly counts 2015'!G81)*3</f>
        <v>0</v>
      </c>
      <c r="H81">
        <f>('Pink hourly counts 2015'!H81)*3</f>
        <v>3</v>
      </c>
      <c r="I81">
        <f>('Pink hourly counts 2015'!I81)*3</f>
        <v>0</v>
      </c>
      <c r="J81">
        <f>('Pink hourly counts 2015'!J81)*3</f>
        <v>0</v>
      </c>
      <c r="K81">
        <f>('Pink hourly counts 2015'!K81)*3</f>
        <v>0</v>
      </c>
      <c r="L81">
        <f>('Pink hourly counts 2015'!L81)*3</f>
        <v>0</v>
      </c>
      <c r="M81">
        <f>('Pink hourly counts 2015'!M81)*3</f>
        <v>0</v>
      </c>
      <c r="N81">
        <f>('Pink hourly counts 2015'!N81)*3</f>
        <v>0</v>
      </c>
      <c r="O81">
        <f>('Pink hourly counts 2015'!O81)*3</f>
        <v>0</v>
      </c>
      <c r="P81">
        <f>('Pink hourly counts 2015'!P81)*3</f>
        <v>0</v>
      </c>
      <c r="Q81">
        <f>('Pink hourly counts 2015'!Q81)*3</f>
        <v>0</v>
      </c>
      <c r="R81">
        <f>('Pink hourly counts 2015'!R81)*3</f>
        <v>0</v>
      </c>
      <c r="S81">
        <f>('Pink hourly counts 2015'!S81)*3</f>
        <v>3</v>
      </c>
      <c r="T81">
        <f>('Pink hourly counts 2015'!T81)*3</f>
        <v>0</v>
      </c>
      <c r="U81">
        <f>('Pink hourly counts 2015'!U81)*3</f>
        <v>0</v>
      </c>
      <c r="V81">
        <f>('Pink hourly counts 2015'!V81)*3</f>
        <v>0</v>
      </c>
      <c r="W81">
        <f>('Pink hourly counts 2015'!W81)*3</f>
        <v>0</v>
      </c>
      <c r="X81">
        <f>('Pink hourly counts 2015'!X81)*3</f>
        <v>0</v>
      </c>
      <c r="Y81">
        <f>('Pink hourly counts 2015'!Y81)*3</f>
        <v>0</v>
      </c>
      <c r="Z81">
        <f t="shared" si="17"/>
        <v>6</v>
      </c>
      <c r="AB81">
        <f t="shared" si="18"/>
        <v>6</v>
      </c>
      <c r="AC81">
        <f t="shared" si="15"/>
        <v>12.521739130434785</v>
      </c>
      <c r="AD81" s="43"/>
      <c r="AE81">
        <f t="shared" si="19"/>
        <v>24</v>
      </c>
      <c r="AF81">
        <f t="shared" si="16"/>
        <v>8.6956521739130432E-2</v>
      </c>
      <c r="AG81">
        <f t="shared" si="21"/>
        <v>0</v>
      </c>
      <c r="AH81">
        <f t="shared" si="21"/>
        <v>0</v>
      </c>
      <c r="AI81">
        <f t="shared" si="21"/>
        <v>0</v>
      </c>
      <c r="AJ81">
        <f t="shared" si="20"/>
        <v>0</v>
      </c>
      <c r="AK81">
        <f t="shared" si="20"/>
        <v>0</v>
      </c>
      <c r="AL81">
        <f t="shared" si="20"/>
        <v>1</v>
      </c>
      <c r="AM81">
        <f t="shared" si="20"/>
        <v>1</v>
      </c>
      <c r="AN81">
        <f t="shared" si="20"/>
        <v>0</v>
      </c>
      <c r="AO81">
        <f t="shared" si="20"/>
        <v>0</v>
      </c>
      <c r="AP81">
        <f t="shared" si="20"/>
        <v>0</v>
      </c>
      <c r="AQ81">
        <f t="shared" si="20"/>
        <v>0</v>
      </c>
      <c r="AR81">
        <f t="shared" si="20"/>
        <v>0</v>
      </c>
      <c r="AS81">
        <f t="shared" si="20"/>
        <v>0</v>
      </c>
      <c r="AT81">
        <f t="shared" si="20"/>
        <v>0</v>
      </c>
      <c r="AU81">
        <f t="shared" si="13"/>
        <v>0</v>
      </c>
      <c r="AV81">
        <f t="shared" si="13"/>
        <v>0</v>
      </c>
      <c r="AW81">
        <f t="shared" si="12"/>
        <v>1</v>
      </c>
      <c r="AX81">
        <f t="shared" si="12"/>
        <v>1</v>
      </c>
      <c r="AY81">
        <f t="shared" si="12"/>
        <v>0</v>
      </c>
      <c r="AZ81">
        <f t="shared" si="12"/>
        <v>0</v>
      </c>
      <c r="BA81">
        <f t="shared" si="12"/>
        <v>0</v>
      </c>
      <c r="BB81">
        <f t="shared" si="11"/>
        <v>0</v>
      </c>
      <c r="BC81">
        <f t="shared" si="11"/>
        <v>0</v>
      </c>
    </row>
    <row r="82" spans="1:55" x14ac:dyDescent="0.25">
      <c r="A82" s="1">
        <v>42611</v>
      </c>
      <c r="B82">
        <f>('Pink hourly counts 2015'!B82)*3</f>
        <v>0</v>
      </c>
      <c r="C82">
        <f>('Pink hourly counts 2015'!C82)*3</f>
        <v>0</v>
      </c>
      <c r="D82">
        <f>('Pink hourly counts 2015'!D82)*3</f>
        <v>0</v>
      </c>
      <c r="E82">
        <f>('Pink hourly counts 2015'!E82)*3</f>
        <v>0</v>
      </c>
      <c r="F82">
        <f>('Pink hourly counts 2015'!F82)*3</f>
        <v>0</v>
      </c>
      <c r="G82">
        <f>('Pink hourly counts 2015'!G82)*3</f>
        <v>0</v>
      </c>
      <c r="H82">
        <f>('Pink hourly counts 2015'!H82)*3</f>
        <v>0</v>
      </c>
      <c r="I82">
        <f>('Pink hourly counts 2015'!I82)*3</f>
        <v>0</v>
      </c>
      <c r="J82">
        <f>('Pink hourly counts 2015'!J82)*3</f>
        <v>0</v>
      </c>
      <c r="K82">
        <f>('Pink hourly counts 2015'!K82)*3</f>
        <v>0</v>
      </c>
      <c r="L82">
        <f>('Pink hourly counts 2015'!L82)*3</f>
        <v>0</v>
      </c>
      <c r="M82">
        <f>('Pink hourly counts 2015'!M82)*3</f>
        <v>0</v>
      </c>
      <c r="N82">
        <f>('Pink hourly counts 2015'!N82)*3</f>
        <v>0</v>
      </c>
      <c r="O82">
        <f>('Pink hourly counts 2015'!O82)*3</f>
        <v>0</v>
      </c>
      <c r="P82">
        <f>('Pink hourly counts 2015'!P82)*3</f>
        <v>0</v>
      </c>
      <c r="Q82">
        <f>('Pink hourly counts 2015'!Q82)*3</f>
        <v>0</v>
      </c>
      <c r="R82">
        <f>('Pink hourly counts 2015'!R82)*3</f>
        <v>0</v>
      </c>
      <c r="S82">
        <f>('Pink hourly counts 2015'!S82)*3</f>
        <v>3</v>
      </c>
      <c r="T82">
        <f>('Pink hourly counts 2015'!T82)*3</f>
        <v>0</v>
      </c>
      <c r="U82">
        <f>('Pink hourly counts 2015'!U82)*3</f>
        <v>0</v>
      </c>
      <c r="V82">
        <f>('Pink hourly counts 2015'!V82)*3</f>
        <v>0</v>
      </c>
      <c r="W82">
        <f>('Pink hourly counts 2015'!W82)*3</f>
        <v>0</v>
      </c>
      <c r="X82">
        <f>('Pink hourly counts 2015'!X82)*3</f>
        <v>0</v>
      </c>
      <c r="Y82">
        <f>('Pink hourly counts 2015'!Y82)*3</f>
        <v>0</v>
      </c>
      <c r="Z82">
        <f t="shared" si="17"/>
        <v>3</v>
      </c>
      <c r="AB82">
        <f t="shared" si="18"/>
        <v>3</v>
      </c>
      <c r="AC82">
        <f t="shared" si="15"/>
        <v>6.2608695652173925</v>
      </c>
      <c r="AD82" s="43"/>
      <c r="AE82">
        <f t="shared" si="19"/>
        <v>24</v>
      </c>
      <c r="AF82">
        <f t="shared" si="16"/>
        <v>4.3478260869565216E-2</v>
      </c>
      <c r="AG82">
        <f t="shared" si="21"/>
        <v>0</v>
      </c>
      <c r="AH82">
        <f t="shared" si="21"/>
        <v>0</v>
      </c>
      <c r="AI82">
        <f t="shared" si="21"/>
        <v>0</v>
      </c>
      <c r="AJ82">
        <f t="shared" si="20"/>
        <v>0</v>
      </c>
      <c r="AK82">
        <f t="shared" si="20"/>
        <v>0</v>
      </c>
      <c r="AL82">
        <f t="shared" si="20"/>
        <v>0</v>
      </c>
      <c r="AM82">
        <f t="shared" si="20"/>
        <v>0</v>
      </c>
      <c r="AN82">
        <f t="shared" si="20"/>
        <v>0</v>
      </c>
      <c r="AO82">
        <f t="shared" si="20"/>
        <v>0</v>
      </c>
      <c r="AP82">
        <f t="shared" si="20"/>
        <v>0</v>
      </c>
      <c r="AQ82">
        <f t="shared" si="20"/>
        <v>0</v>
      </c>
      <c r="AR82">
        <f t="shared" si="20"/>
        <v>0</v>
      </c>
      <c r="AS82">
        <f t="shared" si="20"/>
        <v>0</v>
      </c>
      <c r="AT82">
        <f t="shared" si="20"/>
        <v>0</v>
      </c>
      <c r="AU82">
        <f t="shared" si="13"/>
        <v>0</v>
      </c>
      <c r="AV82">
        <f t="shared" si="13"/>
        <v>0</v>
      </c>
      <c r="AW82">
        <f t="shared" si="12"/>
        <v>1</v>
      </c>
      <c r="AX82">
        <f t="shared" si="12"/>
        <v>1</v>
      </c>
      <c r="AY82">
        <f t="shared" si="12"/>
        <v>0</v>
      </c>
      <c r="AZ82">
        <f t="shared" si="12"/>
        <v>0</v>
      </c>
      <c r="BA82">
        <f t="shared" si="12"/>
        <v>0</v>
      </c>
      <c r="BB82">
        <f t="shared" si="11"/>
        <v>0</v>
      </c>
      <c r="BC82">
        <f t="shared" si="11"/>
        <v>0</v>
      </c>
    </row>
    <row r="83" spans="1:55" x14ac:dyDescent="0.25">
      <c r="A83" s="1">
        <v>42612</v>
      </c>
      <c r="B83">
        <f>('Pink hourly counts 2015'!B83)*3</f>
        <v>0</v>
      </c>
      <c r="C83">
        <f>('Pink hourly counts 2015'!C83)*3</f>
        <v>0</v>
      </c>
      <c r="D83">
        <f>('Pink hourly counts 2015'!D83)*3</f>
        <v>0</v>
      </c>
      <c r="E83">
        <f>('Pink hourly counts 2015'!E83)*3</f>
        <v>0</v>
      </c>
      <c r="F83">
        <f>('Pink hourly counts 2015'!F83)*3</f>
        <v>0</v>
      </c>
      <c r="G83">
        <f>('Pink hourly counts 2015'!G83)*3</f>
        <v>0</v>
      </c>
      <c r="H83">
        <f>('Pink hourly counts 2015'!H83)*3</f>
        <v>3</v>
      </c>
      <c r="I83">
        <f>('Pink hourly counts 2015'!I83)*3</f>
        <v>0</v>
      </c>
      <c r="J83">
        <f>('Pink hourly counts 2015'!J83)*3</f>
        <v>0</v>
      </c>
      <c r="K83">
        <f>('Pink hourly counts 2015'!K83)*3</f>
        <v>0</v>
      </c>
      <c r="L83">
        <f>('Pink hourly counts 2015'!L83)*3</f>
        <v>0</v>
      </c>
      <c r="M83">
        <f>('Pink hourly counts 2015'!M83)*3</f>
        <v>0</v>
      </c>
      <c r="N83">
        <f>('Pink hourly counts 2015'!N83)*3</f>
        <v>0</v>
      </c>
      <c r="O83">
        <f>('Pink hourly counts 2015'!O83)*3</f>
        <v>0</v>
      </c>
      <c r="P83">
        <f>('Pink hourly counts 2015'!P83)*3</f>
        <v>0</v>
      </c>
      <c r="Q83">
        <f>('Pink hourly counts 2015'!Q83)*3</f>
        <v>0</v>
      </c>
      <c r="R83">
        <f>('Pink hourly counts 2015'!R83)*3</f>
        <v>0</v>
      </c>
      <c r="S83">
        <f>('Pink hourly counts 2015'!S83)*3</f>
        <v>0</v>
      </c>
      <c r="T83">
        <f>('Pink hourly counts 2015'!T83)*3</f>
        <v>0</v>
      </c>
      <c r="U83">
        <f>('Pink hourly counts 2015'!U83)*3</f>
        <v>0</v>
      </c>
      <c r="V83">
        <f>('Pink hourly counts 2015'!V83)*3</f>
        <v>0</v>
      </c>
      <c r="W83">
        <f>('Pink hourly counts 2015'!W83)*3</f>
        <v>0</v>
      </c>
      <c r="X83">
        <f>('Pink hourly counts 2015'!X83)*3</f>
        <v>0</v>
      </c>
      <c r="Y83">
        <f>('Pink hourly counts 2015'!Y83)*3</f>
        <v>0</v>
      </c>
      <c r="Z83">
        <f t="shared" si="17"/>
        <v>3</v>
      </c>
      <c r="AB83">
        <f t="shared" si="18"/>
        <v>3</v>
      </c>
      <c r="AC83">
        <f t="shared" si="15"/>
        <v>6.2608695652173925</v>
      </c>
      <c r="AD83" s="43"/>
      <c r="AE83">
        <f t="shared" si="19"/>
        <v>24</v>
      </c>
      <c r="AF83">
        <f t="shared" si="16"/>
        <v>4.3478260869565216E-2</v>
      </c>
      <c r="AG83">
        <f t="shared" si="21"/>
        <v>0</v>
      </c>
      <c r="AH83">
        <f t="shared" si="21"/>
        <v>0</v>
      </c>
      <c r="AI83">
        <f t="shared" si="21"/>
        <v>0</v>
      </c>
      <c r="AJ83">
        <f t="shared" si="20"/>
        <v>0</v>
      </c>
      <c r="AK83">
        <f t="shared" si="20"/>
        <v>0</v>
      </c>
      <c r="AL83">
        <f t="shared" si="20"/>
        <v>1</v>
      </c>
      <c r="AM83">
        <f t="shared" si="20"/>
        <v>1</v>
      </c>
      <c r="AN83">
        <f t="shared" si="20"/>
        <v>0</v>
      </c>
      <c r="AO83">
        <f t="shared" si="20"/>
        <v>0</v>
      </c>
      <c r="AP83">
        <f t="shared" si="20"/>
        <v>0</v>
      </c>
      <c r="AQ83">
        <f t="shared" si="20"/>
        <v>0</v>
      </c>
      <c r="AR83">
        <f t="shared" si="20"/>
        <v>0</v>
      </c>
      <c r="AS83">
        <f t="shared" si="20"/>
        <v>0</v>
      </c>
      <c r="AT83">
        <f t="shared" si="20"/>
        <v>0</v>
      </c>
      <c r="AU83">
        <f t="shared" si="13"/>
        <v>0</v>
      </c>
      <c r="AV83">
        <f t="shared" si="13"/>
        <v>0</v>
      </c>
      <c r="AW83">
        <f t="shared" si="12"/>
        <v>0</v>
      </c>
      <c r="AX83">
        <f t="shared" si="12"/>
        <v>0</v>
      </c>
      <c r="AY83">
        <f t="shared" si="12"/>
        <v>0</v>
      </c>
      <c r="AZ83">
        <f t="shared" si="12"/>
        <v>0</v>
      </c>
      <c r="BA83">
        <f t="shared" si="12"/>
        <v>0</v>
      </c>
      <c r="BB83">
        <f t="shared" si="11"/>
        <v>0</v>
      </c>
      <c r="BC83">
        <f t="shared" si="11"/>
        <v>0</v>
      </c>
    </row>
    <row r="84" spans="1:55" x14ac:dyDescent="0.25">
      <c r="A84" s="1">
        <v>42613</v>
      </c>
      <c r="B84">
        <f>('Pink hourly counts 2015'!B84)*3</f>
        <v>0</v>
      </c>
      <c r="C84">
        <f>('Pink hourly counts 2015'!C84)*3</f>
        <v>0</v>
      </c>
      <c r="D84">
        <f>('Pink hourly counts 2015'!D84)*3</f>
        <v>3</v>
      </c>
      <c r="E84">
        <f>('Pink hourly counts 2015'!E84)*3</f>
        <v>0</v>
      </c>
      <c r="F84">
        <f>('Pink hourly counts 2015'!F84)*3</f>
        <v>0</v>
      </c>
      <c r="G84">
        <f>('Pink hourly counts 2015'!G84)*3</f>
        <v>0</v>
      </c>
      <c r="H84">
        <f>('Pink hourly counts 2015'!H84)*3</f>
        <v>0</v>
      </c>
      <c r="I84">
        <f>('Pink hourly counts 2015'!I84)*3</f>
        <v>0</v>
      </c>
      <c r="J84">
        <f>('Pink hourly counts 2015'!J84)*3</f>
        <v>0</v>
      </c>
      <c r="K84">
        <f>('Pink hourly counts 2015'!K84)*3</f>
        <v>0</v>
      </c>
      <c r="L84">
        <f>('Pink hourly counts 2015'!L84)*3</f>
        <v>0</v>
      </c>
      <c r="M84">
        <f>('Pink hourly counts 2015'!M84)*3</f>
        <v>0</v>
      </c>
      <c r="N84">
        <f>('Pink hourly counts 2015'!N84)*3</f>
        <v>0</v>
      </c>
      <c r="O84">
        <f>('Pink hourly counts 2015'!O84)*3</f>
        <v>0</v>
      </c>
      <c r="P84">
        <f>('Pink hourly counts 2015'!P84)*3</f>
        <v>0</v>
      </c>
      <c r="Q84">
        <f>('Pink hourly counts 2015'!Q84)*3</f>
        <v>0</v>
      </c>
      <c r="R84">
        <f>('Pink hourly counts 2015'!R84)*3</f>
        <v>0</v>
      </c>
      <c r="S84">
        <f>('Pink hourly counts 2015'!S84)*3</f>
        <v>0</v>
      </c>
      <c r="T84">
        <f>('Pink hourly counts 2015'!T84)*3</f>
        <v>0</v>
      </c>
      <c r="U84">
        <f>('Pink hourly counts 2015'!U84)*3</f>
        <v>0</v>
      </c>
      <c r="V84">
        <f>('Pink hourly counts 2015'!V84)*3</f>
        <v>0</v>
      </c>
      <c r="W84">
        <f>('Pink hourly counts 2015'!W84)*3</f>
        <v>0</v>
      </c>
      <c r="X84">
        <f>('Pink hourly counts 2015'!X84)*3</f>
        <v>0</v>
      </c>
      <c r="Y84">
        <f>('Pink hourly counts 2015'!Y84)*3</f>
        <v>6</v>
      </c>
      <c r="Z84">
        <f t="shared" si="17"/>
        <v>9</v>
      </c>
      <c r="AB84">
        <f t="shared" si="18"/>
        <v>9</v>
      </c>
      <c r="AC84">
        <f t="shared" si="15"/>
        <v>18.782608695652176</v>
      </c>
      <c r="AD84" s="43"/>
      <c r="AE84">
        <f t="shared" si="19"/>
        <v>24</v>
      </c>
      <c r="AF84">
        <f t="shared" si="16"/>
        <v>0.13043478260869565</v>
      </c>
      <c r="AG84">
        <f t="shared" si="21"/>
        <v>0</v>
      </c>
      <c r="AH84">
        <f t="shared" si="21"/>
        <v>1</v>
      </c>
      <c r="AI84">
        <f t="shared" si="21"/>
        <v>1</v>
      </c>
      <c r="AJ84">
        <f t="shared" si="20"/>
        <v>0</v>
      </c>
      <c r="AK84">
        <f t="shared" si="20"/>
        <v>0</v>
      </c>
      <c r="AL84">
        <f t="shared" si="20"/>
        <v>0</v>
      </c>
      <c r="AM84">
        <f t="shared" si="20"/>
        <v>0</v>
      </c>
      <c r="AN84">
        <f t="shared" si="20"/>
        <v>0</v>
      </c>
      <c r="AO84">
        <f t="shared" si="20"/>
        <v>0</v>
      </c>
      <c r="AP84">
        <f t="shared" si="20"/>
        <v>0</v>
      </c>
      <c r="AQ84">
        <f t="shared" si="20"/>
        <v>0</v>
      </c>
      <c r="AR84">
        <f t="shared" si="20"/>
        <v>0</v>
      </c>
      <c r="AS84">
        <f t="shared" si="20"/>
        <v>0</v>
      </c>
      <c r="AT84">
        <f t="shared" si="20"/>
        <v>0</v>
      </c>
      <c r="AU84">
        <f t="shared" si="13"/>
        <v>0</v>
      </c>
      <c r="AV84">
        <f t="shared" si="13"/>
        <v>0</v>
      </c>
      <c r="AW84">
        <f t="shared" si="12"/>
        <v>0</v>
      </c>
      <c r="AX84">
        <f t="shared" si="12"/>
        <v>0</v>
      </c>
      <c r="AY84">
        <f t="shared" si="12"/>
        <v>0</v>
      </c>
      <c r="AZ84">
        <f t="shared" si="12"/>
        <v>0</v>
      </c>
      <c r="BA84">
        <f t="shared" si="12"/>
        <v>0</v>
      </c>
      <c r="BB84">
        <f t="shared" si="11"/>
        <v>0</v>
      </c>
      <c r="BC84">
        <f t="shared" si="11"/>
        <v>4</v>
      </c>
    </row>
    <row r="85" spans="1:55" x14ac:dyDescent="0.25">
      <c r="A85" s="1">
        <v>42614</v>
      </c>
      <c r="B85">
        <f>('Pink hourly counts 2015'!B85)*3</f>
        <v>0</v>
      </c>
      <c r="C85">
        <f>('Pink hourly counts 2015'!C85)*3</f>
        <v>0</v>
      </c>
      <c r="D85">
        <f>('Pink hourly counts 2015'!D85)*3</f>
        <v>0</v>
      </c>
      <c r="E85">
        <f>('Pink hourly counts 2015'!E85)*3</f>
        <v>0</v>
      </c>
      <c r="F85">
        <f>('Pink hourly counts 2015'!F85)*3</f>
        <v>0</v>
      </c>
      <c r="G85">
        <f>('Pink hourly counts 2015'!G85)*3</f>
        <v>0</v>
      </c>
      <c r="H85">
        <f>('Pink hourly counts 2015'!H85)*3</f>
        <v>0</v>
      </c>
      <c r="I85">
        <f>('Pink hourly counts 2015'!I85)*3</f>
        <v>0</v>
      </c>
      <c r="J85">
        <f>('Pink hourly counts 2015'!J85)*3</f>
        <v>0</v>
      </c>
      <c r="K85">
        <f>('Pink hourly counts 2015'!K85)*3</f>
        <v>0</v>
      </c>
      <c r="L85">
        <f>('Pink hourly counts 2015'!L85)*3</f>
        <v>0</v>
      </c>
      <c r="M85">
        <f>('Pink hourly counts 2015'!M85)*3</f>
        <v>0</v>
      </c>
      <c r="N85">
        <f>('Pink hourly counts 2015'!N85)*3</f>
        <v>0</v>
      </c>
      <c r="O85">
        <f>('Pink hourly counts 2015'!O85)*3</f>
        <v>0</v>
      </c>
      <c r="P85">
        <f>('Pink hourly counts 2015'!P85)*3</f>
        <v>0</v>
      </c>
      <c r="Q85">
        <f>('Pink hourly counts 2015'!Q85)*3</f>
        <v>0</v>
      </c>
      <c r="R85">
        <f>('Pink hourly counts 2015'!R85)*3</f>
        <v>0</v>
      </c>
      <c r="S85">
        <f>('Pink hourly counts 2015'!S85)*3</f>
        <v>0</v>
      </c>
      <c r="T85">
        <f>('Pink hourly counts 2015'!T85)*3</f>
        <v>0</v>
      </c>
      <c r="U85">
        <f>('Pink hourly counts 2015'!U85)*3</f>
        <v>0</v>
      </c>
      <c r="V85">
        <f>('Pink hourly counts 2015'!V85)*3</f>
        <v>0</v>
      </c>
      <c r="W85">
        <f>('Pink hourly counts 2015'!W85)*3</f>
        <v>0</v>
      </c>
      <c r="X85">
        <f>('Pink hourly counts 2015'!X85)*3</f>
        <v>0</v>
      </c>
      <c r="Y85">
        <f>('Pink hourly counts 2015'!Y85)*3</f>
        <v>0</v>
      </c>
      <c r="Z85">
        <f t="shared" si="17"/>
        <v>0</v>
      </c>
      <c r="AB85">
        <f t="shared" si="18"/>
        <v>0</v>
      </c>
      <c r="AC85">
        <f t="shared" si="15"/>
        <v>0</v>
      </c>
      <c r="AD85" s="43"/>
      <c r="AE85">
        <f t="shared" si="19"/>
        <v>24</v>
      </c>
      <c r="AF85">
        <f t="shared" si="16"/>
        <v>0</v>
      </c>
      <c r="AG85">
        <f t="shared" si="21"/>
        <v>0</v>
      </c>
      <c r="AH85">
        <f t="shared" si="21"/>
        <v>0</v>
      </c>
      <c r="AI85">
        <f t="shared" si="21"/>
        <v>0</v>
      </c>
      <c r="AJ85">
        <f t="shared" si="20"/>
        <v>0</v>
      </c>
      <c r="AK85">
        <f t="shared" si="20"/>
        <v>0</v>
      </c>
      <c r="AL85">
        <f t="shared" si="20"/>
        <v>0</v>
      </c>
      <c r="AM85">
        <f t="shared" si="20"/>
        <v>0</v>
      </c>
      <c r="AN85">
        <f t="shared" si="20"/>
        <v>0</v>
      </c>
      <c r="AO85">
        <f t="shared" si="20"/>
        <v>0</v>
      </c>
      <c r="AP85">
        <f t="shared" si="20"/>
        <v>0</v>
      </c>
      <c r="AQ85">
        <f t="shared" si="20"/>
        <v>0</v>
      </c>
      <c r="AR85">
        <f t="shared" si="20"/>
        <v>0</v>
      </c>
      <c r="AS85">
        <f t="shared" si="20"/>
        <v>0</v>
      </c>
      <c r="AT85">
        <f t="shared" si="20"/>
        <v>0</v>
      </c>
      <c r="AU85">
        <f t="shared" si="13"/>
        <v>0</v>
      </c>
      <c r="AV85">
        <f t="shared" si="13"/>
        <v>0</v>
      </c>
      <c r="AW85">
        <f t="shared" si="12"/>
        <v>0</v>
      </c>
      <c r="AX85">
        <f t="shared" si="12"/>
        <v>0</v>
      </c>
      <c r="AY85">
        <f t="shared" si="12"/>
        <v>0</v>
      </c>
      <c r="AZ85">
        <f t="shared" si="12"/>
        <v>0</v>
      </c>
      <c r="BA85">
        <f t="shared" si="12"/>
        <v>0</v>
      </c>
      <c r="BB85">
        <f t="shared" si="11"/>
        <v>0</v>
      </c>
      <c r="BC85">
        <f t="shared" si="11"/>
        <v>0</v>
      </c>
    </row>
    <row r="86" spans="1:55" x14ac:dyDescent="0.25">
      <c r="A86" s="1">
        <v>42615</v>
      </c>
      <c r="B86">
        <f>('Pink hourly counts 2015'!B86)*3</f>
        <v>0</v>
      </c>
      <c r="C86">
        <f>('Pink hourly counts 2015'!C86)*3</f>
        <v>0</v>
      </c>
      <c r="D86">
        <f>('Pink hourly counts 2015'!D86)*3</f>
        <v>0</v>
      </c>
      <c r="E86">
        <f>('Pink hourly counts 2015'!E86)*3</f>
        <v>0</v>
      </c>
      <c r="F86">
        <f>('Pink hourly counts 2015'!F86)*3</f>
        <v>0</v>
      </c>
      <c r="G86">
        <f>('Pink hourly counts 2015'!G86)*3</f>
        <v>0</v>
      </c>
      <c r="H86">
        <f>('Pink hourly counts 2015'!H86)*3</f>
        <v>0</v>
      </c>
      <c r="I86">
        <f>('Pink hourly counts 2015'!I86)*3</f>
        <v>0</v>
      </c>
      <c r="J86">
        <f>('Pink hourly counts 2015'!J86)*3</f>
        <v>0</v>
      </c>
      <c r="K86">
        <f>('Pink hourly counts 2015'!K86)*3</f>
        <v>0</v>
      </c>
      <c r="L86">
        <f>('Pink hourly counts 2015'!L86)*3</f>
        <v>0</v>
      </c>
      <c r="M86">
        <f>('Pink hourly counts 2015'!M86)*3</f>
        <v>0</v>
      </c>
      <c r="N86">
        <f>('Pink hourly counts 2015'!N86)*3</f>
        <v>0</v>
      </c>
      <c r="O86">
        <f>('Pink hourly counts 2015'!O86)*3</f>
        <v>0</v>
      </c>
      <c r="P86">
        <f>('Pink hourly counts 2015'!P86)*3</f>
        <v>0</v>
      </c>
      <c r="Q86">
        <f>('Pink hourly counts 2015'!Q86)*3</f>
        <v>0</v>
      </c>
      <c r="R86">
        <f>('Pink hourly counts 2015'!R86)*3</f>
        <v>0</v>
      </c>
      <c r="S86">
        <f>('Pink hourly counts 2015'!S86)*3</f>
        <v>0</v>
      </c>
      <c r="T86">
        <f>('Pink hourly counts 2015'!T86)*3</f>
        <v>0</v>
      </c>
      <c r="U86">
        <f>('Pink hourly counts 2015'!U86)*3</f>
        <v>0</v>
      </c>
      <c r="V86">
        <f>('Pink hourly counts 2015'!V86)*3</f>
        <v>0</v>
      </c>
      <c r="W86">
        <f>('Pink hourly counts 2015'!W86)*3</f>
        <v>0</v>
      </c>
      <c r="X86">
        <f>('Pink hourly counts 2015'!X86)*3</f>
        <v>0</v>
      </c>
      <c r="Y86">
        <f>('Pink hourly counts 2015'!Y86)*3</f>
        <v>0</v>
      </c>
      <c r="Z86">
        <f t="shared" si="17"/>
        <v>0</v>
      </c>
      <c r="AB86">
        <f t="shared" si="18"/>
        <v>0</v>
      </c>
      <c r="AC86">
        <f t="shared" si="15"/>
        <v>0</v>
      </c>
      <c r="AD86" s="43"/>
      <c r="AE86">
        <f t="shared" si="19"/>
        <v>24</v>
      </c>
      <c r="AF86">
        <f t="shared" si="16"/>
        <v>0</v>
      </c>
      <c r="AG86">
        <f t="shared" si="21"/>
        <v>0</v>
      </c>
      <c r="AH86">
        <f t="shared" si="21"/>
        <v>0</v>
      </c>
      <c r="AI86">
        <f t="shared" si="21"/>
        <v>0</v>
      </c>
      <c r="AJ86">
        <f t="shared" si="20"/>
        <v>0</v>
      </c>
      <c r="AK86">
        <f t="shared" si="20"/>
        <v>0</v>
      </c>
      <c r="AL86">
        <f t="shared" si="20"/>
        <v>0</v>
      </c>
      <c r="AM86">
        <f t="shared" si="20"/>
        <v>0</v>
      </c>
      <c r="AN86">
        <f t="shared" si="20"/>
        <v>0</v>
      </c>
      <c r="AO86">
        <f t="shared" si="20"/>
        <v>0</v>
      </c>
      <c r="AP86">
        <f t="shared" si="20"/>
        <v>0</v>
      </c>
      <c r="AQ86">
        <f t="shared" si="20"/>
        <v>0</v>
      </c>
      <c r="AR86">
        <f t="shared" si="20"/>
        <v>0</v>
      </c>
      <c r="AS86">
        <f t="shared" si="20"/>
        <v>0</v>
      </c>
      <c r="AT86">
        <f t="shared" si="20"/>
        <v>0</v>
      </c>
      <c r="AU86">
        <f t="shared" si="13"/>
        <v>0</v>
      </c>
      <c r="AV86">
        <f t="shared" si="13"/>
        <v>0</v>
      </c>
      <c r="AW86">
        <f t="shared" si="12"/>
        <v>0</v>
      </c>
      <c r="AX86">
        <f t="shared" si="12"/>
        <v>0</v>
      </c>
      <c r="AY86">
        <f t="shared" si="12"/>
        <v>0</v>
      </c>
      <c r="AZ86">
        <f t="shared" si="12"/>
        <v>0</v>
      </c>
      <c r="BA86">
        <f t="shared" si="12"/>
        <v>0</v>
      </c>
      <c r="BB86">
        <f t="shared" si="11"/>
        <v>0</v>
      </c>
      <c r="BC86">
        <f t="shared" si="11"/>
        <v>0</v>
      </c>
    </row>
    <row r="87" spans="1:55" x14ac:dyDescent="0.25">
      <c r="A87" s="1">
        <v>42616</v>
      </c>
      <c r="B87">
        <f>('Pink hourly counts 2015'!B87)*3</f>
        <v>0</v>
      </c>
      <c r="C87">
        <f>('Pink hourly counts 2015'!C87)*3</f>
        <v>0</v>
      </c>
      <c r="D87">
        <f>('Pink hourly counts 2015'!D87)*3</f>
        <v>0</v>
      </c>
      <c r="E87">
        <f>('Pink hourly counts 2015'!E87)*3</f>
        <v>0</v>
      </c>
      <c r="F87">
        <f>('Pink hourly counts 2015'!F87)*3</f>
        <v>0</v>
      </c>
      <c r="G87">
        <f>('Pink hourly counts 2015'!G87)*3</f>
        <v>0</v>
      </c>
      <c r="H87">
        <f>('Pink hourly counts 2015'!H87)*3</f>
        <v>0</v>
      </c>
      <c r="I87">
        <f>('Pink hourly counts 2015'!I87)*3</f>
        <v>0</v>
      </c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>
        <f t="shared" si="17"/>
        <v>0</v>
      </c>
      <c r="AB87">
        <f t="shared" si="18"/>
        <v>0</v>
      </c>
      <c r="AC87">
        <f t="shared" si="15"/>
        <v>0</v>
      </c>
      <c r="AD87" s="43"/>
      <c r="AE87">
        <f>$AE$1*SUM(B90:I90)</f>
        <v>10.820864913062861</v>
      </c>
      <c r="AF87">
        <f t="shared" si="16"/>
        <v>0</v>
      </c>
      <c r="AG87">
        <f t="shared" si="21"/>
        <v>0</v>
      </c>
      <c r="AH87">
        <f t="shared" si="21"/>
        <v>0</v>
      </c>
      <c r="AI87">
        <f t="shared" si="21"/>
        <v>0</v>
      </c>
      <c r="AJ87">
        <f t="shared" si="20"/>
        <v>0</v>
      </c>
      <c r="AK87">
        <f t="shared" si="20"/>
        <v>0</v>
      </c>
      <c r="AL87">
        <f t="shared" si="20"/>
        <v>0</v>
      </c>
      <c r="AM87">
        <f t="shared" si="20"/>
        <v>0</v>
      </c>
      <c r="AN87">
        <f t="shared" si="20"/>
        <v>0</v>
      </c>
      <c r="AO87">
        <f t="shared" si="20"/>
        <v>0</v>
      </c>
      <c r="AP87">
        <f t="shared" si="20"/>
        <v>0</v>
      </c>
      <c r="AQ87">
        <f t="shared" si="20"/>
        <v>0</v>
      </c>
      <c r="AR87">
        <f t="shared" si="20"/>
        <v>0</v>
      </c>
      <c r="AS87">
        <f t="shared" si="20"/>
        <v>0</v>
      </c>
      <c r="AT87">
        <f t="shared" si="20"/>
        <v>0</v>
      </c>
      <c r="AU87">
        <f t="shared" si="13"/>
        <v>0</v>
      </c>
      <c r="AV87">
        <f t="shared" si="13"/>
        <v>0</v>
      </c>
      <c r="AW87">
        <f t="shared" si="12"/>
        <v>0</v>
      </c>
      <c r="AX87">
        <f t="shared" si="12"/>
        <v>0</v>
      </c>
      <c r="AY87">
        <f t="shared" si="12"/>
        <v>0</v>
      </c>
      <c r="AZ87">
        <f t="shared" si="12"/>
        <v>0</v>
      </c>
      <c r="BA87">
        <f t="shared" si="12"/>
        <v>0</v>
      </c>
      <c r="BB87">
        <f t="shared" si="11"/>
        <v>0</v>
      </c>
      <c r="BC87">
        <f t="shared" si="11"/>
        <v>0</v>
      </c>
    </row>
    <row r="89" spans="1:55" x14ac:dyDescent="0.25">
      <c r="B89" s="68">
        <v>12279</v>
      </c>
      <c r="C89" s="68">
        <v>6522</v>
      </c>
      <c r="D89" s="68">
        <v>3750</v>
      </c>
      <c r="E89" s="68">
        <v>1248</v>
      </c>
      <c r="F89" s="68">
        <v>495</v>
      </c>
      <c r="G89" s="68">
        <v>939</v>
      </c>
      <c r="H89" s="68">
        <v>4245</v>
      </c>
      <c r="I89" s="68">
        <v>861</v>
      </c>
      <c r="J89" s="68">
        <v>393</v>
      </c>
      <c r="K89" s="68">
        <v>36</v>
      </c>
      <c r="L89" s="68">
        <v>99</v>
      </c>
      <c r="M89" s="68">
        <v>-66</v>
      </c>
      <c r="N89" s="68">
        <v>147</v>
      </c>
      <c r="O89" s="68">
        <v>-81</v>
      </c>
      <c r="P89" s="68">
        <v>-12</v>
      </c>
      <c r="Q89" s="68">
        <v>39</v>
      </c>
      <c r="R89" s="68">
        <v>1635</v>
      </c>
      <c r="S89" s="68">
        <v>1896</v>
      </c>
      <c r="T89" s="68">
        <v>822</v>
      </c>
      <c r="U89" s="68">
        <v>3285</v>
      </c>
      <c r="V89" s="68">
        <v>6975</v>
      </c>
      <c r="W89" s="68">
        <v>3525</v>
      </c>
      <c r="X89" s="68">
        <v>6162</v>
      </c>
      <c r="Y89" s="68">
        <v>12096</v>
      </c>
      <c r="Z89" s="68">
        <f>SUM(B89:Y89)</f>
        <v>67290</v>
      </c>
    </row>
    <row r="90" spans="1:55" x14ac:dyDescent="0.25">
      <c r="B90" s="70">
        <f>B89/$Z$89</f>
        <v>0.18247882300490414</v>
      </c>
      <c r="C90" s="70">
        <f t="shared" ref="C90:Y90" si="24">C89/$Z$89</f>
        <v>9.6923762817654927E-2</v>
      </c>
      <c r="D90" s="70">
        <f t="shared" si="24"/>
        <v>5.5728934462773071E-2</v>
      </c>
      <c r="E90" s="69">
        <f t="shared" si="24"/>
        <v>1.8546589389210878E-2</v>
      </c>
      <c r="F90" s="69">
        <f t="shared" si="24"/>
        <v>7.3562193490860454E-3</v>
      </c>
      <c r="G90" s="69">
        <f t="shared" si="24"/>
        <v>1.3954525189478376E-2</v>
      </c>
      <c r="H90" s="69">
        <f t="shared" si="24"/>
        <v>6.3085153811859113E-2</v>
      </c>
      <c r="I90" s="69">
        <f t="shared" si="24"/>
        <v>1.2795363352652698E-2</v>
      </c>
      <c r="J90" s="69">
        <f t="shared" si="24"/>
        <v>5.840392331698618E-3</v>
      </c>
      <c r="K90" s="69">
        <f t="shared" si="24"/>
        <v>5.3499777084262145E-4</v>
      </c>
      <c r="L90" s="69">
        <f t="shared" si="24"/>
        <v>1.471243869817209E-3</v>
      </c>
      <c r="M90" s="69">
        <f t="shared" si="24"/>
        <v>-9.8082924654480596E-4</v>
      </c>
      <c r="N90" s="69">
        <f t="shared" si="24"/>
        <v>2.1845742309407044E-3</v>
      </c>
      <c r="O90" s="69">
        <f t="shared" si="24"/>
        <v>-1.2037449843958984E-3</v>
      </c>
      <c r="P90" s="69">
        <f t="shared" si="24"/>
        <v>-1.7833259028087384E-4</v>
      </c>
      <c r="Q90" s="69">
        <f t="shared" si="24"/>
        <v>5.7958091841283992E-4</v>
      </c>
      <c r="R90" s="69">
        <f t="shared" si="24"/>
        <v>2.4297815425769059E-2</v>
      </c>
      <c r="S90" s="69">
        <f t="shared" si="24"/>
        <v>2.8176549264378067E-2</v>
      </c>
      <c r="T90" s="69">
        <f t="shared" si="24"/>
        <v>1.2215782434239857E-2</v>
      </c>
      <c r="U90" s="70">
        <f t="shared" si="24"/>
        <v>4.8818546589389208E-2</v>
      </c>
      <c r="V90" s="70">
        <f t="shared" si="24"/>
        <v>0.10365581810075791</v>
      </c>
      <c r="W90" s="70">
        <f t="shared" si="24"/>
        <v>5.2385198395006688E-2</v>
      </c>
      <c r="X90" s="70">
        <f t="shared" si="24"/>
        <v>9.1573785109228714E-2</v>
      </c>
      <c r="Y90" s="70">
        <f t="shared" si="24"/>
        <v>0.17975925100312082</v>
      </c>
      <c r="AB90" t="s">
        <v>28</v>
      </c>
      <c r="AC90" t="s">
        <v>29</v>
      </c>
      <c r="AD90" t="s">
        <v>32</v>
      </c>
    </row>
    <row r="91" spans="1:55" x14ac:dyDescent="0.25"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"/>
      <c r="AB91">
        <f>SUM(AB7:AB87)</f>
        <v>67295</v>
      </c>
      <c r="AC91">
        <f>SUM(AC7:AC87)</f>
        <v>19994715.339563552</v>
      </c>
      <c r="AD91">
        <f>SQRT(AC91)</f>
        <v>4471.5450729656695</v>
      </c>
    </row>
    <row r="92" spans="1:55" x14ac:dyDescent="0.25"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</row>
    <row r="93" spans="1:55" x14ac:dyDescent="0.25">
      <c r="E93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99"/>
  <sheetViews>
    <sheetView zoomScale="80" zoomScaleNormal="80" workbookViewId="0">
      <pane xSplit="1" ySplit="5" topLeftCell="B51" activePane="bottomRight" state="frozen"/>
      <selection activeCell="AE89" sqref="AE89"/>
      <selection pane="topRight" activeCell="AE89" sqref="AE89"/>
      <selection pane="bottomLeft" activeCell="AE89" sqref="AE89"/>
      <selection pane="bottomRight" activeCell="AE89" sqref="AE89"/>
    </sheetView>
  </sheetViews>
  <sheetFormatPr defaultColWidth="9.109375" defaultRowHeight="12.75" customHeight="1" x14ac:dyDescent="0.25"/>
  <cols>
    <col min="1" max="1" width="6.6640625" style="9" customWidth="1"/>
    <col min="2" max="10" width="6.33203125" style="9" customWidth="1"/>
    <col min="11" max="19" width="5.6640625" style="9" customWidth="1"/>
    <col min="20" max="25" width="6.33203125" style="9" customWidth="1"/>
    <col min="26" max="27" width="6.6640625" style="9" customWidth="1"/>
    <col min="28" max="28" width="9.109375" style="9"/>
    <col min="29" max="16384" width="9.109375" style="10"/>
  </cols>
  <sheetData>
    <row r="1" spans="1:30" ht="12.75" customHeight="1" x14ac:dyDescent="0.25">
      <c r="A1" s="8" t="s">
        <v>38</v>
      </c>
    </row>
    <row r="2" spans="1:30" ht="12.75" customHeight="1" thickBot="1" x14ac:dyDescent="0.3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30" ht="12.75" customHeight="1" thickTop="1" thickBot="1" x14ac:dyDescent="0.3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30" ht="12.75" customHeight="1" thickTop="1" x14ac:dyDescent="0.25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20"/>
    </row>
    <row r="5" spans="1:30" ht="12.75" customHeight="1" x14ac:dyDescent="0.25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 t="s">
        <v>33</v>
      </c>
      <c r="AB5" s="23"/>
      <c r="AC5" s="24"/>
    </row>
    <row r="6" spans="1:30" ht="12.75" customHeight="1" x14ac:dyDescent="0.25">
      <c r="A6" s="25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6"/>
      <c r="W6" s="26"/>
      <c r="X6" s="26"/>
      <c r="Y6" s="26"/>
      <c r="Z6" s="25"/>
      <c r="AA6" s="27"/>
      <c r="AB6" s="23"/>
      <c r="AC6" s="24"/>
    </row>
    <row r="7" spans="1:30" ht="12.75" customHeight="1" x14ac:dyDescent="0.25">
      <c r="A7" s="28">
        <f t="shared" ref="A7:A14" si="0">A8-1</f>
        <v>42536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30">
        <f t="shared" ref="Z7:Z15" si="1">SUM(B7:Y7)</f>
        <v>0</v>
      </c>
      <c r="AA7" s="31">
        <f t="shared" ref="AA7:AA38" si="2">Z7/Z$91</f>
        <v>0</v>
      </c>
      <c r="AB7" s="23"/>
      <c r="AC7" s="32"/>
    </row>
    <row r="8" spans="1:30" ht="12.75" customHeight="1" x14ac:dyDescent="0.25">
      <c r="A8" s="28">
        <f t="shared" si="0"/>
        <v>42537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30">
        <f t="shared" si="1"/>
        <v>0</v>
      </c>
      <c r="AA8" s="31">
        <f t="shared" si="2"/>
        <v>0</v>
      </c>
      <c r="AB8" s="23"/>
      <c r="AC8" s="32"/>
    </row>
    <row r="9" spans="1:30" ht="12.75" customHeight="1" x14ac:dyDescent="0.25">
      <c r="A9" s="28">
        <f t="shared" si="0"/>
        <v>42538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30">
        <f t="shared" si="1"/>
        <v>0</v>
      </c>
      <c r="AA9" s="31">
        <f t="shared" si="2"/>
        <v>0</v>
      </c>
      <c r="AB9" s="23"/>
      <c r="AC9" s="32"/>
    </row>
    <row r="10" spans="1:30" ht="12.75" customHeight="1" x14ac:dyDescent="0.25">
      <c r="A10" s="28">
        <f t="shared" si="0"/>
        <v>42539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30">
        <f t="shared" si="1"/>
        <v>0</v>
      </c>
      <c r="AA10" s="31">
        <f t="shared" si="2"/>
        <v>0</v>
      </c>
      <c r="AB10" s="23"/>
      <c r="AC10" s="32"/>
    </row>
    <row r="11" spans="1:30" ht="12.75" customHeight="1" x14ac:dyDescent="0.25">
      <c r="A11" s="28">
        <f t="shared" si="0"/>
        <v>42540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30">
        <f t="shared" si="1"/>
        <v>0</v>
      </c>
      <c r="AA11" s="31">
        <f t="shared" si="2"/>
        <v>0</v>
      </c>
      <c r="AB11" s="23"/>
      <c r="AC11" s="32"/>
    </row>
    <row r="12" spans="1:30" ht="12.75" customHeight="1" x14ac:dyDescent="0.25">
      <c r="A12" s="28">
        <f t="shared" si="0"/>
        <v>42541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30">
        <f t="shared" si="1"/>
        <v>0</v>
      </c>
      <c r="AA12" s="31">
        <f t="shared" si="2"/>
        <v>0</v>
      </c>
      <c r="AB12" s="23"/>
      <c r="AC12" s="32"/>
    </row>
    <row r="13" spans="1:30" ht="12.75" customHeight="1" x14ac:dyDescent="0.25">
      <c r="A13" s="28">
        <f t="shared" si="0"/>
        <v>42542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30">
        <f t="shared" si="1"/>
        <v>0</v>
      </c>
      <c r="AA13" s="31">
        <f t="shared" si="2"/>
        <v>0</v>
      </c>
      <c r="AB13" s="23"/>
      <c r="AC13" s="32">
        <v>272</v>
      </c>
      <c r="AD13" s="10">
        <v>5</v>
      </c>
    </row>
    <row r="14" spans="1:30" ht="12.75" customHeight="1" x14ac:dyDescent="0.25">
      <c r="A14" s="28">
        <f t="shared" si="0"/>
        <v>42543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30">
        <f t="shared" si="1"/>
        <v>0</v>
      </c>
      <c r="AA14" s="31">
        <f t="shared" si="2"/>
        <v>0</v>
      </c>
      <c r="AB14" s="23"/>
      <c r="AC14" s="32">
        <v>102</v>
      </c>
      <c r="AD14" s="10">
        <v>50</v>
      </c>
    </row>
    <row r="15" spans="1:30" ht="12.75" customHeight="1" x14ac:dyDescent="0.25">
      <c r="A15" s="28">
        <f>A16-1</f>
        <v>42544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30">
        <f t="shared" si="1"/>
        <v>0</v>
      </c>
      <c r="AA15" s="31">
        <f t="shared" si="2"/>
        <v>0</v>
      </c>
      <c r="AB15" s="23"/>
      <c r="AC15" s="32">
        <v>6</v>
      </c>
      <c r="AD15" s="10">
        <v>11</v>
      </c>
    </row>
    <row r="16" spans="1:30" ht="12.75" customHeight="1" x14ac:dyDescent="0.25">
      <c r="A16" s="28">
        <v>42545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30">
        <f>SUM(B16:Y16)</f>
        <v>0</v>
      </c>
      <c r="AA16" s="31">
        <f t="shared" si="2"/>
        <v>0</v>
      </c>
      <c r="AB16" s="23"/>
      <c r="AC16" s="32">
        <v>11</v>
      </c>
      <c r="AD16" s="10">
        <v>61</v>
      </c>
    </row>
    <row r="17" spans="1:30" ht="12.75" customHeight="1" x14ac:dyDescent="0.25">
      <c r="A17" s="28">
        <v>42546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30">
        <f>SUM(B17:Y17)</f>
        <v>0</v>
      </c>
      <c r="AA17" s="31">
        <f t="shared" si="2"/>
        <v>0</v>
      </c>
      <c r="AB17" s="23"/>
      <c r="AC17" s="32">
        <v>20</v>
      </c>
      <c r="AD17" s="10">
        <v>65</v>
      </c>
    </row>
    <row r="18" spans="1:30" ht="12.75" customHeight="1" x14ac:dyDescent="0.25">
      <c r="A18" s="28">
        <v>42547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30">
        <f>SUM(B18:Y18)</f>
        <v>0</v>
      </c>
      <c r="AA18" s="31">
        <f t="shared" si="2"/>
        <v>0</v>
      </c>
      <c r="AB18" s="23"/>
      <c r="AC18" s="32">
        <v>14</v>
      </c>
      <c r="AD18" s="10">
        <v>44</v>
      </c>
    </row>
    <row r="19" spans="1:30" ht="12.75" customHeight="1" x14ac:dyDescent="0.25">
      <c r="A19" s="28">
        <v>42548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30">
        <f>SUM(B19:Y19)</f>
        <v>0</v>
      </c>
      <c r="AA19" s="31">
        <f t="shared" si="2"/>
        <v>0</v>
      </c>
      <c r="AB19" s="23"/>
      <c r="AC19" s="32">
        <v>44</v>
      </c>
      <c r="AD19" s="10">
        <v>23</v>
      </c>
    </row>
    <row r="20" spans="1:30" ht="12.75" customHeight="1" x14ac:dyDescent="0.25">
      <c r="A20" s="28">
        <v>42549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30">
        <f t="shared" ref="Z20:Z83" si="3">SUM(B20:Y20)</f>
        <v>0</v>
      </c>
      <c r="AA20" s="31">
        <f t="shared" si="2"/>
        <v>0</v>
      </c>
      <c r="AC20" s="32">
        <v>26</v>
      </c>
      <c r="AD20" s="10">
        <v>6</v>
      </c>
    </row>
    <row r="21" spans="1:30" ht="12.75" customHeight="1" x14ac:dyDescent="0.25">
      <c r="A21" s="28">
        <v>42550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30">
        <f t="shared" si="3"/>
        <v>0</v>
      </c>
      <c r="AA21" s="31">
        <f t="shared" si="2"/>
        <v>0</v>
      </c>
      <c r="AC21" s="32">
        <v>5</v>
      </c>
      <c r="AD21" s="10">
        <f>SUM(AD13:AD20)</f>
        <v>265</v>
      </c>
    </row>
    <row r="22" spans="1:30" ht="12.75" customHeight="1" x14ac:dyDescent="0.25">
      <c r="A22" s="28">
        <v>42551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30">
        <f t="shared" si="3"/>
        <v>0</v>
      </c>
      <c r="AA22" s="31">
        <f t="shared" si="2"/>
        <v>0</v>
      </c>
      <c r="AC22" s="32">
        <v>22</v>
      </c>
    </row>
    <row r="23" spans="1:30" ht="12.75" customHeight="1" x14ac:dyDescent="0.25">
      <c r="A23" s="28">
        <v>42552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30">
        <f t="shared" si="3"/>
        <v>0</v>
      </c>
      <c r="AA23" s="31">
        <f t="shared" si="2"/>
        <v>0</v>
      </c>
      <c r="AB23" s="33"/>
      <c r="AC23" s="32">
        <v>16</v>
      </c>
    </row>
    <row r="24" spans="1:30" ht="12.75" customHeight="1" x14ac:dyDescent="0.25">
      <c r="A24" s="28">
        <v>42553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30">
        <f t="shared" si="3"/>
        <v>0</v>
      </c>
      <c r="AA24" s="31">
        <f t="shared" si="2"/>
        <v>0</v>
      </c>
      <c r="AB24" s="33"/>
      <c r="AC24" s="32">
        <v>7</v>
      </c>
    </row>
    <row r="25" spans="1:30" ht="12.75" customHeight="1" x14ac:dyDescent="0.25">
      <c r="A25" s="28">
        <v>42554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30">
        <f t="shared" si="3"/>
        <v>0</v>
      </c>
      <c r="AA25" s="31">
        <f t="shared" si="2"/>
        <v>0</v>
      </c>
      <c r="AB25" s="33"/>
      <c r="AC25" s="32">
        <f>SUM(AC13:AC24)</f>
        <v>545</v>
      </c>
    </row>
    <row r="26" spans="1:30" ht="12.75" customHeight="1" x14ac:dyDescent="0.25">
      <c r="A26" s="28">
        <v>42555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30">
        <f t="shared" si="3"/>
        <v>0</v>
      </c>
      <c r="AA26" s="31">
        <f t="shared" si="2"/>
        <v>0</v>
      </c>
      <c r="AB26" s="33"/>
      <c r="AC26" s="32"/>
      <c r="AD26" s="55">
        <f>AC25-AD21</f>
        <v>280</v>
      </c>
    </row>
    <row r="27" spans="1:30" ht="12.75" customHeight="1" x14ac:dyDescent="0.25">
      <c r="A27" s="28">
        <v>42556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30">
        <f t="shared" si="3"/>
        <v>0</v>
      </c>
      <c r="AA27" s="31">
        <f t="shared" si="2"/>
        <v>0</v>
      </c>
      <c r="AB27" s="33"/>
      <c r="AC27" s="32"/>
    </row>
    <row r="28" spans="1:30" ht="12.75" customHeight="1" x14ac:dyDescent="0.25">
      <c r="A28" s="28">
        <v>42557</v>
      </c>
      <c r="B28" s="20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30">
        <f t="shared" si="3"/>
        <v>0</v>
      </c>
      <c r="AA28" s="31">
        <f t="shared" si="2"/>
        <v>0</v>
      </c>
      <c r="AB28" s="33"/>
      <c r="AC28" s="32">
        <f>AC25-AD21</f>
        <v>280</v>
      </c>
    </row>
    <row r="29" spans="1:30" ht="12.75" customHeight="1" x14ac:dyDescent="0.25">
      <c r="A29" s="28">
        <v>42558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30">
        <f t="shared" si="3"/>
        <v>0</v>
      </c>
      <c r="AA29" s="31">
        <f t="shared" si="2"/>
        <v>0</v>
      </c>
      <c r="AB29" s="33"/>
      <c r="AC29" s="32"/>
    </row>
    <row r="30" spans="1:30" ht="12.75" customHeight="1" x14ac:dyDescent="0.25">
      <c r="A30" s="28">
        <v>42559</v>
      </c>
      <c r="B30" s="20">
        <v>0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30">
        <f t="shared" si="3"/>
        <v>0</v>
      </c>
      <c r="AA30" s="31">
        <f t="shared" si="2"/>
        <v>0</v>
      </c>
      <c r="AB30" s="33"/>
      <c r="AC30" s="32"/>
    </row>
    <row r="31" spans="1:30" ht="12.75" customHeight="1" x14ac:dyDescent="0.25">
      <c r="A31" s="28">
        <v>42560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30">
        <f t="shared" si="3"/>
        <v>0</v>
      </c>
      <c r="AA31" s="31">
        <f t="shared" si="2"/>
        <v>0</v>
      </c>
      <c r="AB31" s="33"/>
      <c r="AC31" s="32"/>
    </row>
    <row r="32" spans="1:30" ht="12.75" customHeight="1" x14ac:dyDescent="0.25">
      <c r="A32" s="28">
        <v>42561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30">
        <f t="shared" si="3"/>
        <v>0</v>
      </c>
      <c r="AA32" s="31">
        <f t="shared" si="2"/>
        <v>0</v>
      </c>
      <c r="AB32" s="33"/>
      <c r="AC32" s="32"/>
    </row>
    <row r="33" spans="1:37" ht="12.75" customHeight="1" x14ac:dyDescent="0.25">
      <c r="A33" s="28">
        <v>42562</v>
      </c>
      <c r="B33" s="20">
        <v>0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30">
        <f t="shared" si="3"/>
        <v>0</v>
      </c>
      <c r="AA33" s="31">
        <f t="shared" si="2"/>
        <v>0</v>
      </c>
      <c r="AB33" s="33"/>
      <c r="AC33" s="32"/>
    </row>
    <row r="34" spans="1:37" ht="12.75" customHeight="1" x14ac:dyDescent="0.25">
      <c r="A34" s="28">
        <v>42563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30">
        <f t="shared" si="3"/>
        <v>0</v>
      </c>
      <c r="AA34" s="31">
        <f t="shared" si="2"/>
        <v>0</v>
      </c>
      <c r="AB34" s="33"/>
      <c r="AC34" s="32"/>
      <c r="AD34" s="10">
        <f>41376-26157</f>
        <v>15219</v>
      </c>
    </row>
    <row r="35" spans="1:37" ht="12.75" customHeight="1" x14ac:dyDescent="0.25">
      <c r="A35" s="28">
        <v>42564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30">
        <f t="shared" si="3"/>
        <v>0</v>
      </c>
      <c r="AA35" s="31">
        <f t="shared" si="2"/>
        <v>0</v>
      </c>
      <c r="AB35" s="33"/>
      <c r="AC35" s="32"/>
    </row>
    <row r="36" spans="1:37" ht="12.75" customHeight="1" x14ac:dyDescent="0.25">
      <c r="A36" s="28">
        <v>42565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30">
        <f t="shared" si="3"/>
        <v>0</v>
      </c>
      <c r="AA36" s="31">
        <f t="shared" si="2"/>
        <v>0</v>
      </c>
      <c r="AB36" s="33"/>
      <c r="AC36" s="32"/>
    </row>
    <row r="37" spans="1:37" ht="12.75" customHeight="1" x14ac:dyDescent="0.25">
      <c r="A37" s="28">
        <v>42566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30">
        <f t="shared" si="3"/>
        <v>0</v>
      </c>
      <c r="AA37" s="31">
        <f t="shared" si="2"/>
        <v>0</v>
      </c>
      <c r="AB37" s="33"/>
      <c r="AC37" s="32"/>
      <c r="AF37" s="10">
        <f>26157/41350</f>
        <v>0.63257557436517531</v>
      </c>
    </row>
    <row r="38" spans="1:37" ht="12.75" customHeight="1" x14ac:dyDescent="0.25">
      <c r="A38" s="28">
        <v>42567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30">
        <f t="shared" si="3"/>
        <v>0</v>
      </c>
      <c r="AA38" s="31">
        <f t="shared" si="2"/>
        <v>0</v>
      </c>
      <c r="AB38" s="33"/>
      <c r="AC38" s="32"/>
    </row>
    <row r="39" spans="1:37" ht="12.75" customHeight="1" x14ac:dyDescent="0.25">
      <c r="A39" s="28">
        <v>42568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30">
        <f t="shared" si="3"/>
        <v>0</v>
      </c>
      <c r="AA39" s="31">
        <f t="shared" ref="AA39:AA70" si="4">Z39/Z$91</f>
        <v>0</v>
      </c>
      <c r="AB39" s="33"/>
      <c r="AC39" s="32"/>
    </row>
    <row r="40" spans="1:37" ht="12.75" customHeight="1" x14ac:dyDescent="0.25">
      <c r="A40" s="28">
        <v>42569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30">
        <f t="shared" si="3"/>
        <v>0</v>
      </c>
      <c r="AA40" s="31">
        <f t="shared" si="4"/>
        <v>0</v>
      </c>
      <c r="AB40" s="33"/>
      <c r="AC40" s="32"/>
      <c r="AK40" s="29"/>
    </row>
    <row r="41" spans="1:37" ht="12.75" customHeight="1" x14ac:dyDescent="0.25">
      <c r="A41" s="28">
        <v>42570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30">
        <f t="shared" si="3"/>
        <v>0</v>
      </c>
      <c r="AA41" s="31">
        <f t="shared" si="4"/>
        <v>0</v>
      </c>
      <c r="AB41" s="33"/>
      <c r="AC41" s="32"/>
    </row>
    <row r="42" spans="1:37" ht="12.75" customHeight="1" x14ac:dyDescent="0.25">
      <c r="A42" s="28">
        <v>42571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30">
        <f t="shared" si="3"/>
        <v>0</v>
      </c>
      <c r="AA42" s="31">
        <f t="shared" si="4"/>
        <v>0</v>
      </c>
      <c r="AB42" s="33"/>
      <c r="AC42" s="32"/>
    </row>
    <row r="43" spans="1:37" ht="12.75" customHeight="1" x14ac:dyDescent="0.25">
      <c r="A43" s="28">
        <v>42572</v>
      </c>
      <c r="B43" s="20">
        <v>0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1</v>
      </c>
      <c r="Z43" s="30">
        <f t="shared" si="3"/>
        <v>1</v>
      </c>
      <c r="AA43" s="31">
        <f t="shared" si="4"/>
        <v>4.7915668423574511E-4</v>
      </c>
      <c r="AB43" s="33"/>
      <c r="AC43" s="32"/>
    </row>
    <row r="44" spans="1:37" ht="12.75" customHeight="1" x14ac:dyDescent="0.25">
      <c r="A44" s="28">
        <v>42573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1</v>
      </c>
      <c r="V44" s="20">
        <v>0</v>
      </c>
      <c r="W44" s="20">
        <v>0</v>
      </c>
      <c r="X44" s="20">
        <v>0</v>
      </c>
      <c r="Y44" s="20">
        <v>0</v>
      </c>
      <c r="Z44" s="30">
        <f t="shared" si="3"/>
        <v>1</v>
      </c>
      <c r="AA44" s="31">
        <f t="shared" si="4"/>
        <v>4.7915668423574511E-4</v>
      </c>
      <c r="AB44" s="33"/>
      <c r="AC44" s="32"/>
    </row>
    <row r="45" spans="1:37" ht="12.75" customHeight="1" x14ac:dyDescent="0.25">
      <c r="A45" s="28">
        <v>42574</v>
      </c>
      <c r="B45" s="29">
        <v>0</v>
      </c>
      <c r="C45" s="29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1</v>
      </c>
      <c r="P45" s="29">
        <v>0</v>
      </c>
      <c r="Q45" s="29">
        <v>1</v>
      </c>
      <c r="R45" s="29">
        <v>0</v>
      </c>
      <c r="S45" s="29">
        <v>0</v>
      </c>
      <c r="T45" s="29">
        <v>1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30">
        <f t="shared" si="3"/>
        <v>3</v>
      </c>
      <c r="AA45" s="31">
        <f t="shared" si="4"/>
        <v>1.4374700527072352E-3</v>
      </c>
      <c r="AB45" s="33"/>
      <c r="AC45" s="32"/>
    </row>
    <row r="46" spans="1:37" ht="12.75" customHeight="1" x14ac:dyDescent="0.25">
      <c r="A46" s="28">
        <v>42575</v>
      </c>
      <c r="B46" s="29">
        <v>4</v>
      </c>
      <c r="C46" s="29">
        <v>1</v>
      </c>
      <c r="D46" s="29">
        <v>0</v>
      </c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1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30">
        <f t="shared" si="3"/>
        <v>6</v>
      </c>
      <c r="AA46" s="31">
        <f t="shared" si="4"/>
        <v>2.8749401054144704E-3</v>
      </c>
      <c r="AB46" s="33"/>
      <c r="AC46" s="32"/>
    </row>
    <row r="47" spans="1:37" ht="12.75" customHeight="1" x14ac:dyDescent="0.25">
      <c r="A47" s="28">
        <v>42576</v>
      </c>
      <c r="B47" s="29">
        <v>1</v>
      </c>
      <c r="C47" s="29">
        <v>1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3</v>
      </c>
      <c r="W47" s="29">
        <v>3</v>
      </c>
      <c r="X47" s="29">
        <v>0</v>
      </c>
      <c r="Y47" s="29">
        <v>0</v>
      </c>
      <c r="Z47" s="30">
        <f t="shared" si="3"/>
        <v>8</v>
      </c>
      <c r="AA47" s="31">
        <f t="shared" si="4"/>
        <v>3.8332534738859609E-3</v>
      </c>
      <c r="AB47" s="33"/>
      <c r="AC47" s="32"/>
    </row>
    <row r="48" spans="1:37" ht="12.75" customHeight="1" x14ac:dyDescent="0.25">
      <c r="A48" s="28">
        <v>42577</v>
      </c>
      <c r="B48" s="29">
        <v>0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29">
        <v>0</v>
      </c>
      <c r="Q48" s="29">
        <v>0</v>
      </c>
      <c r="R48" s="29">
        <v>0</v>
      </c>
      <c r="S48" s="29">
        <v>0</v>
      </c>
      <c r="T48" s="29">
        <v>3</v>
      </c>
      <c r="U48" s="29">
        <v>0</v>
      </c>
      <c r="V48" s="29">
        <v>1</v>
      </c>
      <c r="W48" s="29">
        <v>0</v>
      </c>
      <c r="X48" s="29">
        <v>0</v>
      </c>
      <c r="Y48" s="29">
        <v>0</v>
      </c>
      <c r="Z48" s="30">
        <f t="shared" si="3"/>
        <v>4</v>
      </c>
      <c r="AA48" s="31">
        <f t="shared" si="4"/>
        <v>1.9166267369429804E-3</v>
      </c>
      <c r="AB48" s="33"/>
      <c r="AC48" s="32"/>
    </row>
    <row r="49" spans="1:29" ht="12.75" customHeight="1" x14ac:dyDescent="0.25">
      <c r="A49" s="28">
        <v>42578</v>
      </c>
      <c r="B49" s="29">
        <v>0</v>
      </c>
      <c r="C49" s="29">
        <v>0</v>
      </c>
      <c r="D49" s="29">
        <v>1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0</v>
      </c>
      <c r="V49" s="29">
        <v>2</v>
      </c>
      <c r="W49" s="29">
        <v>0</v>
      </c>
      <c r="X49" s="29">
        <v>1</v>
      </c>
      <c r="Y49" s="29">
        <v>0</v>
      </c>
      <c r="Z49" s="30">
        <f t="shared" si="3"/>
        <v>4</v>
      </c>
      <c r="AA49" s="31">
        <f t="shared" si="4"/>
        <v>1.9166267369429804E-3</v>
      </c>
      <c r="AB49" s="33"/>
      <c r="AC49" s="32"/>
    </row>
    <row r="50" spans="1:29" ht="12.75" customHeight="1" x14ac:dyDescent="0.25">
      <c r="A50" s="28">
        <v>42579</v>
      </c>
      <c r="B50" s="29">
        <v>2</v>
      </c>
      <c r="C50" s="29">
        <v>4</v>
      </c>
      <c r="D50" s="29">
        <v>1</v>
      </c>
      <c r="E50" s="29">
        <v>0</v>
      </c>
      <c r="F50" s="29">
        <v>0</v>
      </c>
      <c r="G50" s="29">
        <v>0</v>
      </c>
      <c r="H50" s="29">
        <v>1</v>
      </c>
      <c r="I50" s="29">
        <v>3</v>
      </c>
      <c r="J50" s="29">
        <v>0</v>
      </c>
      <c r="K50" s="29">
        <v>0</v>
      </c>
      <c r="L50" s="29">
        <v>0</v>
      </c>
      <c r="M50" s="29">
        <v>0</v>
      </c>
      <c r="N50" s="29">
        <v>1</v>
      </c>
      <c r="O50" s="29">
        <v>0</v>
      </c>
      <c r="P50" s="29">
        <v>0</v>
      </c>
      <c r="Q50" s="29">
        <v>0</v>
      </c>
      <c r="R50" s="29">
        <v>0</v>
      </c>
      <c r="S50" s="29">
        <v>4</v>
      </c>
      <c r="T50" s="29">
        <v>0</v>
      </c>
      <c r="U50" s="29">
        <v>0</v>
      </c>
      <c r="V50" s="29">
        <v>7</v>
      </c>
      <c r="W50" s="29">
        <v>3</v>
      </c>
      <c r="X50" s="29">
        <v>0</v>
      </c>
      <c r="Y50" s="29">
        <v>1</v>
      </c>
      <c r="Z50" s="30">
        <f t="shared" si="3"/>
        <v>27</v>
      </c>
      <c r="AA50" s="31">
        <f t="shared" si="4"/>
        <v>1.2937230474365118E-2</v>
      </c>
      <c r="AB50" s="33"/>
      <c r="AC50" s="32"/>
    </row>
    <row r="51" spans="1:29" ht="12.75" customHeight="1" x14ac:dyDescent="0.25">
      <c r="A51" s="28">
        <v>42580</v>
      </c>
      <c r="B51" s="29">
        <v>10</v>
      </c>
      <c r="C51" s="29">
        <v>5</v>
      </c>
      <c r="D51" s="29">
        <v>2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29">
        <v>1</v>
      </c>
      <c r="W51" s="29">
        <v>0</v>
      </c>
      <c r="X51" s="29">
        <v>0</v>
      </c>
      <c r="Y51" s="29">
        <v>2</v>
      </c>
      <c r="Z51" s="30">
        <f t="shared" si="3"/>
        <v>20</v>
      </c>
      <c r="AA51" s="31">
        <f t="shared" si="4"/>
        <v>9.5831336847149017E-3</v>
      </c>
      <c r="AB51" s="33"/>
      <c r="AC51" s="32"/>
    </row>
    <row r="52" spans="1:29" ht="12.75" customHeight="1" x14ac:dyDescent="0.25">
      <c r="A52" s="28">
        <v>42581</v>
      </c>
      <c r="B52" s="29">
        <v>1</v>
      </c>
      <c r="C52" s="29">
        <v>2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29">
        <v>0</v>
      </c>
      <c r="R52" s="29">
        <v>1</v>
      </c>
      <c r="S52" s="29">
        <v>0</v>
      </c>
      <c r="T52" s="29">
        <v>0</v>
      </c>
      <c r="U52" s="29">
        <v>0</v>
      </c>
      <c r="V52" s="29">
        <v>7</v>
      </c>
      <c r="W52" s="29">
        <v>0</v>
      </c>
      <c r="X52" s="29">
        <v>0</v>
      </c>
      <c r="Y52" s="29">
        <v>1</v>
      </c>
      <c r="Z52" s="30">
        <f t="shared" si="3"/>
        <v>12</v>
      </c>
      <c r="AA52" s="31">
        <f t="shared" si="4"/>
        <v>5.7498802108289409E-3</v>
      </c>
      <c r="AB52" s="33"/>
      <c r="AC52" s="32"/>
    </row>
    <row r="53" spans="1:29" ht="12.75" customHeight="1" x14ac:dyDescent="0.25">
      <c r="A53" s="28">
        <v>42582</v>
      </c>
      <c r="B53" s="29">
        <v>4</v>
      </c>
      <c r="C53" s="29">
        <v>7</v>
      </c>
      <c r="D53" s="29">
        <v>1</v>
      </c>
      <c r="E53" s="29">
        <v>0</v>
      </c>
      <c r="F53" s="29">
        <v>0</v>
      </c>
      <c r="G53" s="29">
        <v>0</v>
      </c>
      <c r="H53" s="29">
        <v>1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1</v>
      </c>
      <c r="W53" s="29">
        <v>0</v>
      </c>
      <c r="X53" s="29">
        <v>0</v>
      </c>
      <c r="Y53" s="29">
        <v>1</v>
      </c>
      <c r="Z53" s="30">
        <f t="shared" si="3"/>
        <v>15</v>
      </c>
      <c r="AA53" s="31">
        <f t="shared" si="4"/>
        <v>7.1873502635361767E-3</v>
      </c>
      <c r="AB53" s="33"/>
      <c r="AC53" s="32"/>
    </row>
    <row r="54" spans="1:29" ht="12.75" customHeight="1" x14ac:dyDescent="0.25">
      <c r="A54" s="28">
        <v>42583</v>
      </c>
      <c r="B54" s="29">
        <v>4</v>
      </c>
      <c r="C54" s="29">
        <v>3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-1</v>
      </c>
      <c r="L54" s="29">
        <v>0</v>
      </c>
      <c r="M54" s="29">
        <v>0</v>
      </c>
      <c r="N54" s="29">
        <v>4</v>
      </c>
      <c r="O54" s="29">
        <v>0</v>
      </c>
      <c r="P54" s="29">
        <v>2</v>
      </c>
      <c r="Q54" s="29">
        <v>0</v>
      </c>
      <c r="R54" s="29">
        <v>1</v>
      </c>
      <c r="S54" s="29">
        <v>0</v>
      </c>
      <c r="T54" s="29">
        <v>-2</v>
      </c>
      <c r="U54" s="29">
        <v>0</v>
      </c>
      <c r="V54" s="29">
        <v>1</v>
      </c>
      <c r="W54" s="29">
        <v>1</v>
      </c>
      <c r="X54" s="29">
        <v>0</v>
      </c>
      <c r="Y54" s="29">
        <v>0</v>
      </c>
      <c r="Z54" s="30">
        <f>SUM(B54:Y54)</f>
        <v>13</v>
      </c>
      <c r="AA54" s="31">
        <f t="shared" si="4"/>
        <v>6.2290368950646859E-3</v>
      </c>
      <c r="AB54" s="33"/>
      <c r="AC54" s="32"/>
    </row>
    <row r="55" spans="1:29" ht="12.75" customHeight="1" x14ac:dyDescent="0.25">
      <c r="A55" s="28">
        <v>42584</v>
      </c>
      <c r="B55" s="29">
        <v>0</v>
      </c>
      <c r="C55" s="29">
        <v>0</v>
      </c>
      <c r="D55" s="29">
        <v>0</v>
      </c>
      <c r="E55" s="29">
        <v>0</v>
      </c>
      <c r="F55" s="29">
        <v>0</v>
      </c>
      <c r="G55" s="29">
        <v>0</v>
      </c>
      <c r="H55" s="29">
        <v>1</v>
      </c>
      <c r="I55" s="29">
        <v>0</v>
      </c>
      <c r="J55" s="29">
        <v>0</v>
      </c>
      <c r="K55" s="29">
        <v>0</v>
      </c>
      <c r="L55" s="29">
        <v>0</v>
      </c>
      <c r="M55" s="29">
        <v>0</v>
      </c>
      <c r="N55" s="29">
        <v>0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5</v>
      </c>
      <c r="W55" s="29">
        <v>2</v>
      </c>
      <c r="X55" s="29">
        <v>1</v>
      </c>
      <c r="Y55" s="29">
        <v>1</v>
      </c>
      <c r="Z55" s="30">
        <f t="shared" si="3"/>
        <v>10</v>
      </c>
      <c r="AA55" s="31">
        <f t="shared" si="4"/>
        <v>4.7915668423574509E-3</v>
      </c>
      <c r="AB55" s="33"/>
      <c r="AC55" s="32"/>
    </row>
    <row r="56" spans="1:29" ht="12.75" customHeight="1" x14ac:dyDescent="0.25">
      <c r="A56" s="28">
        <v>42585</v>
      </c>
      <c r="B56" s="29">
        <v>3</v>
      </c>
      <c r="C56" s="29">
        <v>1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-1</v>
      </c>
      <c r="Y56" s="29">
        <v>20</v>
      </c>
      <c r="Z56" s="30">
        <f t="shared" si="3"/>
        <v>23</v>
      </c>
      <c r="AA56" s="31">
        <f t="shared" si="4"/>
        <v>1.1020603737422138E-2</v>
      </c>
      <c r="AB56" s="33"/>
      <c r="AC56" s="32"/>
    </row>
    <row r="57" spans="1:29" ht="12.75" customHeight="1" x14ac:dyDescent="0.25">
      <c r="A57" s="28">
        <v>42586</v>
      </c>
      <c r="B57" s="29">
        <v>8</v>
      </c>
      <c r="C57" s="29">
        <v>14</v>
      </c>
      <c r="D57" s="29">
        <v>3</v>
      </c>
      <c r="E57" s="29">
        <v>4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5</v>
      </c>
      <c r="Y57" s="29">
        <v>1</v>
      </c>
      <c r="Z57" s="30">
        <f t="shared" si="3"/>
        <v>35</v>
      </c>
      <c r="AA57" s="31">
        <f t="shared" si="4"/>
        <v>1.6770483948251078E-2</v>
      </c>
      <c r="AB57" s="33"/>
      <c r="AC57" s="32"/>
    </row>
    <row r="58" spans="1:29" ht="12.75" customHeight="1" x14ac:dyDescent="0.25">
      <c r="A58" s="28">
        <v>42587</v>
      </c>
      <c r="B58" s="29">
        <v>0</v>
      </c>
      <c r="C58" s="29">
        <v>8</v>
      </c>
      <c r="D58" s="29">
        <v>15</v>
      </c>
      <c r="E58" s="29">
        <v>6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2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30">
        <f t="shared" si="3"/>
        <v>31</v>
      </c>
      <c r="AA58" s="31">
        <f t="shared" si="4"/>
        <v>1.4853857211308098E-2</v>
      </c>
      <c r="AB58" s="33"/>
      <c r="AC58" s="32"/>
    </row>
    <row r="59" spans="1:29" ht="12.75" customHeight="1" x14ac:dyDescent="0.25">
      <c r="A59" s="28">
        <v>42588</v>
      </c>
      <c r="B59" s="29">
        <v>1</v>
      </c>
      <c r="C59" s="29">
        <v>2</v>
      </c>
      <c r="D59" s="29">
        <v>8</v>
      </c>
      <c r="E59" s="29">
        <v>1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29">
        <v>0</v>
      </c>
      <c r="S59" s="29">
        <v>0</v>
      </c>
      <c r="T59" s="29">
        <v>2</v>
      </c>
      <c r="U59" s="29">
        <v>6</v>
      </c>
      <c r="V59" s="29">
        <v>0</v>
      </c>
      <c r="W59" s="29">
        <v>0</v>
      </c>
      <c r="X59" s="29">
        <v>0</v>
      </c>
      <c r="Y59" s="29">
        <v>0</v>
      </c>
      <c r="Z59" s="30">
        <f t="shared" si="3"/>
        <v>20</v>
      </c>
      <c r="AA59" s="31">
        <f t="shared" si="4"/>
        <v>9.5831336847149017E-3</v>
      </c>
      <c r="AB59" s="33"/>
      <c r="AC59" s="32"/>
    </row>
    <row r="60" spans="1:29" ht="12.75" customHeight="1" x14ac:dyDescent="0.25">
      <c r="A60" s="28">
        <v>42589</v>
      </c>
      <c r="B60" s="29">
        <v>0</v>
      </c>
      <c r="C60" s="29">
        <v>22</v>
      </c>
      <c r="D60" s="29">
        <v>20</v>
      </c>
      <c r="E60" s="29">
        <v>0</v>
      </c>
      <c r="F60" s="29">
        <v>1</v>
      </c>
      <c r="G60" s="29">
        <v>2</v>
      </c>
      <c r="H60" s="29">
        <v>0</v>
      </c>
      <c r="I60" s="29">
        <v>0</v>
      </c>
      <c r="J60" s="29">
        <v>-1</v>
      </c>
      <c r="K60" s="29">
        <v>0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29">
        <v>0</v>
      </c>
      <c r="T60" s="29">
        <v>1</v>
      </c>
      <c r="U60" s="29">
        <v>6</v>
      </c>
      <c r="V60" s="29">
        <v>0</v>
      </c>
      <c r="W60" s="29">
        <v>0</v>
      </c>
      <c r="X60" s="29">
        <v>0</v>
      </c>
      <c r="Y60" s="29">
        <v>0</v>
      </c>
      <c r="Z60" s="30">
        <f t="shared" si="3"/>
        <v>51</v>
      </c>
      <c r="AA60" s="31">
        <f t="shared" si="4"/>
        <v>2.4436990896023001E-2</v>
      </c>
      <c r="AB60" s="33"/>
      <c r="AC60" s="32"/>
    </row>
    <row r="61" spans="1:29" ht="12.75" customHeight="1" x14ac:dyDescent="0.25">
      <c r="A61" s="28">
        <v>42590</v>
      </c>
      <c r="B61" s="29">
        <v>2</v>
      </c>
      <c r="C61" s="29">
        <v>4</v>
      </c>
      <c r="D61" s="29">
        <v>14</v>
      </c>
      <c r="E61" s="29">
        <v>7</v>
      </c>
      <c r="F61" s="29">
        <v>1</v>
      </c>
      <c r="G61" s="29">
        <v>0</v>
      </c>
      <c r="H61" s="29">
        <v>1</v>
      </c>
      <c r="I61" s="29">
        <v>0</v>
      </c>
      <c r="J61" s="29">
        <v>0</v>
      </c>
      <c r="K61" s="29">
        <v>1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21</v>
      </c>
      <c r="U61" s="29">
        <v>1</v>
      </c>
      <c r="V61" s="29">
        <v>2</v>
      </c>
      <c r="W61" s="29">
        <v>0</v>
      </c>
      <c r="X61" s="29">
        <v>0</v>
      </c>
      <c r="Y61" s="29">
        <v>0</v>
      </c>
      <c r="Z61" s="30">
        <f t="shared" si="3"/>
        <v>54</v>
      </c>
      <c r="AA61" s="31">
        <f t="shared" si="4"/>
        <v>2.5874460948730235E-2</v>
      </c>
      <c r="AB61" s="33"/>
      <c r="AC61" s="32"/>
    </row>
    <row r="62" spans="1:29" ht="12.75" customHeight="1" x14ac:dyDescent="0.25">
      <c r="A62" s="28">
        <v>42591</v>
      </c>
      <c r="B62" s="29">
        <v>2</v>
      </c>
      <c r="C62" s="29">
        <v>23</v>
      </c>
      <c r="D62" s="29">
        <v>8</v>
      </c>
      <c r="E62" s="29">
        <v>4</v>
      </c>
      <c r="F62" s="29">
        <v>3</v>
      </c>
      <c r="G62" s="29">
        <v>0</v>
      </c>
      <c r="H62" s="29">
        <v>0</v>
      </c>
      <c r="I62" s="29">
        <v>-1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1</v>
      </c>
      <c r="Z62" s="30">
        <f t="shared" si="3"/>
        <v>40</v>
      </c>
      <c r="AA62" s="31">
        <f t="shared" si="4"/>
        <v>1.9166267369429803E-2</v>
      </c>
      <c r="AB62" s="33"/>
      <c r="AC62" s="32"/>
    </row>
    <row r="63" spans="1:29" ht="12.75" customHeight="1" x14ac:dyDescent="0.25">
      <c r="A63" s="28">
        <v>42592</v>
      </c>
      <c r="B63" s="29">
        <v>2</v>
      </c>
      <c r="C63" s="29">
        <v>12</v>
      </c>
      <c r="D63" s="29">
        <v>1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-1</v>
      </c>
      <c r="K63" s="29">
        <v>0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29">
        <v>1</v>
      </c>
      <c r="R63" s="29">
        <v>0</v>
      </c>
      <c r="S63" s="29">
        <v>0</v>
      </c>
      <c r="T63" s="29">
        <v>0</v>
      </c>
      <c r="U63" s="29">
        <v>0</v>
      </c>
      <c r="V63" s="29">
        <v>0</v>
      </c>
      <c r="W63" s="29">
        <v>0</v>
      </c>
      <c r="X63" s="29">
        <v>0</v>
      </c>
      <c r="Y63" s="29">
        <v>0</v>
      </c>
      <c r="Z63" s="30">
        <f t="shared" si="3"/>
        <v>15</v>
      </c>
      <c r="AA63" s="31">
        <f t="shared" si="4"/>
        <v>7.1873502635361767E-3</v>
      </c>
      <c r="AB63" s="33"/>
      <c r="AC63" s="32"/>
    </row>
    <row r="64" spans="1:29" ht="12.75" customHeight="1" x14ac:dyDescent="0.25">
      <c r="A64" s="28">
        <v>42593</v>
      </c>
      <c r="B64" s="29">
        <v>0</v>
      </c>
      <c r="C64" s="29">
        <v>5</v>
      </c>
      <c r="D64" s="29">
        <v>4</v>
      </c>
      <c r="E64" s="29">
        <v>3</v>
      </c>
      <c r="F64" s="29">
        <v>1</v>
      </c>
      <c r="G64" s="29">
        <v>0</v>
      </c>
      <c r="H64" s="29">
        <v>0</v>
      </c>
      <c r="I64" s="29">
        <v>0</v>
      </c>
      <c r="J64" s="29">
        <v>0</v>
      </c>
      <c r="K64" s="29">
        <v>1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8</v>
      </c>
      <c r="W64" s="29">
        <v>0</v>
      </c>
      <c r="X64" s="29">
        <v>0</v>
      </c>
      <c r="Y64" s="29">
        <v>0</v>
      </c>
      <c r="Z64" s="30">
        <f t="shared" si="3"/>
        <v>22</v>
      </c>
      <c r="AA64" s="31">
        <f t="shared" si="4"/>
        <v>1.0541447053186392E-2</v>
      </c>
      <c r="AB64" s="33"/>
      <c r="AC64" s="32"/>
    </row>
    <row r="65" spans="1:29" ht="12.75" customHeight="1" x14ac:dyDescent="0.25">
      <c r="A65" s="28">
        <v>42594</v>
      </c>
      <c r="B65" s="29">
        <v>26</v>
      </c>
      <c r="C65" s="29">
        <v>19</v>
      </c>
      <c r="D65" s="29">
        <v>4</v>
      </c>
      <c r="E65" s="29">
        <v>1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1</v>
      </c>
      <c r="M65" s="29">
        <v>0</v>
      </c>
      <c r="N65" s="29">
        <v>0</v>
      </c>
      <c r="O65" s="29">
        <v>6</v>
      </c>
      <c r="P65" s="29">
        <v>4</v>
      </c>
      <c r="Q65" s="29">
        <v>2</v>
      </c>
      <c r="R65" s="29">
        <v>-1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4</v>
      </c>
      <c r="Y65" s="29">
        <v>25</v>
      </c>
      <c r="Z65" s="30">
        <f t="shared" si="3"/>
        <v>91</v>
      </c>
      <c r="AA65" s="31">
        <f t="shared" si="4"/>
        <v>4.3603258265452804E-2</v>
      </c>
      <c r="AB65" s="33"/>
      <c r="AC65" s="32"/>
    </row>
    <row r="66" spans="1:29" ht="12.75" customHeight="1" x14ac:dyDescent="0.25">
      <c r="A66" s="28">
        <v>42595</v>
      </c>
      <c r="B66" s="29">
        <v>3</v>
      </c>
      <c r="C66" s="29">
        <v>8</v>
      </c>
      <c r="D66" s="29">
        <v>5</v>
      </c>
      <c r="E66" s="29">
        <v>0</v>
      </c>
      <c r="F66" s="29">
        <v>5</v>
      </c>
      <c r="G66" s="29">
        <v>4</v>
      </c>
      <c r="H66" s="29">
        <v>6</v>
      </c>
      <c r="I66" s="29">
        <v>1</v>
      </c>
      <c r="J66" s="29">
        <v>0</v>
      </c>
      <c r="K66" s="29">
        <v>0</v>
      </c>
      <c r="L66" s="29">
        <v>1</v>
      </c>
      <c r="M66" s="29">
        <v>2</v>
      </c>
      <c r="N66" s="29">
        <v>0</v>
      </c>
      <c r="O66" s="29">
        <v>0</v>
      </c>
      <c r="P66" s="29">
        <v>7</v>
      </c>
      <c r="Q66" s="29">
        <v>0</v>
      </c>
      <c r="R66" s="29">
        <v>2</v>
      </c>
      <c r="S66" s="29">
        <v>0</v>
      </c>
      <c r="T66" s="29">
        <v>0</v>
      </c>
      <c r="U66" s="29">
        <v>2</v>
      </c>
      <c r="V66" s="29">
        <v>0</v>
      </c>
      <c r="W66" s="29">
        <v>5</v>
      </c>
      <c r="X66" s="29">
        <v>0</v>
      </c>
      <c r="Y66" s="29">
        <v>30</v>
      </c>
      <c r="Z66" s="30">
        <f t="shared" si="3"/>
        <v>81</v>
      </c>
      <c r="AA66" s="31">
        <f t="shared" si="4"/>
        <v>3.8811691423095353E-2</v>
      </c>
      <c r="AB66" s="33"/>
      <c r="AC66" s="32"/>
    </row>
    <row r="67" spans="1:29" ht="12.75" customHeight="1" x14ac:dyDescent="0.25">
      <c r="A67" s="28">
        <v>42596</v>
      </c>
      <c r="B67" s="29">
        <v>0</v>
      </c>
      <c r="C67" s="29">
        <v>8</v>
      </c>
      <c r="D67" s="29">
        <v>26</v>
      </c>
      <c r="E67" s="29">
        <v>9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1</v>
      </c>
      <c r="M67" s="29">
        <v>0</v>
      </c>
      <c r="N67" s="29">
        <v>0</v>
      </c>
      <c r="O67" s="29">
        <v>0</v>
      </c>
      <c r="P67" s="29">
        <v>0</v>
      </c>
      <c r="Q67" s="29">
        <v>0</v>
      </c>
      <c r="R67" s="29">
        <v>0</v>
      </c>
      <c r="S67" s="29">
        <v>1</v>
      </c>
      <c r="T67" s="29">
        <v>2</v>
      </c>
      <c r="U67" s="29">
        <v>1</v>
      </c>
      <c r="V67" s="29">
        <v>0</v>
      </c>
      <c r="W67" s="29">
        <v>0</v>
      </c>
      <c r="X67" s="29">
        <v>0</v>
      </c>
      <c r="Y67" s="29">
        <v>0</v>
      </c>
      <c r="Z67" s="30">
        <f t="shared" si="3"/>
        <v>48</v>
      </c>
      <c r="AA67" s="31">
        <f t="shared" si="4"/>
        <v>2.2999520843315763E-2</v>
      </c>
      <c r="AB67" s="33"/>
      <c r="AC67" s="32"/>
    </row>
    <row r="68" spans="1:29" ht="12.75" customHeight="1" x14ac:dyDescent="0.25">
      <c r="A68" s="28">
        <v>42597</v>
      </c>
      <c r="B68" s="29">
        <v>3</v>
      </c>
      <c r="C68" s="29">
        <v>29</v>
      </c>
      <c r="D68" s="29">
        <v>21</v>
      </c>
      <c r="E68" s="29">
        <v>24</v>
      </c>
      <c r="F68" s="29">
        <v>5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  <c r="P68" s="29">
        <v>1</v>
      </c>
      <c r="Q68" s="29">
        <v>0</v>
      </c>
      <c r="R68" s="29">
        <v>1</v>
      </c>
      <c r="S68" s="29">
        <v>-1</v>
      </c>
      <c r="T68" s="29">
        <v>0</v>
      </c>
      <c r="U68" s="29">
        <v>0</v>
      </c>
      <c r="V68" s="29">
        <v>0</v>
      </c>
      <c r="W68" s="29">
        <v>0</v>
      </c>
      <c r="X68" s="29">
        <v>1</v>
      </c>
      <c r="Y68" s="29">
        <v>1</v>
      </c>
      <c r="Z68" s="30">
        <f t="shared" si="3"/>
        <v>85</v>
      </c>
      <c r="AA68" s="31">
        <f t="shared" si="4"/>
        <v>4.0728318160038329E-2</v>
      </c>
      <c r="AB68" s="33"/>
      <c r="AC68" s="32"/>
    </row>
    <row r="69" spans="1:29" ht="12.75" customHeight="1" x14ac:dyDescent="0.25">
      <c r="A69" s="28">
        <v>42598</v>
      </c>
      <c r="B69" s="29">
        <v>29</v>
      </c>
      <c r="C69" s="29">
        <v>11</v>
      </c>
      <c r="D69" s="29">
        <v>10</v>
      </c>
      <c r="E69" s="29">
        <v>1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1</v>
      </c>
      <c r="S69" s="29">
        <v>0</v>
      </c>
      <c r="T69" s="29">
        <v>0</v>
      </c>
      <c r="U69" s="29">
        <v>1</v>
      </c>
      <c r="V69" s="29">
        <v>0</v>
      </c>
      <c r="W69" s="29">
        <v>0</v>
      </c>
      <c r="X69" s="29">
        <v>0</v>
      </c>
      <c r="Y69" s="29">
        <v>18</v>
      </c>
      <c r="Z69" s="30">
        <f t="shared" si="3"/>
        <v>71</v>
      </c>
      <c r="AA69" s="31">
        <f t="shared" si="4"/>
        <v>3.4020124580737901E-2</v>
      </c>
      <c r="AB69" s="33"/>
      <c r="AC69" s="32"/>
    </row>
    <row r="70" spans="1:29" ht="12.75" customHeight="1" x14ac:dyDescent="0.25">
      <c r="A70" s="28">
        <v>42599</v>
      </c>
      <c r="B70" s="29">
        <v>51</v>
      </c>
      <c r="C70" s="29">
        <v>13</v>
      </c>
      <c r="D70" s="29">
        <v>15</v>
      </c>
      <c r="E70" s="29">
        <v>3</v>
      </c>
      <c r="F70" s="29">
        <v>10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16</v>
      </c>
      <c r="R70" s="29">
        <v>1</v>
      </c>
      <c r="S70" s="29">
        <v>10</v>
      </c>
      <c r="T70" s="29">
        <v>63</v>
      </c>
      <c r="U70" s="29">
        <v>0</v>
      </c>
      <c r="V70" s="29">
        <v>0</v>
      </c>
      <c r="W70" s="29">
        <v>16</v>
      </c>
      <c r="X70" s="29">
        <v>0</v>
      </c>
      <c r="Y70" s="29">
        <v>2</v>
      </c>
      <c r="Z70" s="30">
        <f t="shared" si="3"/>
        <v>200</v>
      </c>
      <c r="AA70" s="31">
        <f t="shared" si="4"/>
        <v>9.5831336847149021E-2</v>
      </c>
      <c r="AB70" s="33"/>
      <c r="AC70" s="32"/>
    </row>
    <row r="71" spans="1:29" ht="12.75" customHeight="1" x14ac:dyDescent="0.25">
      <c r="A71" s="28">
        <v>42600</v>
      </c>
      <c r="B71" s="29">
        <v>27</v>
      </c>
      <c r="C71" s="29">
        <v>16</v>
      </c>
      <c r="D71" s="29">
        <v>17</v>
      </c>
      <c r="E71" s="29">
        <v>4</v>
      </c>
      <c r="F71" s="29">
        <v>3</v>
      </c>
      <c r="G71" s="29">
        <v>-1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29">
        <v>0</v>
      </c>
      <c r="R71" s="29">
        <v>0</v>
      </c>
      <c r="S71" s="29">
        <v>0</v>
      </c>
      <c r="T71" s="29">
        <v>0</v>
      </c>
      <c r="U71" s="29">
        <v>1</v>
      </c>
      <c r="V71" s="29">
        <v>1</v>
      </c>
      <c r="W71" s="29">
        <v>0</v>
      </c>
      <c r="X71" s="29">
        <v>7</v>
      </c>
      <c r="Y71" s="29">
        <v>8</v>
      </c>
      <c r="Z71" s="30">
        <f t="shared" si="3"/>
        <v>83</v>
      </c>
      <c r="AA71" s="31">
        <f t="shared" ref="AA71:AA87" si="5">Z71/Z$91</f>
        <v>3.9770004791566844E-2</v>
      </c>
      <c r="AB71" s="33"/>
      <c r="AC71" s="32"/>
    </row>
    <row r="72" spans="1:29" ht="12.75" customHeight="1" x14ac:dyDescent="0.25">
      <c r="A72" s="28">
        <v>42601</v>
      </c>
      <c r="B72" s="29">
        <v>57</v>
      </c>
      <c r="C72" s="29">
        <v>30</v>
      </c>
      <c r="D72" s="29">
        <v>17</v>
      </c>
      <c r="E72" s="29">
        <v>7</v>
      </c>
      <c r="F72" s="29">
        <v>1</v>
      </c>
      <c r="G72" s="29">
        <v>-2</v>
      </c>
      <c r="H72" s="29">
        <v>0</v>
      </c>
      <c r="I72" s="29">
        <v>1</v>
      </c>
      <c r="J72" s="29">
        <v>0</v>
      </c>
      <c r="K72" s="29">
        <v>0</v>
      </c>
      <c r="L72" s="29">
        <v>0</v>
      </c>
      <c r="M72" s="29">
        <v>0</v>
      </c>
      <c r="N72" s="29">
        <v>0</v>
      </c>
      <c r="O72" s="29">
        <v>0</v>
      </c>
      <c r="P72" s="29">
        <v>0</v>
      </c>
      <c r="Q72" s="29">
        <v>0</v>
      </c>
      <c r="R72" s="29">
        <v>3</v>
      </c>
      <c r="S72" s="29">
        <v>3</v>
      </c>
      <c r="T72" s="29">
        <v>-1</v>
      </c>
      <c r="U72" s="29">
        <v>1</v>
      </c>
      <c r="V72" s="29">
        <v>0</v>
      </c>
      <c r="W72" s="29">
        <v>1</v>
      </c>
      <c r="X72" s="29">
        <v>1</v>
      </c>
      <c r="Y72" s="29">
        <v>0</v>
      </c>
      <c r="Z72" s="30">
        <f t="shared" si="3"/>
        <v>119</v>
      </c>
      <c r="AA72" s="31">
        <f t="shared" si="5"/>
        <v>5.7019645424053668E-2</v>
      </c>
      <c r="AB72" s="33"/>
      <c r="AC72" s="32"/>
    </row>
    <row r="73" spans="1:29" ht="12.75" customHeight="1" x14ac:dyDescent="0.25">
      <c r="A73" s="28">
        <v>42602</v>
      </c>
      <c r="B73" s="29">
        <v>7</v>
      </c>
      <c r="C73" s="29">
        <v>19</v>
      </c>
      <c r="D73" s="29">
        <v>6</v>
      </c>
      <c r="E73" s="29">
        <v>2</v>
      </c>
      <c r="F73" s="29">
        <v>1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29">
        <v>2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3</v>
      </c>
      <c r="T73" s="29">
        <v>10</v>
      </c>
      <c r="U73" s="29">
        <v>0</v>
      </c>
      <c r="V73" s="29">
        <v>2</v>
      </c>
      <c r="W73" s="29">
        <v>0</v>
      </c>
      <c r="X73" s="29">
        <v>0</v>
      </c>
      <c r="Y73" s="29">
        <v>7</v>
      </c>
      <c r="Z73" s="30">
        <f t="shared" si="3"/>
        <v>59</v>
      </c>
      <c r="AA73" s="31">
        <f t="shared" si="5"/>
        <v>2.8270244369908961E-2</v>
      </c>
      <c r="AB73" s="33"/>
      <c r="AC73" s="32"/>
    </row>
    <row r="74" spans="1:29" ht="12.75" customHeight="1" x14ac:dyDescent="0.25">
      <c r="A74" s="28">
        <v>42603</v>
      </c>
      <c r="B74" s="29">
        <v>6</v>
      </c>
      <c r="C74" s="29">
        <v>39</v>
      </c>
      <c r="D74" s="29">
        <v>6</v>
      </c>
      <c r="E74" s="29">
        <v>-1</v>
      </c>
      <c r="F74" s="29">
        <v>1</v>
      </c>
      <c r="G74" s="29">
        <v>0</v>
      </c>
      <c r="H74" s="29">
        <v>0</v>
      </c>
      <c r="I74" s="29">
        <v>1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9">
        <v>0</v>
      </c>
      <c r="S74" s="29">
        <v>0</v>
      </c>
      <c r="T74" s="29">
        <v>27</v>
      </c>
      <c r="U74" s="29">
        <v>1</v>
      </c>
      <c r="V74" s="29">
        <v>0</v>
      </c>
      <c r="W74" s="29">
        <v>0</v>
      </c>
      <c r="X74" s="29">
        <v>2</v>
      </c>
      <c r="Y74" s="29">
        <v>7</v>
      </c>
      <c r="Z74" s="30">
        <f t="shared" si="3"/>
        <v>89</v>
      </c>
      <c r="AA74" s="31">
        <f t="shared" si="5"/>
        <v>4.2644944896981313E-2</v>
      </c>
      <c r="AB74" s="33"/>
      <c r="AC74" s="32"/>
    </row>
    <row r="75" spans="1:29" ht="12.75" customHeight="1" x14ac:dyDescent="0.25">
      <c r="A75" s="28">
        <v>42604</v>
      </c>
      <c r="B75" s="29">
        <v>9</v>
      </c>
      <c r="C75" s="29">
        <v>7</v>
      </c>
      <c r="D75" s="29">
        <v>18</v>
      </c>
      <c r="E75" s="29">
        <v>8</v>
      </c>
      <c r="F75" s="29">
        <v>4</v>
      </c>
      <c r="G75" s="29">
        <v>3</v>
      </c>
      <c r="H75" s="29">
        <v>3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2</v>
      </c>
      <c r="Q75" s="29">
        <v>0</v>
      </c>
      <c r="R75" s="29">
        <v>0</v>
      </c>
      <c r="S75" s="29">
        <v>0</v>
      </c>
      <c r="T75" s="29">
        <v>12</v>
      </c>
      <c r="U75" s="29">
        <v>0</v>
      </c>
      <c r="V75" s="29">
        <v>0</v>
      </c>
      <c r="W75" s="29">
        <v>0</v>
      </c>
      <c r="X75" s="29">
        <v>0</v>
      </c>
      <c r="Y75" s="29">
        <v>18</v>
      </c>
      <c r="Z75" s="30">
        <f t="shared" si="3"/>
        <v>84</v>
      </c>
      <c r="AA75" s="31">
        <f t="shared" si="5"/>
        <v>4.024916147580259E-2</v>
      </c>
      <c r="AB75" s="33"/>
      <c r="AC75" s="32"/>
    </row>
    <row r="76" spans="1:29" ht="12.75" customHeight="1" x14ac:dyDescent="0.25">
      <c r="A76" s="28">
        <f>A75+1</f>
        <v>42605</v>
      </c>
      <c r="B76" s="29">
        <v>6</v>
      </c>
      <c r="C76" s="29">
        <v>7</v>
      </c>
      <c r="D76" s="29">
        <v>7</v>
      </c>
      <c r="E76" s="29">
        <v>8</v>
      </c>
      <c r="F76" s="29">
        <v>0</v>
      </c>
      <c r="G76" s="29">
        <v>0</v>
      </c>
      <c r="H76" s="29">
        <v>0</v>
      </c>
      <c r="I76" s="29">
        <v>-1</v>
      </c>
      <c r="J76" s="29">
        <v>0</v>
      </c>
      <c r="K76" s="29">
        <v>-4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30">
        <f t="shared" si="3"/>
        <v>23</v>
      </c>
      <c r="AA76" s="31">
        <f t="shared" si="5"/>
        <v>1.1020603737422138E-2</v>
      </c>
      <c r="AB76" s="33"/>
      <c r="AC76" s="32"/>
    </row>
    <row r="77" spans="1:29" ht="12.75" customHeight="1" x14ac:dyDescent="0.25">
      <c r="A77" s="28">
        <f t="shared" ref="A77:A87" si="6">A76+1</f>
        <v>42606</v>
      </c>
      <c r="B77" s="29">
        <v>14</v>
      </c>
      <c r="C77" s="29">
        <v>49</v>
      </c>
      <c r="D77" s="29">
        <v>19</v>
      </c>
      <c r="E77" s="29">
        <v>-3</v>
      </c>
      <c r="F77" s="29">
        <v>1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1</v>
      </c>
      <c r="V77" s="29">
        <v>2</v>
      </c>
      <c r="W77" s="29">
        <v>2</v>
      </c>
      <c r="X77" s="29">
        <v>0</v>
      </c>
      <c r="Y77" s="29">
        <v>19</v>
      </c>
      <c r="Z77" s="30">
        <f t="shared" si="3"/>
        <v>104</v>
      </c>
      <c r="AA77" s="31">
        <f t="shared" si="5"/>
        <v>4.9832295160517487E-2</v>
      </c>
      <c r="AB77" s="33"/>
      <c r="AC77" s="32"/>
    </row>
    <row r="78" spans="1:29" ht="12.75" customHeight="1" x14ac:dyDescent="0.25">
      <c r="A78" s="28">
        <f t="shared" si="6"/>
        <v>42607</v>
      </c>
      <c r="B78" s="29">
        <v>9</v>
      </c>
      <c r="C78" s="29">
        <v>23</v>
      </c>
      <c r="D78" s="29">
        <v>4</v>
      </c>
      <c r="E78" s="29">
        <v>-5</v>
      </c>
      <c r="F78" s="29">
        <v>0</v>
      </c>
      <c r="G78" s="29">
        <v>0</v>
      </c>
      <c r="H78" s="29">
        <v>0</v>
      </c>
      <c r="I78" s="29">
        <v>18</v>
      </c>
      <c r="J78" s="29">
        <v>0</v>
      </c>
      <c r="K78" s="29">
        <v>5</v>
      </c>
      <c r="L78" s="29">
        <v>22</v>
      </c>
      <c r="M78" s="29">
        <v>27</v>
      </c>
      <c r="N78" s="29">
        <v>35</v>
      </c>
      <c r="O78" s="29">
        <v>107</v>
      </c>
      <c r="P78" s="29">
        <v>26</v>
      </c>
      <c r="Q78" s="29">
        <v>59</v>
      </c>
      <c r="R78" s="29">
        <v>152</v>
      </c>
      <c r="S78" s="29">
        <v>31</v>
      </c>
      <c r="T78" s="29">
        <v>17</v>
      </c>
      <c r="U78" s="29">
        <v>10</v>
      </c>
      <c r="V78" s="29">
        <v>19</v>
      </c>
      <c r="W78" s="29">
        <v>5</v>
      </c>
      <c r="X78" s="29">
        <v>8</v>
      </c>
      <c r="Y78" s="29">
        <v>-4</v>
      </c>
      <c r="Z78" s="30">
        <f t="shared" si="3"/>
        <v>568</v>
      </c>
      <c r="AA78" s="31">
        <f t="shared" si="5"/>
        <v>0.27216099664590321</v>
      </c>
      <c r="AB78" s="33"/>
      <c r="AC78" s="32"/>
    </row>
    <row r="79" spans="1:29" ht="12.75" customHeight="1" x14ac:dyDescent="0.25">
      <c r="A79" s="28">
        <f t="shared" si="6"/>
        <v>42608</v>
      </c>
      <c r="B79" s="51">
        <v>1</v>
      </c>
      <c r="C79" s="51">
        <v>1</v>
      </c>
      <c r="D79" s="52">
        <v>0</v>
      </c>
      <c r="E79" s="49"/>
      <c r="F79" s="50"/>
      <c r="G79" s="50"/>
      <c r="H79" s="50"/>
      <c r="I79" s="50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8"/>
      <c r="Z79" s="30">
        <f t="shared" si="3"/>
        <v>2</v>
      </c>
      <c r="AA79" s="31">
        <f t="shared" si="5"/>
        <v>9.5831336847149022E-4</v>
      </c>
      <c r="AB79" s="33"/>
      <c r="AC79" s="32"/>
    </row>
    <row r="80" spans="1:29" ht="12.75" customHeight="1" x14ac:dyDescent="0.25">
      <c r="A80" s="53">
        <f t="shared" si="6"/>
        <v>42609</v>
      </c>
      <c r="B80" s="51"/>
      <c r="C80" s="51"/>
      <c r="D80" s="51"/>
      <c r="E80" s="51"/>
      <c r="F80" s="51"/>
      <c r="G80" s="51"/>
      <c r="H80" s="51"/>
      <c r="I80" s="52"/>
      <c r="J80" s="29">
        <v>0</v>
      </c>
      <c r="K80" s="29">
        <v>0</v>
      </c>
      <c r="L80" s="29">
        <v>0</v>
      </c>
      <c r="M80" s="29">
        <v>0</v>
      </c>
      <c r="N80" s="29">
        <v>0</v>
      </c>
      <c r="O80" s="29">
        <v>0</v>
      </c>
      <c r="P80" s="29">
        <v>0</v>
      </c>
      <c r="Q80" s="29">
        <v>0</v>
      </c>
      <c r="R80" s="29">
        <v>0</v>
      </c>
      <c r="S80" s="29">
        <v>0</v>
      </c>
      <c r="T80" s="29">
        <v>0</v>
      </c>
      <c r="U80" s="29">
        <v>1</v>
      </c>
      <c r="V80" s="29">
        <v>-5</v>
      </c>
      <c r="W80" s="29">
        <v>3</v>
      </c>
      <c r="X80" s="29">
        <v>-1</v>
      </c>
      <c r="Y80" s="29">
        <v>1</v>
      </c>
      <c r="Z80" s="30">
        <f t="shared" si="3"/>
        <v>-1</v>
      </c>
      <c r="AA80" s="31">
        <f t="shared" si="5"/>
        <v>-4.7915668423574511E-4</v>
      </c>
      <c r="AB80" s="33"/>
      <c r="AC80" s="32"/>
    </row>
    <row r="81" spans="1:29" ht="12.75" customHeight="1" x14ac:dyDescent="0.25">
      <c r="A81" s="28">
        <f t="shared" si="6"/>
        <v>42610</v>
      </c>
      <c r="B81" s="29">
        <v>-8</v>
      </c>
      <c r="C81" s="29">
        <v>-3</v>
      </c>
      <c r="D81" s="29">
        <v>-3</v>
      </c>
      <c r="E81" s="29">
        <v>-3</v>
      </c>
      <c r="F81" s="29">
        <v>1</v>
      </c>
      <c r="G81" s="29">
        <v>0</v>
      </c>
      <c r="H81" s="29">
        <v>0</v>
      </c>
      <c r="I81" s="29">
        <v>-1</v>
      </c>
      <c r="J81" s="29">
        <v>5</v>
      </c>
      <c r="K81" s="29">
        <v>1</v>
      </c>
      <c r="L81" s="29">
        <v>0</v>
      </c>
      <c r="M81" s="29">
        <v>1</v>
      </c>
      <c r="N81" s="29">
        <v>0</v>
      </c>
      <c r="O81" s="29">
        <v>0</v>
      </c>
      <c r="P81" s="29">
        <v>0</v>
      </c>
      <c r="Q81" s="29">
        <v>0</v>
      </c>
      <c r="R81" s="29">
        <v>1</v>
      </c>
      <c r="S81" s="29">
        <v>0</v>
      </c>
      <c r="T81" s="29">
        <v>-1</v>
      </c>
      <c r="U81" s="29">
        <v>2</v>
      </c>
      <c r="V81" s="29">
        <v>0</v>
      </c>
      <c r="W81" s="29">
        <v>0</v>
      </c>
      <c r="X81" s="29">
        <v>0</v>
      </c>
      <c r="Y81" s="29">
        <v>-1</v>
      </c>
      <c r="Z81" s="30">
        <f t="shared" si="3"/>
        <v>-9</v>
      </c>
      <c r="AA81" s="31">
        <f t="shared" si="5"/>
        <v>-4.3124101581217059E-3</v>
      </c>
      <c r="AB81" s="33"/>
      <c r="AC81" s="32"/>
    </row>
    <row r="82" spans="1:29" ht="12.75" customHeight="1" x14ac:dyDescent="0.25">
      <c r="A82" s="28">
        <f t="shared" si="6"/>
        <v>42611</v>
      </c>
      <c r="B82" s="29">
        <v>1</v>
      </c>
      <c r="C82" s="29">
        <v>0</v>
      </c>
      <c r="D82" s="29">
        <v>-5</v>
      </c>
      <c r="E82" s="29">
        <v>-2</v>
      </c>
      <c r="F82" s="29">
        <v>-3</v>
      </c>
      <c r="G82" s="29">
        <v>-1</v>
      </c>
      <c r="H82" s="29">
        <v>1</v>
      </c>
      <c r="I82" s="29">
        <v>-28</v>
      </c>
      <c r="J82" s="29">
        <v>0</v>
      </c>
      <c r="K82" s="29">
        <v>0</v>
      </c>
      <c r="L82" s="29">
        <v>1</v>
      </c>
      <c r="M82" s="29">
        <v>1</v>
      </c>
      <c r="N82" s="29">
        <v>0</v>
      </c>
      <c r="O82" s="29">
        <v>1</v>
      </c>
      <c r="P82" s="29">
        <v>0</v>
      </c>
      <c r="Q82" s="29">
        <v>0</v>
      </c>
      <c r="R82" s="29">
        <v>0</v>
      </c>
      <c r="S82" s="29">
        <v>4</v>
      </c>
      <c r="T82" s="29">
        <v>0</v>
      </c>
      <c r="U82" s="29">
        <v>1</v>
      </c>
      <c r="V82" s="29">
        <v>5</v>
      </c>
      <c r="W82" s="29">
        <v>7</v>
      </c>
      <c r="X82" s="29">
        <v>5</v>
      </c>
      <c r="Y82" s="29">
        <v>-25</v>
      </c>
      <c r="Z82" s="30">
        <f t="shared" si="3"/>
        <v>-37</v>
      </c>
      <c r="AA82" s="31">
        <f t="shared" si="5"/>
        <v>-1.7728797316722569E-2</v>
      </c>
      <c r="AB82" s="33"/>
      <c r="AC82" s="32"/>
    </row>
    <row r="83" spans="1:29" ht="12.75" customHeight="1" x14ac:dyDescent="0.25">
      <c r="A83" s="28">
        <f t="shared" si="6"/>
        <v>42612</v>
      </c>
      <c r="B83" s="29">
        <v>-5</v>
      </c>
      <c r="C83" s="29">
        <v>-18</v>
      </c>
      <c r="D83" s="29">
        <v>-15</v>
      </c>
      <c r="E83" s="29">
        <v>-11</v>
      </c>
      <c r="F83" s="29">
        <v>-1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  <c r="N83" s="29">
        <v>0</v>
      </c>
      <c r="O83" s="29">
        <v>0</v>
      </c>
      <c r="P83" s="29">
        <v>0</v>
      </c>
      <c r="Q83" s="29">
        <v>0</v>
      </c>
      <c r="R83" s="29">
        <v>0</v>
      </c>
      <c r="S83" s="29">
        <v>0</v>
      </c>
      <c r="T83" s="29">
        <v>1</v>
      </c>
      <c r="U83" s="29">
        <v>0</v>
      </c>
      <c r="V83" s="29">
        <v>0</v>
      </c>
      <c r="W83" s="29">
        <v>0</v>
      </c>
      <c r="X83" s="29">
        <v>0</v>
      </c>
      <c r="Y83" s="29">
        <v>-12</v>
      </c>
      <c r="Z83" s="30">
        <f t="shared" si="3"/>
        <v>-61</v>
      </c>
      <c r="AA83" s="31">
        <f t="shared" si="5"/>
        <v>-2.9228557738380449E-2</v>
      </c>
      <c r="AB83" s="33"/>
      <c r="AC83" s="32"/>
    </row>
    <row r="84" spans="1:29" ht="12.75" customHeight="1" x14ac:dyDescent="0.25">
      <c r="A84" s="28">
        <f t="shared" si="6"/>
        <v>42613</v>
      </c>
      <c r="B84" s="29">
        <v>-1</v>
      </c>
      <c r="C84" s="29">
        <v>-2</v>
      </c>
      <c r="D84" s="29">
        <v>1</v>
      </c>
      <c r="E84" s="29">
        <v>0</v>
      </c>
      <c r="F84" s="29">
        <v>-1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32</v>
      </c>
      <c r="Z84" s="30">
        <f t="shared" ref="Z84:Z87" si="7">SUM(B84:Y84)</f>
        <v>29</v>
      </c>
      <c r="AA84" s="31">
        <f t="shared" si="5"/>
        <v>1.3895543842836608E-2</v>
      </c>
      <c r="AB84" s="33"/>
      <c r="AC84" s="32"/>
    </row>
    <row r="85" spans="1:29" ht="12.75" customHeight="1" x14ac:dyDescent="0.25">
      <c r="A85" s="28">
        <f t="shared" si="6"/>
        <v>42614</v>
      </c>
      <c r="B85" s="29">
        <v>5</v>
      </c>
      <c r="C85" s="29">
        <v>5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>
        <v>0</v>
      </c>
      <c r="Z85" s="30">
        <f t="shared" si="7"/>
        <v>10</v>
      </c>
      <c r="AA85" s="31">
        <f t="shared" si="5"/>
        <v>4.7915668423574509E-3</v>
      </c>
      <c r="AB85" s="33"/>
      <c r="AC85" s="32"/>
    </row>
    <row r="86" spans="1:29" ht="12.75" customHeight="1" x14ac:dyDescent="0.25">
      <c r="A86" s="28">
        <f t="shared" si="6"/>
        <v>42615</v>
      </c>
      <c r="B86" s="29">
        <v>-2</v>
      </c>
      <c r="C86" s="29">
        <v>4</v>
      </c>
      <c r="D86" s="29">
        <v>0</v>
      </c>
      <c r="E86" s="29">
        <v>1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12</v>
      </c>
      <c r="Z86" s="30">
        <f t="shared" si="7"/>
        <v>15</v>
      </c>
      <c r="AA86" s="31">
        <f t="shared" si="5"/>
        <v>7.1873502635361767E-3</v>
      </c>
      <c r="AB86" s="33"/>
      <c r="AC86" s="32"/>
    </row>
    <row r="87" spans="1:29" ht="12.75" customHeight="1" x14ac:dyDescent="0.25">
      <c r="A87" s="28">
        <f t="shared" si="6"/>
        <v>42616</v>
      </c>
      <c r="B87" s="29">
        <v>13</v>
      </c>
      <c r="C87" s="29">
        <v>4</v>
      </c>
      <c r="D87" s="29">
        <v>2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46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8"/>
      <c r="Z87" s="30">
        <f t="shared" si="7"/>
        <v>19</v>
      </c>
      <c r="AA87" s="31">
        <f t="shared" si="5"/>
        <v>9.1039770004791559E-3</v>
      </c>
      <c r="AB87" s="33"/>
      <c r="AC87" s="32"/>
    </row>
    <row r="88" spans="1:29" ht="12.75" customHeight="1" x14ac:dyDescent="0.25">
      <c r="A88" s="28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30"/>
      <c r="AA88" s="31"/>
      <c r="AB88" s="33"/>
      <c r="AC88" s="32"/>
    </row>
    <row r="89" spans="1:29" ht="25.5" customHeight="1" x14ac:dyDescent="0.25"/>
    <row r="90" spans="1:29" ht="12.75" customHeight="1" x14ac:dyDescent="0.25">
      <c r="B90" s="34" t="s">
        <v>2</v>
      </c>
      <c r="C90" s="34" t="s">
        <v>3</v>
      </c>
      <c r="D90" s="34" t="s">
        <v>4</v>
      </c>
      <c r="E90" s="34" t="s">
        <v>5</v>
      </c>
      <c r="F90" s="35" t="s">
        <v>6</v>
      </c>
      <c r="G90" s="35" t="s">
        <v>7</v>
      </c>
      <c r="H90" s="20" t="s">
        <v>8</v>
      </c>
      <c r="I90" s="20" t="s">
        <v>9</v>
      </c>
      <c r="J90" s="20" t="s">
        <v>10</v>
      </c>
      <c r="K90" s="20" t="s">
        <v>11</v>
      </c>
      <c r="L90" s="20" t="s">
        <v>12</v>
      </c>
      <c r="M90" s="20" t="s">
        <v>13</v>
      </c>
      <c r="N90" s="20" t="s">
        <v>14</v>
      </c>
      <c r="O90" s="20" t="s">
        <v>15</v>
      </c>
      <c r="P90" s="20" t="s">
        <v>16</v>
      </c>
      <c r="Q90" s="20" t="s">
        <v>17</v>
      </c>
      <c r="R90" s="34" t="s">
        <v>18</v>
      </c>
      <c r="S90" s="34" t="s">
        <v>19</v>
      </c>
      <c r="T90" s="34" t="s">
        <v>20</v>
      </c>
      <c r="U90" s="34" t="s">
        <v>21</v>
      </c>
      <c r="V90" s="34" t="s">
        <v>22</v>
      </c>
      <c r="W90" s="34" t="s">
        <v>23</v>
      </c>
      <c r="X90" s="34" t="s">
        <v>24</v>
      </c>
      <c r="Y90" s="34" t="s">
        <v>25</v>
      </c>
      <c r="Z90" s="21" t="s">
        <v>26</v>
      </c>
    </row>
    <row r="91" spans="1:29" ht="12.75" customHeight="1" x14ac:dyDescent="0.25">
      <c r="A91" s="36" t="s">
        <v>26</v>
      </c>
      <c r="B91" s="37">
        <f t="shared" ref="B91:AA91" si="8">SUM(B7:B87)</f>
        <v>295</v>
      </c>
      <c r="C91" s="37">
        <f t="shared" si="8"/>
        <v>383</v>
      </c>
      <c r="D91" s="37">
        <f t="shared" si="8"/>
        <v>233</v>
      </c>
      <c r="E91" s="37">
        <f t="shared" si="8"/>
        <v>68</v>
      </c>
      <c r="F91" s="38">
        <f t="shared" si="8"/>
        <v>33</v>
      </c>
      <c r="G91" s="38">
        <f t="shared" si="8"/>
        <v>5</v>
      </c>
      <c r="H91" s="38">
        <f t="shared" si="8"/>
        <v>14</v>
      </c>
      <c r="I91" s="38">
        <f t="shared" si="8"/>
        <v>-7</v>
      </c>
      <c r="J91" s="38">
        <f t="shared" si="8"/>
        <v>3</v>
      </c>
      <c r="K91" s="38">
        <f t="shared" si="8"/>
        <v>3</v>
      </c>
      <c r="L91" s="38">
        <f t="shared" si="8"/>
        <v>26</v>
      </c>
      <c r="M91" s="38">
        <f t="shared" si="8"/>
        <v>33</v>
      </c>
      <c r="N91" s="38">
        <f t="shared" si="8"/>
        <v>41</v>
      </c>
      <c r="O91" s="38">
        <f t="shared" si="8"/>
        <v>115</v>
      </c>
      <c r="P91" s="38">
        <f t="shared" si="8"/>
        <v>42</v>
      </c>
      <c r="Q91" s="38">
        <f t="shared" si="8"/>
        <v>79</v>
      </c>
      <c r="R91" s="37">
        <f t="shared" si="8"/>
        <v>162</v>
      </c>
      <c r="S91" s="37">
        <f t="shared" si="8"/>
        <v>55</v>
      </c>
      <c r="T91" s="37">
        <f t="shared" si="8"/>
        <v>158</v>
      </c>
      <c r="U91" s="37">
        <f t="shared" si="8"/>
        <v>36</v>
      </c>
      <c r="V91" s="37">
        <f t="shared" si="8"/>
        <v>62</v>
      </c>
      <c r="W91" s="37">
        <f t="shared" si="8"/>
        <v>48</v>
      </c>
      <c r="X91" s="37">
        <f t="shared" si="8"/>
        <v>33</v>
      </c>
      <c r="Y91" s="37">
        <f t="shared" si="8"/>
        <v>167</v>
      </c>
      <c r="Z91" s="30">
        <f t="shared" si="8"/>
        <v>2087</v>
      </c>
      <c r="AA91" s="39">
        <f t="shared" si="8"/>
        <v>1</v>
      </c>
      <c r="AB91" s="10"/>
    </row>
    <row r="92" spans="1:29" ht="12.75" customHeight="1" x14ac:dyDescent="0.25">
      <c r="A92" s="40"/>
      <c r="B92" s="41">
        <f t="shared" ref="B92:Y92" si="9">B91/$Z91</f>
        <v>0.14135122184954479</v>
      </c>
      <c r="C92" s="41">
        <f t="shared" si="9"/>
        <v>0.18351701006229038</v>
      </c>
      <c r="D92" s="41">
        <f t="shared" si="9"/>
        <v>0.11164350742692861</v>
      </c>
      <c r="E92" s="41">
        <f t="shared" si="9"/>
        <v>3.2582654528030663E-2</v>
      </c>
      <c r="F92" s="42">
        <f t="shared" si="9"/>
        <v>1.5812170579779589E-2</v>
      </c>
      <c r="G92" s="42">
        <f t="shared" si="9"/>
        <v>2.3957834211787254E-3</v>
      </c>
      <c r="H92" s="31">
        <f t="shared" si="9"/>
        <v>6.7081935793004309E-3</v>
      </c>
      <c r="I92" s="31">
        <f t="shared" si="9"/>
        <v>-3.3540967896502154E-3</v>
      </c>
      <c r="J92" s="31">
        <f t="shared" si="9"/>
        <v>1.4374700527072352E-3</v>
      </c>
      <c r="K92" s="31">
        <f t="shared" si="9"/>
        <v>1.4374700527072352E-3</v>
      </c>
      <c r="L92" s="31">
        <f t="shared" si="9"/>
        <v>1.2458073790129372E-2</v>
      </c>
      <c r="M92" s="31">
        <f t="shared" si="9"/>
        <v>1.5812170579779589E-2</v>
      </c>
      <c r="N92" s="31">
        <f t="shared" si="9"/>
        <v>1.9645424053665549E-2</v>
      </c>
      <c r="O92" s="31">
        <f t="shared" si="9"/>
        <v>5.5103018687110684E-2</v>
      </c>
      <c r="P92" s="31">
        <f t="shared" si="9"/>
        <v>2.0124580737901295E-2</v>
      </c>
      <c r="Q92" s="31">
        <f t="shared" si="9"/>
        <v>3.7853378054623861E-2</v>
      </c>
      <c r="R92" s="41">
        <f t="shared" si="9"/>
        <v>7.7623382846190705E-2</v>
      </c>
      <c r="S92" s="41">
        <f t="shared" si="9"/>
        <v>2.6353617632965981E-2</v>
      </c>
      <c r="T92" s="41">
        <f t="shared" si="9"/>
        <v>7.5706756109247722E-2</v>
      </c>
      <c r="U92" s="41">
        <f t="shared" si="9"/>
        <v>1.7249640632486823E-2</v>
      </c>
      <c r="V92" s="41">
        <f t="shared" si="9"/>
        <v>2.9707714422616195E-2</v>
      </c>
      <c r="W92" s="41">
        <f t="shared" si="9"/>
        <v>2.2999520843315763E-2</v>
      </c>
      <c r="X92" s="41">
        <f t="shared" si="9"/>
        <v>1.5812170579779589E-2</v>
      </c>
      <c r="Y92" s="41">
        <f t="shared" si="9"/>
        <v>8.0019166267369435E-2</v>
      </c>
      <c r="Z92" s="39">
        <f>SUM(B92:Y92)</f>
        <v>0.99999999999999978</v>
      </c>
      <c r="AA92" s="40"/>
      <c r="AB92" s="10"/>
    </row>
    <row r="93" spans="1:29" ht="12.75" customHeight="1" x14ac:dyDescent="0.25">
      <c r="B93" s="45">
        <f>SUM(B92:E92,R92:Y92)</f>
        <v>0.8145663632007667</v>
      </c>
      <c r="E93" s="45"/>
      <c r="AB93" s="10"/>
    </row>
    <row r="95" spans="1:29" ht="25.5" customHeight="1" x14ac:dyDescent="0.25"/>
    <row r="97" s="10" customFormat="1" ht="12.75" customHeight="1" x14ac:dyDescent="0.25"/>
    <row r="98" s="10" customFormat="1" ht="12.75" customHeight="1" x14ac:dyDescent="0.25"/>
    <row r="99" s="10" customFormat="1" ht="12.75" customHeight="1" x14ac:dyDescent="0.25"/>
  </sheetData>
  <pageMargins left="0.7" right="0.7" top="0.75" bottom="0.75" header="0.3" footer="0.3"/>
  <pageSetup orientation="portrait" r:id="rId1"/>
  <ignoredErrors>
    <ignoredError sqref="Z16:Z75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BC100"/>
  <sheetViews>
    <sheetView zoomScale="80" zoomScaleNormal="80" workbookViewId="0">
      <pane xSplit="1" ySplit="5" topLeftCell="B51" activePane="bottomRight" state="frozen"/>
      <selection pane="topRight" activeCell="B1" sqref="B1"/>
      <selection pane="bottomLeft" activeCell="A6" sqref="A6"/>
      <selection pane="bottomRight" activeCell="B91" sqref="B91"/>
    </sheetView>
  </sheetViews>
  <sheetFormatPr defaultRowHeight="13.2" x14ac:dyDescent="0.25"/>
  <cols>
    <col min="2" max="4" width="9.6640625" customWidth="1"/>
    <col min="5" max="26" width="7.6640625" customWidth="1"/>
  </cols>
  <sheetData>
    <row r="1" spans="1:55" x14ac:dyDescent="0.25">
      <c r="A1" s="1" t="s">
        <v>38</v>
      </c>
      <c r="AE1">
        <v>24</v>
      </c>
    </row>
    <row r="2" spans="1:55" x14ac:dyDescent="0.25">
      <c r="A2" s="1"/>
    </row>
    <row r="3" spans="1:55" x14ac:dyDescent="0.25">
      <c r="A3" s="1"/>
      <c r="C3" s="2" t="s">
        <v>0</v>
      </c>
      <c r="D3" s="3"/>
      <c r="E3" s="3"/>
      <c r="F3" s="4"/>
    </row>
    <row r="4" spans="1:55" x14ac:dyDescent="0.25">
      <c r="A4" s="1"/>
    </row>
    <row r="5" spans="1:55" x14ac:dyDescent="0.25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5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5">
      <c r="A7" s="1">
        <f t="shared" ref="A7:A14" si="0">A8-1</f>
        <v>42536</v>
      </c>
      <c r="B7">
        <f>('Coho hourly counts 2015'!B7)*3</f>
        <v>0</v>
      </c>
      <c r="C7">
        <f>('Coho hourly counts 2015'!C7)*3</f>
        <v>0</v>
      </c>
      <c r="D7">
        <f>('Coho hourly counts 2015'!D7)*3</f>
        <v>0</v>
      </c>
      <c r="E7">
        <f>('Coho hourly counts 2015'!E7)*3</f>
        <v>0</v>
      </c>
      <c r="F7">
        <f>('Coho hourly counts 2015'!F7)*3</f>
        <v>0</v>
      </c>
      <c r="G7">
        <f>('Coho hourly counts 2015'!G7)*3</f>
        <v>0</v>
      </c>
      <c r="H7">
        <f>('Coho hourly counts 2015'!H7)*3</f>
        <v>0</v>
      </c>
      <c r="I7">
        <f>('Coho hourly counts 2015'!I7)*3</f>
        <v>0</v>
      </c>
      <c r="J7">
        <f>('Coho hourly counts 2015'!J7)*3</f>
        <v>0</v>
      </c>
      <c r="K7">
        <f>('Coho hourly counts 2015'!K7)*3</f>
        <v>0</v>
      </c>
      <c r="L7">
        <f>('Coho hourly counts 2015'!L7)*3</f>
        <v>0</v>
      </c>
      <c r="M7">
        <f>('Coho hourly counts 2015'!M7)*3</f>
        <v>0</v>
      </c>
      <c r="N7">
        <f>('Coho hourly counts 2015'!N7)*3</f>
        <v>0</v>
      </c>
      <c r="O7">
        <f>('Coho hourly counts 2015'!O7)*3</f>
        <v>0</v>
      </c>
      <c r="P7">
        <f>('Coho hourly counts 2015'!P7)*3</f>
        <v>0</v>
      </c>
      <c r="Q7">
        <f>('Coho hourly counts 2015'!Q7)*3</f>
        <v>0</v>
      </c>
      <c r="R7">
        <f>('Coho hourly counts 2015'!R7)*3</f>
        <v>0</v>
      </c>
      <c r="S7">
        <f>('Coho hourly counts 2015'!S7)*3</f>
        <v>0</v>
      </c>
      <c r="T7">
        <f>('Coho hourly counts 2015'!T7)*3</f>
        <v>0</v>
      </c>
      <c r="U7">
        <f>('Coho hourly counts 2015'!U7)*3</f>
        <v>0</v>
      </c>
      <c r="V7">
        <f>('Coho hourly counts 2015'!V7)*3</f>
        <v>0</v>
      </c>
      <c r="W7">
        <f>('Coho hourly counts 2015'!W7)*3</f>
        <v>0</v>
      </c>
      <c r="X7">
        <f>('Coho hourly counts 2015'!X7)*3</f>
        <v>0</v>
      </c>
      <c r="Y7">
        <f>('Coho hourly counts 2015'!Y7)*3</f>
        <v>0</v>
      </c>
      <c r="Z7">
        <f>SUM(B7:Y7)</f>
        <v>0</v>
      </c>
      <c r="AB7">
        <f>ROUND(SUM(B7:Y7),0)</f>
        <v>0</v>
      </c>
      <c r="AC7">
        <f t="shared" ref="AC7" si="1">(1-AE7/72)*72^2*(AF7/AE7)</f>
        <v>0</v>
      </c>
      <c r="AE7">
        <f>$AE$1</f>
        <v>24</v>
      </c>
      <c r="AF7">
        <f t="shared" ref="AF7:AF70" si="2">SUM(AG7:BC7)/(2*(AE7-1))</f>
        <v>0</v>
      </c>
      <c r="AG7">
        <f t="shared" ref="AG7:AV22" si="3">(B7/3-C7/3)^2</f>
        <v>0</v>
      </c>
      <c r="AH7">
        <f t="shared" si="3"/>
        <v>0</v>
      </c>
      <c r="AI7">
        <f t="shared" si="3"/>
        <v>0</v>
      </c>
      <c r="AJ7">
        <f t="shared" si="3"/>
        <v>0</v>
      </c>
      <c r="AK7">
        <f t="shared" si="3"/>
        <v>0</v>
      </c>
      <c r="AL7">
        <f t="shared" si="3"/>
        <v>0</v>
      </c>
      <c r="AM7">
        <f t="shared" si="3"/>
        <v>0</v>
      </c>
      <c r="AN7">
        <f t="shared" si="3"/>
        <v>0</v>
      </c>
      <c r="AO7">
        <f t="shared" si="3"/>
        <v>0</v>
      </c>
      <c r="AP7">
        <f t="shared" si="3"/>
        <v>0</v>
      </c>
      <c r="AQ7">
        <f t="shared" si="3"/>
        <v>0</v>
      </c>
      <c r="AR7">
        <f t="shared" si="3"/>
        <v>0</v>
      </c>
      <c r="AS7">
        <f t="shared" si="3"/>
        <v>0</v>
      </c>
      <c r="AT7">
        <f t="shared" si="3"/>
        <v>0</v>
      </c>
      <c r="AU7">
        <f t="shared" si="3"/>
        <v>0</v>
      </c>
      <c r="AV7">
        <f t="shared" si="3"/>
        <v>0</v>
      </c>
      <c r="AW7">
        <f t="shared" ref="AW7:BC22" si="4">(R7/3-S7/3)^2</f>
        <v>0</v>
      </c>
      <c r="AX7">
        <f t="shared" si="4"/>
        <v>0</v>
      </c>
      <c r="AY7">
        <f t="shared" si="4"/>
        <v>0</v>
      </c>
      <c r="AZ7">
        <f t="shared" si="4"/>
        <v>0</v>
      </c>
      <c r="BA7">
        <f t="shared" si="4"/>
        <v>0</v>
      </c>
      <c r="BB7">
        <f t="shared" si="4"/>
        <v>0</v>
      </c>
      <c r="BC7">
        <f t="shared" si="4"/>
        <v>0</v>
      </c>
    </row>
    <row r="8" spans="1:55" x14ac:dyDescent="0.25">
      <c r="A8" s="1">
        <f t="shared" si="0"/>
        <v>42537</v>
      </c>
      <c r="B8">
        <f>('Coho hourly counts 2015'!B8)*3</f>
        <v>0</v>
      </c>
      <c r="C8">
        <f>('Coho hourly counts 2015'!C8)*3</f>
        <v>0</v>
      </c>
      <c r="D8">
        <f>('Coho hourly counts 2015'!D8)*3</f>
        <v>0</v>
      </c>
      <c r="E8">
        <f>('Coho hourly counts 2015'!E8)*3</f>
        <v>0</v>
      </c>
      <c r="F8">
        <f>('Coho hourly counts 2015'!F8)*3</f>
        <v>0</v>
      </c>
      <c r="G8">
        <f>('Coho hourly counts 2015'!G8)*3</f>
        <v>0</v>
      </c>
      <c r="H8">
        <f>('Coho hourly counts 2015'!H8)*3</f>
        <v>0</v>
      </c>
      <c r="I8">
        <f>('Coho hourly counts 2015'!I8)*3</f>
        <v>0</v>
      </c>
      <c r="J8">
        <f>('Coho hourly counts 2015'!J8)*3</f>
        <v>0</v>
      </c>
      <c r="K8">
        <f>('Coho hourly counts 2015'!K8)*3</f>
        <v>0</v>
      </c>
      <c r="L8">
        <f>('Coho hourly counts 2015'!L8)*3</f>
        <v>0</v>
      </c>
      <c r="M8">
        <f>('Coho hourly counts 2015'!M8)*3</f>
        <v>0</v>
      </c>
      <c r="N8">
        <f>('Coho hourly counts 2015'!N8)*3</f>
        <v>0</v>
      </c>
      <c r="O8">
        <f>('Coho hourly counts 2015'!O8)*3</f>
        <v>0</v>
      </c>
      <c r="P8">
        <f>('Coho hourly counts 2015'!P8)*3</f>
        <v>0</v>
      </c>
      <c r="Q8">
        <f>('Coho hourly counts 2015'!Q8)*3</f>
        <v>0</v>
      </c>
      <c r="R8">
        <f>('Coho hourly counts 2015'!R8)*3</f>
        <v>0</v>
      </c>
      <c r="S8">
        <f>('Coho hourly counts 2015'!S8)*3</f>
        <v>0</v>
      </c>
      <c r="T8">
        <f>('Coho hourly counts 2015'!T8)*3</f>
        <v>0</v>
      </c>
      <c r="U8">
        <f>('Coho hourly counts 2015'!U8)*3</f>
        <v>0</v>
      </c>
      <c r="V8">
        <f>('Coho hourly counts 2015'!V8)*3</f>
        <v>0</v>
      </c>
      <c r="W8">
        <f>('Coho hourly counts 2015'!W8)*3</f>
        <v>0</v>
      </c>
      <c r="X8">
        <f>('Coho hourly counts 2015'!X8)*3</f>
        <v>0</v>
      </c>
      <c r="Y8">
        <f>('Coho hourly counts 2015'!Y8)*3</f>
        <v>0</v>
      </c>
      <c r="Z8">
        <f t="shared" ref="Z8:Z71" si="5">SUM(B8:Y8)</f>
        <v>0</v>
      </c>
      <c r="AB8">
        <f t="shared" ref="AB8:AB71" si="6">ROUND(SUM(B8:Y8),0)</f>
        <v>0</v>
      </c>
      <c r="AC8">
        <f t="shared" ref="AC8:AC71" si="7">(1-AE8/72)*72^2*(AF8/AE8)</f>
        <v>0</v>
      </c>
      <c r="AE8">
        <f t="shared" ref="AE8:AE71" si="8">$AE$1</f>
        <v>24</v>
      </c>
      <c r="AF8">
        <f t="shared" si="2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4"/>
        <v>0</v>
      </c>
      <c r="AX8">
        <f t="shared" si="4"/>
        <v>0</v>
      </c>
      <c r="AY8">
        <f t="shared" si="4"/>
        <v>0</v>
      </c>
      <c r="AZ8">
        <f t="shared" si="4"/>
        <v>0</v>
      </c>
      <c r="BA8">
        <f t="shared" si="4"/>
        <v>0</v>
      </c>
      <c r="BB8">
        <f t="shared" si="4"/>
        <v>0</v>
      </c>
      <c r="BC8">
        <f t="shared" si="4"/>
        <v>0</v>
      </c>
    </row>
    <row r="9" spans="1:55" x14ac:dyDescent="0.25">
      <c r="A9" s="1">
        <f t="shared" si="0"/>
        <v>42538</v>
      </c>
      <c r="B9">
        <f>('Coho hourly counts 2015'!B9)*3</f>
        <v>0</v>
      </c>
      <c r="C9">
        <f>('Coho hourly counts 2015'!C9)*3</f>
        <v>0</v>
      </c>
      <c r="D9">
        <f>('Coho hourly counts 2015'!D9)*3</f>
        <v>0</v>
      </c>
      <c r="E9">
        <f>('Coho hourly counts 2015'!E9)*3</f>
        <v>0</v>
      </c>
      <c r="F9">
        <f>('Coho hourly counts 2015'!F9)*3</f>
        <v>0</v>
      </c>
      <c r="G9">
        <f>('Coho hourly counts 2015'!G9)*3</f>
        <v>0</v>
      </c>
      <c r="H9">
        <f>('Coho hourly counts 2015'!H9)*3</f>
        <v>0</v>
      </c>
      <c r="I9">
        <f>('Coho hourly counts 2015'!I9)*3</f>
        <v>0</v>
      </c>
      <c r="J9">
        <f>('Coho hourly counts 2015'!J9)*3</f>
        <v>0</v>
      </c>
      <c r="K9">
        <f>('Coho hourly counts 2015'!K9)*3</f>
        <v>0</v>
      </c>
      <c r="L9">
        <f>('Coho hourly counts 2015'!L9)*3</f>
        <v>0</v>
      </c>
      <c r="M9">
        <f>('Coho hourly counts 2015'!M9)*3</f>
        <v>0</v>
      </c>
      <c r="N9">
        <f>('Coho hourly counts 2015'!N9)*3</f>
        <v>0</v>
      </c>
      <c r="O9">
        <f>('Coho hourly counts 2015'!O9)*3</f>
        <v>0</v>
      </c>
      <c r="P9">
        <f>('Coho hourly counts 2015'!P9)*3</f>
        <v>0</v>
      </c>
      <c r="Q9">
        <f>('Coho hourly counts 2015'!Q9)*3</f>
        <v>0</v>
      </c>
      <c r="R9">
        <f>('Coho hourly counts 2015'!R9)*3</f>
        <v>0</v>
      </c>
      <c r="S9">
        <f>('Coho hourly counts 2015'!S9)*3</f>
        <v>0</v>
      </c>
      <c r="T9">
        <f>('Coho hourly counts 2015'!T9)*3</f>
        <v>0</v>
      </c>
      <c r="U9">
        <f>('Coho hourly counts 2015'!U9)*3</f>
        <v>0</v>
      </c>
      <c r="V9">
        <f>('Coho hourly counts 2015'!V9)*3</f>
        <v>0</v>
      </c>
      <c r="W9">
        <f>('Coho hourly counts 2015'!W9)*3</f>
        <v>0</v>
      </c>
      <c r="X9">
        <f>('Coho hourly counts 2015'!X9)*3</f>
        <v>0</v>
      </c>
      <c r="Y9">
        <f>('Coho hourly counts 2015'!Y9)*3</f>
        <v>0</v>
      </c>
      <c r="Z9">
        <f t="shared" si="5"/>
        <v>0</v>
      </c>
      <c r="AB9">
        <f t="shared" si="6"/>
        <v>0</v>
      </c>
      <c r="AC9">
        <f t="shared" si="7"/>
        <v>0</v>
      </c>
      <c r="AE9">
        <f t="shared" si="8"/>
        <v>24</v>
      </c>
      <c r="AF9">
        <f t="shared" si="2"/>
        <v>0</v>
      </c>
      <c r="AG9">
        <f t="shared" si="3"/>
        <v>0</v>
      </c>
      <c r="AH9">
        <f t="shared" si="3"/>
        <v>0</v>
      </c>
      <c r="AI9">
        <f t="shared" si="3"/>
        <v>0</v>
      </c>
      <c r="AJ9">
        <f t="shared" si="3"/>
        <v>0</v>
      </c>
      <c r="AK9">
        <f t="shared" si="3"/>
        <v>0</v>
      </c>
      <c r="AL9">
        <f t="shared" si="3"/>
        <v>0</v>
      </c>
      <c r="AM9">
        <f t="shared" si="3"/>
        <v>0</v>
      </c>
      <c r="AN9">
        <f t="shared" si="3"/>
        <v>0</v>
      </c>
      <c r="AO9">
        <f t="shared" si="3"/>
        <v>0</v>
      </c>
      <c r="AP9">
        <f t="shared" si="3"/>
        <v>0</v>
      </c>
      <c r="AQ9">
        <f t="shared" si="3"/>
        <v>0</v>
      </c>
      <c r="AR9">
        <f t="shared" si="3"/>
        <v>0</v>
      </c>
      <c r="AS9">
        <f t="shared" si="3"/>
        <v>0</v>
      </c>
      <c r="AT9">
        <f t="shared" si="3"/>
        <v>0</v>
      </c>
      <c r="AU9">
        <f t="shared" si="3"/>
        <v>0</v>
      </c>
      <c r="AV9">
        <f t="shared" si="3"/>
        <v>0</v>
      </c>
      <c r="AW9">
        <f t="shared" si="4"/>
        <v>0</v>
      </c>
      <c r="AX9">
        <f t="shared" si="4"/>
        <v>0</v>
      </c>
      <c r="AY9">
        <f t="shared" si="4"/>
        <v>0</v>
      </c>
      <c r="AZ9">
        <f t="shared" si="4"/>
        <v>0</v>
      </c>
      <c r="BA9">
        <f t="shared" si="4"/>
        <v>0</v>
      </c>
      <c r="BB9">
        <f t="shared" si="4"/>
        <v>0</v>
      </c>
      <c r="BC9">
        <f t="shared" si="4"/>
        <v>0</v>
      </c>
    </row>
    <row r="10" spans="1:55" x14ac:dyDescent="0.25">
      <c r="A10" s="1">
        <f t="shared" si="0"/>
        <v>42539</v>
      </c>
      <c r="B10">
        <f>('Coho hourly counts 2015'!B10)*3</f>
        <v>0</v>
      </c>
      <c r="C10">
        <f>('Coho hourly counts 2015'!C10)*3</f>
        <v>0</v>
      </c>
      <c r="D10">
        <f>('Coho hourly counts 2015'!D10)*3</f>
        <v>0</v>
      </c>
      <c r="E10">
        <f>('Coho hourly counts 2015'!E10)*3</f>
        <v>0</v>
      </c>
      <c r="F10">
        <f>('Coho hourly counts 2015'!F10)*3</f>
        <v>0</v>
      </c>
      <c r="G10">
        <f>('Coho hourly counts 2015'!G10)*3</f>
        <v>0</v>
      </c>
      <c r="H10">
        <f>('Coho hourly counts 2015'!H10)*3</f>
        <v>0</v>
      </c>
      <c r="I10">
        <f>('Coho hourly counts 2015'!I10)*3</f>
        <v>0</v>
      </c>
      <c r="J10">
        <f>('Coho hourly counts 2015'!J10)*3</f>
        <v>0</v>
      </c>
      <c r="K10">
        <f>('Coho hourly counts 2015'!K10)*3</f>
        <v>0</v>
      </c>
      <c r="L10">
        <f>('Coho hourly counts 2015'!L10)*3</f>
        <v>0</v>
      </c>
      <c r="M10">
        <f>('Coho hourly counts 2015'!M10)*3</f>
        <v>0</v>
      </c>
      <c r="N10">
        <f>('Coho hourly counts 2015'!N10)*3</f>
        <v>0</v>
      </c>
      <c r="O10">
        <f>('Coho hourly counts 2015'!O10)*3</f>
        <v>0</v>
      </c>
      <c r="P10">
        <f>('Coho hourly counts 2015'!P10)*3</f>
        <v>0</v>
      </c>
      <c r="Q10">
        <f>('Coho hourly counts 2015'!Q10)*3</f>
        <v>0</v>
      </c>
      <c r="R10">
        <f>('Coho hourly counts 2015'!R10)*3</f>
        <v>0</v>
      </c>
      <c r="S10">
        <f>('Coho hourly counts 2015'!S10)*3</f>
        <v>0</v>
      </c>
      <c r="T10">
        <f>('Coho hourly counts 2015'!T10)*3</f>
        <v>0</v>
      </c>
      <c r="U10">
        <f>('Coho hourly counts 2015'!U10)*3</f>
        <v>0</v>
      </c>
      <c r="V10">
        <f>('Coho hourly counts 2015'!V10)*3</f>
        <v>0</v>
      </c>
      <c r="W10">
        <f>('Coho hourly counts 2015'!W10)*3</f>
        <v>0</v>
      </c>
      <c r="X10">
        <f>('Coho hourly counts 2015'!X10)*3</f>
        <v>0</v>
      </c>
      <c r="Y10">
        <f>('Coho hourly counts 2015'!Y10)*3</f>
        <v>0</v>
      </c>
      <c r="Z10">
        <f t="shared" si="5"/>
        <v>0</v>
      </c>
      <c r="AB10">
        <f t="shared" si="6"/>
        <v>0</v>
      </c>
      <c r="AC10">
        <f t="shared" si="7"/>
        <v>0</v>
      </c>
      <c r="AE10">
        <f t="shared" si="8"/>
        <v>24</v>
      </c>
      <c r="AF10">
        <f t="shared" si="2"/>
        <v>0</v>
      </c>
      <c r="AG10">
        <f t="shared" si="3"/>
        <v>0</v>
      </c>
      <c r="AH10">
        <f t="shared" si="3"/>
        <v>0</v>
      </c>
      <c r="AI10">
        <f t="shared" si="3"/>
        <v>0</v>
      </c>
      <c r="AJ10">
        <f t="shared" si="3"/>
        <v>0</v>
      </c>
      <c r="AK10">
        <f t="shared" si="3"/>
        <v>0</v>
      </c>
      <c r="AL10">
        <f t="shared" si="3"/>
        <v>0</v>
      </c>
      <c r="AM10">
        <f t="shared" si="3"/>
        <v>0</v>
      </c>
      <c r="AN10">
        <f t="shared" si="3"/>
        <v>0</v>
      </c>
      <c r="AO10">
        <f t="shared" si="3"/>
        <v>0</v>
      </c>
      <c r="AP10">
        <f t="shared" si="3"/>
        <v>0</v>
      </c>
      <c r="AQ10">
        <f t="shared" si="3"/>
        <v>0</v>
      </c>
      <c r="AR10">
        <f t="shared" si="3"/>
        <v>0</v>
      </c>
      <c r="AS10">
        <f t="shared" si="3"/>
        <v>0</v>
      </c>
      <c r="AT10">
        <f t="shared" si="3"/>
        <v>0</v>
      </c>
      <c r="AU10">
        <f t="shared" si="3"/>
        <v>0</v>
      </c>
      <c r="AV10">
        <f t="shared" si="3"/>
        <v>0</v>
      </c>
      <c r="AW10">
        <f t="shared" si="4"/>
        <v>0</v>
      </c>
      <c r="AX10">
        <f t="shared" si="4"/>
        <v>0</v>
      </c>
      <c r="AY10">
        <f t="shared" si="4"/>
        <v>0</v>
      </c>
      <c r="AZ10">
        <f t="shared" si="4"/>
        <v>0</v>
      </c>
      <c r="BA10">
        <f t="shared" si="4"/>
        <v>0</v>
      </c>
      <c r="BB10">
        <f t="shared" si="4"/>
        <v>0</v>
      </c>
      <c r="BC10">
        <f t="shared" si="4"/>
        <v>0</v>
      </c>
    </row>
    <row r="11" spans="1:55" x14ac:dyDescent="0.25">
      <c r="A11" s="1">
        <f t="shared" si="0"/>
        <v>42540</v>
      </c>
      <c r="B11">
        <f>('Coho hourly counts 2015'!B11)*3</f>
        <v>0</v>
      </c>
      <c r="C11">
        <f>('Coho hourly counts 2015'!C11)*3</f>
        <v>0</v>
      </c>
      <c r="D11">
        <f>('Coho hourly counts 2015'!D11)*3</f>
        <v>0</v>
      </c>
      <c r="E11">
        <f>('Coho hourly counts 2015'!E11)*3</f>
        <v>0</v>
      </c>
      <c r="F11">
        <f>('Coho hourly counts 2015'!F11)*3</f>
        <v>0</v>
      </c>
      <c r="G11">
        <f>('Coho hourly counts 2015'!G11)*3</f>
        <v>0</v>
      </c>
      <c r="H11">
        <f>('Coho hourly counts 2015'!H11)*3</f>
        <v>0</v>
      </c>
      <c r="I11">
        <f>('Coho hourly counts 2015'!I11)*3</f>
        <v>0</v>
      </c>
      <c r="J11">
        <f>('Coho hourly counts 2015'!J11)*3</f>
        <v>0</v>
      </c>
      <c r="K11">
        <f>('Coho hourly counts 2015'!K11)*3</f>
        <v>0</v>
      </c>
      <c r="L11">
        <f>('Coho hourly counts 2015'!L11)*3</f>
        <v>0</v>
      </c>
      <c r="M11">
        <f>('Coho hourly counts 2015'!M11)*3</f>
        <v>0</v>
      </c>
      <c r="N11">
        <f>('Coho hourly counts 2015'!N11)*3</f>
        <v>0</v>
      </c>
      <c r="O11">
        <f>('Coho hourly counts 2015'!O11)*3</f>
        <v>0</v>
      </c>
      <c r="P11">
        <f>('Coho hourly counts 2015'!P11)*3</f>
        <v>0</v>
      </c>
      <c r="Q11">
        <f>('Coho hourly counts 2015'!Q11)*3</f>
        <v>0</v>
      </c>
      <c r="R11">
        <f>('Coho hourly counts 2015'!R11)*3</f>
        <v>0</v>
      </c>
      <c r="S11">
        <f>('Coho hourly counts 2015'!S11)*3</f>
        <v>0</v>
      </c>
      <c r="T11">
        <f>('Coho hourly counts 2015'!T11)*3</f>
        <v>0</v>
      </c>
      <c r="U11">
        <f>('Coho hourly counts 2015'!U11)*3</f>
        <v>0</v>
      </c>
      <c r="V11">
        <f>('Coho hourly counts 2015'!V11)*3</f>
        <v>0</v>
      </c>
      <c r="W11">
        <f>('Coho hourly counts 2015'!W11)*3</f>
        <v>0</v>
      </c>
      <c r="X11">
        <f>('Coho hourly counts 2015'!X11)*3</f>
        <v>0</v>
      </c>
      <c r="Y11">
        <f>('Coho hourly counts 2015'!Y11)*3</f>
        <v>0</v>
      </c>
      <c r="Z11">
        <f t="shared" si="5"/>
        <v>0</v>
      </c>
      <c r="AB11">
        <f t="shared" si="6"/>
        <v>0</v>
      </c>
      <c r="AC11">
        <f t="shared" si="7"/>
        <v>0</v>
      </c>
      <c r="AE11">
        <f t="shared" si="8"/>
        <v>24</v>
      </c>
      <c r="AF11">
        <f t="shared" si="2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  <c r="AL11">
        <f t="shared" si="3"/>
        <v>0</v>
      </c>
      <c r="AM11">
        <f t="shared" si="3"/>
        <v>0</v>
      </c>
      <c r="AN11">
        <f t="shared" si="3"/>
        <v>0</v>
      </c>
      <c r="AO11">
        <f t="shared" si="3"/>
        <v>0</v>
      </c>
      <c r="AP11">
        <f t="shared" si="3"/>
        <v>0</v>
      </c>
      <c r="AQ11">
        <f t="shared" si="3"/>
        <v>0</v>
      </c>
      <c r="AR11">
        <f t="shared" si="3"/>
        <v>0</v>
      </c>
      <c r="AS11">
        <f t="shared" si="3"/>
        <v>0</v>
      </c>
      <c r="AT11">
        <f t="shared" si="3"/>
        <v>0</v>
      </c>
      <c r="AU11">
        <f t="shared" si="3"/>
        <v>0</v>
      </c>
      <c r="AV11">
        <f t="shared" si="3"/>
        <v>0</v>
      </c>
      <c r="AW11">
        <f t="shared" si="4"/>
        <v>0</v>
      </c>
      <c r="AX11">
        <f t="shared" si="4"/>
        <v>0</v>
      </c>
      <c r="AY11">
        <f t="shared" si="4"/>
        <v>0</v>
      </c>
      <c r="AZ11">
        <f t="shared" si="4"/>
        <v>0</v>
      </c>
      <c r="BA11">
        <f t="shared" si="4"/>
        <v>0</v>
      </c>
      <c r="BB11">
        <f t="shared" si="4"/>
        <v>0</v>
      </c>
      <c r="BC11">
        <f t="shared" si="4"/>
        <v>0</v>
      </c>
    </row>
    <row r="12" spans="1:55" x14ac:dyDescent="0.25">
      <c r="A12" s="1">
        <f t="shared" si="0"/>
        <v>42541</v>
      </c>
      <c r="B12">
        <f>('Coho hourly counts 2015'!B12)*3</f>
        <v>0</v>
      </c>
      <c r="C12">
        <f>('Coho hourly counts 2015'!C12)*3</f>
        <v>0</v>
      </c>
      <c r="D12">
        <f>('Coho hourly counts 2015'!D12)*3</f>
        <v>0</v>
      </c>
      <c r="E12">
        <f>('Coho hourly counts 2015'!E12)*3</f>
        <v>0</v>
      </c>
      <c r="F12">
        <f>('Coho hourly counts 2015'!F12)*3</f>
        <v>0</v>
      </c>
      <c r="G12">
        <f>('Coho hourly counts 2015'!G12)*3</f>
        <v>0</v>
      </c>
      <c r="H12">
        <f>('Coho hourly counts 2015'!H12)*3</f>
        <v>0</v>
      </c>
      <c r="I12">
        <f>('Coho hourly counts 2015'!I12)*3</f>
        <v>0</v>
      </c>
      <c r="J12">
        <f>('Coho hourly counts 2015'!J12)*3</f>
        <v>0</v>
      </c>
      <c r="K12">
        <f>('Coho hourly counts 2015'!K12)*3</f>
        <v>0</v>
      </c>
      <c r="L12">
        <f>('Coho hourly counts 2015'!L12)*3</f>
        <v>0</v>
      </c>
      <c r="M12">
        <f>('Coho hourly counts 2015'!M12)*3</f>
        <v>0</v>
      </c>
      <c r="N12">
        <f>('Coho hourly counts 2015'!N12)*3</f>
        <v>0</v>
      </c>
      <c r="O12">
        <f>('Coho hourly counts 2015'!O12)*3</f>
        <v>0</v>
      </c>
      <c r="P12">
        <f>('Coho hourly counts 2015'!P12)*3</f>
        <v>0</v>
      </c>
      <c r="Q12">
        <f>('Coho hourly counts 2015'!Q12)*3</f>
        <v>0</v>
      </c>
      <c r="R12">
        <f>('Coho hourly counts 2015'!R12)*3</f>
        <v>0</v>
      </c>
      <c r="S12">
        <f>('Coho hourly counts 2015'!S12)*3</f>
        <v>0</v>
      </c>
      <c r="T12">
        <f>('Coho hourly counts 2015'!T12)*3</f>
        <v>0</v>
      </c>
      <c r="U12">
        <f>('Coho hourly counts 2015'!U12)*3</f>
        <v>0</v>
      </c>
      <c r="V12">
        <f>('Coho hourly counts 2015'!V12)*3</f>
        <v>0</v>
      </c>
      <c r="W12">
        <f>('Coho hourly counts 2015'!W12)*3</f>
        <v>0</v>
      </c>
      <c r="X12">
        <f>('Coho hourly counts 2015'!X12)*3</f>
        <v>0</v>
      </c>
      <c r="Y12">
        <f>('Coho hourly counts 2015'!Y12)*3</f>
        <v>0</v>
      </c>
      <c r="Z12">
        <f t="shared" si="5"/>
        <v>0</v>
      </c>
      <c r="AB12">
        <f t="shared" si="6"/>
        <v>0</v>
      </c>
      <c r="AC12">
        <f t="shared" si="7"/>
        <v>0</v>
      </c>
      <c r="AE12">
        <f t="shared" si="8"/>
        <v>24</v>
      </c>
      <c r="AF12">
        <f t="shared" si="2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  <c r="AL12">
        <f t="shared" si="3"/>
        <v>0</v>
      </c>
      <c r="AM12">
        <f t="shared" si="3"/>
        <v>0</v>
      </c>
      <c r="AN12">
        <f t="shared" si="3"/>
        <v>0</v>
      </c>
      <c r="AO12">
        <f t="shared" si="3"/>
        <v>0</v>
      </c>
      <c r="AP12">
        <f t="shared" si="3"/>
        <v>0</v>
      </c>
      <c r="AQ12">
        <f t="shared" si="3"/>
        <v>0</v>
      </c>
      <c r="AR12">
        <f t="shared" si="3"/>
        <v>0</v>
      </c>
      <c r="AS12">
        <f t="shared" si="3"/>
        <v>0</v>
      </c>
      <c r="AT12">
        <f t="shared" si="3"/>
        <v>0</v>
      </c>
      <c r="AU12">
        <f t="shared" si="3"/>
        <v>0</v>
      </c>
      <c r="AV12">
        <f t="shared" si="3"/>
        <v>0</v>
      </c>
      <c r="AW12">
        <f t="shared" si="4"/>
        <v>0</v>
      </c>
      <c r="AX12">
        <f t="shared" si="4"/>
        <v>0</v>
      </c>
      <c r="AY12">
        <f t="shared" si="4"/>
        <v>0</v>
      </c>
      <c r="AZ12">
        <f t="shared" si="4"/>
        <v>0</v>
      </c>
      <c r="BA12">
        <f t="shared" si="4"/>
        <v>0</v>
      </c>
      <c r="BB12">
        <f t="shared" si="4"/>
        <v>0</v>
      </c>
      <c r="BC12">
        <f t="shared" si="4"/>
        <v>0</v>
      </c>
    </row>
    <row r="13" spans="1:55" x14ac:dyDescent="0.25">
      <c r="A13" s="1">
        <f t="shared" si="0"/>
        <v>42542</v>
      </c>
      <c r="B13">
        <f>('Coho hourly counts 2015'!B13)*3</f>
        <v>0</v>
      </c>
      <c r="C13">
        <f>('Coho hourly counts 2015'!C13)*3</f>
        <v>0</v>
      </c>
      <c r="D13">
        <f>('Coho hourly counts 2015'!D13)*3</f>
        <v>0</v>
      </c>
      <c r="E13">
        <f>('Coho hourly counts 2015'!E13)*3</f>
        <v>0</v>
      </c>
      <c r="F13">
        <f>('Coho hourly counts 2015'!F13)*3</f>
        <v>0</v>
      </c>
      <c r="G13">
        <f>('Coho hourly counts 2015'!G13)*3</f>
        <v>0</v>
      </c>
      <c r="H13">
        <f>('Coho hourly counts 2015'!H13)*3</f>
        <v>0</v>
      </c>
      <c r="I13">
        <f>('Coho hourly counts 2015'!I13)*3</f>
        <v>0</v>
      </c>
      <c r="J13">
        <f>('Coho hourly counts 2015'!J13)*3</f>
        <v>0</v>
      </c>
      <c r="K13">
        <f>('Coho hourly counts 2015'!K13)*3</f>
        <v>0</v>
      </c>
      <c r="L13">
        <f>('Coho hourly counts 2015'!L13)*3</f>
        <v>0</v>
      </c>
      <c r="M13">
        <f>('Coho hourly counts 2015'!M13)*3</f>
        <v>0</v>
      </c>
      <c r="N13">
        <f>('Coho hourly counts 2015'!N13)*3</f>
        <v>0</v>
      </c>
      <c r="O13">
        <f>('Coho hourly counts 2015'!O13)*3</f>
        <v>0</v>
      </c>
      <c r="P13">
        <f>('Coho hourly counts 2015'!P13)*3</f>
        <v>0</v>
      </c>
      <c r="Q13">
        <f>('Coho hourly counts 2015'!Q13)*3</f>
        <v>0</v>
      </c>
      <c r="R13">
        <f>('Coho hourly counts 2015'!R13)*3</f>
        <v>0</v>
      </c>
      <c r="S13">
        <f>('Coho hourly counts 2015'!S13)*3</f>
        <v>0</v>
      </c>
      <c r="T13">
        <f>('Coho hourly counts 2015'!T13)*3</f>
        <v>0</v>
      </c>
      <c r="U13">
        <f>('Coho hourly counts 2015'!U13)*3</f>
        <v>0</v>
      </c>
      <c r="V13">
        <f>('Coho hourly counts 2015'!V13)*3</f>
        <v>0</v>
      </c>
      <c r="W13">
        <f>('Coho hourly counts 2015'!W13)*3</f>
        <v>0</v>
      </c>
      <c r="X13">
        <f>('Coho hourly counts 2015'!X13)*3</f>
        <v>0</v>
      </c>
      <c r="Y13">
        <f>('Coho hourly counts 2015'!Y13)*3</f>
        <v>0</v>
      </c>
      <c r="Z13">
        <f t="shared" si="5"/>
        <v>0</v>
      </c>
      <c r="AB13">
        <f t="shared" si="6"/>
        <v>0</v>
      </c>
      <c r="AC13">
        <f t="shared" si="7"/>
        <v>0</v>
      </c>
      <c r="AE13">
        <f t="shared" si="8"/>
        <v>24</v>
      </c>
      <c r="AF13">
        <f t="shared" si="2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  <c r="AL13">
        <f t="shared" si="3"/>
        <v>0</v>
      </c>
      <c r="AM13">
        <f t="shared" si="3"/>
        <v>0</v>
      </c>
      <c r="AN13">
        <f t="shared" si="3"/>
        <v>0</v>
      </c>
      <c r="AO13">
        <f t="shared" si="3"/>
        <v>0</v>
      </c>
      <c r="AP13">
        <f t="shared" si="3"/>
        <v>0</v>
      </c>
      <c r="AQ13">
        <f t="shared" si="3"/>
        <v>0</v>
      </c>
      <c r="AR13">
        <f t="shared" si="3"/>
        <v>0</v>
      </c>
      <c r="AS13">
        <f t="shared" si="3"/>
        <v>0</v>
      </c>
      <c r="AT13">
        <f t="shared" si="3"/>
        <v>0</v>
      </c>
      <c r="AU13">
        <f t="shared" si="3"/>
        <v>0</v>
      </c>
      <c r="AV13">
        <f t="shared" si="3"/>
        <v>0</v>
      </c>
      <c r="AW13">
        <f t="shared" si="4"/>
        <v>0</v>
      </c>
      <c r="AX13">
        <f t="shared" si="4"/>
        <v>0</v>
      </c>
      <c r="AY13">
        <f t="shared" si="4"/>
        <v>0</v>
      </c>
      <c r="AZ13">
        <f t="shared" si="4"/>
        <v>0</v>
      </c>
      <c r="BA13">
        <f t="shared" si="4"/>
        <v>0</v>
      </c>
      <c r="BB13">
        <f t="shared" si="4"/>
        <v>0</v>
      </c>
      <c r="BC13">
        <f t="shared" si="4"/>
        <v>0</v>
      </c>
    </row>
    <row r="14" spans="1:55" x14ac:dyDescent="0.25">
      <c r="A14" s="1">
        <f t="shared" si="0"/>
        <v>42543</v>
      </c>
      <c r="B14">
        <f>('Coho hourly counts 2015'!B14)*3</f>
        <v>0</v>
      </c>
      <c r="C14">
        <f>('Coho hourly counts 2015'!C14)*3</f>
        <v>0</v>
      </c>
      <c r="D14">
        <f>('Coho hourly counts 2015'!D14)*3</f>
        <v>0</v>
      </c>
      <c r="E14">
        <f>('Coho hourly counts 2015'!E14)*3</f>
        <v>0</v>
      </c>
      <c r="F14">
        <f>('Coho hourly counts 2015'!F14)*3</f>
        <v>0</v>
      </c>
      <c r="G14">
        <f>('Coho hourly counts 2015'!G14)*3</f>
        <v>0</v>
      </c>
      <c r="H14">
        <f>('Coho hourly counts 2015'!H14)*3</f>
        <v>0</v>
      </c>
      <c r="I14">
        <f>('Coho hourly counts 2015'!I14)*3</f>
        <v>0</v>
      </c>
      <c r="J14">
        <f>('Coho hourly counts 2015'!J14)*3</f>
        <v>0</v>
      </c>
      <c r="K14">
        <f>('Coho hourly counts 2015'!K14)*3</f>
        <v>0</v>
      </c>
      <c r="L14">
        <f>('Coho hourly counts 2015'!L14)*3</f>
        <v>0</v>
      </c>
      <c r="M14">
        <f>('Coho hourly counts 2015'!M14)*3</f>
        <v>0</v>
      </c>
      <c r="N14">
        <f>('Coho hourly counts 2015'!N14)*3</f>
        <v>0</v>
      </c>
      <c r="O14">
        <f>('Coho hourly counts 2015'!O14)*3</f>
        <v>0</v>
      </c>
      <c r="P14">
        <f>('Coho hourly counts 2015'!P14)*3</f>
        <v>0</v>
      </c>
      <c r="Q14">
        <f>('Coho hourly counts 2015'!Q14)*3</f>
        <v>0</v>
      </c>
      <c r="R14">
        <f>('Coho hourly counts 2015'!R14)*3</f>
        <v>0</v>
      </c>
      <c r="S14">
        <f>('Coho hourly counts 2015'!S14)*3</f>
        <v>0</v>
      </c>
      <c r="T14">
        <f>('Coho hourly counts 2015'!T14)*3</f>
        <v>0</v>
      </c>
      <c r="U14">
        <f>('Coho hourly counts 2015'!U14)*3</f>
        <v>0</v>
      </c>
      <c r="V14">
        <f>('Coho hourly counts 2015'!V14)*3</f>
        <v>0</v>
      </c>
      <c r="W14">
        <f>('Coho hourly counts 2015'!W14)*3</f>
        <v>0</v>
      </c>
      <c r="X14">
        <f>('Coho hourly counts 2015'!X14)*3</f>
        <v>0</v>
      </c>
      <c r="Y14">
        <f>('Coho hourly counts 2015'!Y14)*3</f>
        <v>0</v>
      </c>
      <c r="Z14">
        <f t="shared" si="5"/>
        <v>0</v>
      </c>
      <c r="AB14">
        <f t="shared" si="6"/>
        <v>0</v>
      </c>
      <c r="AC14">
        <f t="shared" si="7"/>
        <v>0</v>
      </c>
      <c r="AE14">
        <f t="shared" si="8"/>
        <v>24</v>
      </c>
      <c r="AF14">
        <f t="shared" si="2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  <c r="AL14">
        <f t="shared" si="3"/>
        <v>0</v>
      </c>
      <c r="AM14">
        <f t="shared" si="3"/>
        <v>0</v>
      </c>
      <c r="AN14">
        <f t="shared" si="3"/>
        <v>0</v>
      </c>
      <c r="AO14">
        <f t="shared" si="3"/>
        <v>0</v>
      </c>
      <c r="AP14">
        <f t="shared" si="3"/>
        <v>0</v>
      </c>
      <c r="AQ14">
        <f t="shared" si="3"/>
        <v>0</v>
      </c>
      <c r="AR14">
        <f t="shared" si="3"/>
        <v>0</v>
      </c>
      <c r="AS14">
        <f t="shared" si="3"/>
        <v>0</v>
      </c>
      <c r="AT14">
        <f t="shared" si="3"/>
        <v>0</v>
      </c>
      <c r="AU14">
        <f t="shared" si="3"/>
        <v>0</v>
      </c>
      <c r="AV14">
        <f t="shared" si="3"/>
        <v>0</v>
      </c>
      <c r="AW14">
        <f t="shared" si="4"/>
        <v>0</v>
      </c>
      <c r="AX14">
        <f t="shared" si="4"/>
        <v>0</v>
      </c>
      <c r="AY14">
        <f t="shared" si="4"/>
        <v>0</v>
      </c>
      <c r="AZ14">
        <f t="shared" si="4"/>
        <v>0</v>
      </c>
      <c r="BA14">
        <f t="shared" si="4"/>
        <v>0</v>
      </c>
      <c r="BB14">
        <f t="shared" si="4"/>
        <v>0</v>
      </c>
      <c r="BC14">
        <f t="shared" si="4"/>
        <v>0</v>
      </c>
    </row>
    <row r="15" spans="1:55" x14ac:dyDescent="0.25">
      <c r="A15" s="1">
        <f>A16-1</f>
        <v>42544</v>
      </c>
      <c r="B15">
        <f>('Coho hourly counts 2015'!B15)*3</f>
        <v>0</v>
      </c>
      <c r="C15">
        <f>('Coho hourly counts 2015'!C15)*3</f>
        <v>0</v>
      </c>
      <c r="D15">
        <f>('Coho hourly counts 2015'!D15)*3</f>
        <v>0</v>
      </c>
      <c r="E15">
        <f>('Coho hourly counts 2015'!E15)*3</f>
        <v>0</v>
      </c>
      <c r="F15">
        <f>('Coho hourly counts 2015'!F15)*3</f>
        <v>0</v>
      </c>
      <c r="G15">
        <f>('Coho hourly counts 2015'!G15)*3</f>
        <v>0</v>
      </c>
      <c r="H15">
        <f>('Coho hourly counts 2015'!H15)*3</f>
        <v>0</v>
      </c>
      <c r="I15">
        <f>('Coho hourly counts 2015'!I15)*3</f>
        <v>0</v>
      </c>
      <c r="J15">
        <f>('Coho hourly counts 2015'!J15)*3</f>
        <v>0</v>
      </c>
      <c r="K15">
        <f>('Coho hourly counts 2015'!K15)*3</f>
        <v>0</v>
      </c>
      <c r="L15">
        <f>('Coho hourly counts 2015'!L15)*3</f>
        <v>0</v>
      </c>
      <c r="M15">
        <f>('Coho hourly counts 2015'!M15)*3</f>
        <v>0</v>
      </c>
      <c r="N15">
        <f>('Coho hourly counts 2015'!N15)*3</f>
        <v>0</v>
      </c>
      <c r="O15">
        <f>('Coho hourly counts 2015'!O15)*3</f>
        <v>0</v>
      </c>
      <c r="P15">
        <f>('Coho hourly counts 2015'!P15)*3</f>
        <v>0</v>
      </c>
      <c r="Q15">
        <f>('Coho hourly counts 2015'!Q15)*3</f>
        <v>0</v>
      </c>
      <c r="R15">
        <f>('Coho hourly counts 2015'!R15)*3</f>
        <v>0</v>
      </c>
      <c r="S15">
        <f>('Coho hourly counts 2015'!S15)*3</f>
        <v>0</v>
      </c>
      <c r="T15">
        <f>('Coho hourly counts 2015'!T15)*3</f>
        <v>0</v>
      </c>
      <c r="U15">
        <f>('Coho hourly counts 2015'!U15)*3</f>
        <v>0</v>
      </c>
      <c r="V15">
        <f>('Coho hourly counts 2015'!V15)*3</f>
        <v>0</v>
      </c>
      <c r="W15">
        <f>('Coho hourly counts 2015'!W15)*3</f>
        <v>0</v>
      </c>
      <c r="X15">
        <f>('Coho hourly counts 2015'!X15)*3</f>
        <v>0</v>
      </c>
      <c r="Y15">
        <f>('Coho hourly counts 2015'!Y15)*3</f>
        <v>0</v>
      </c>
      <c r="Z15">
        <f t="shared" si="5"/>
        <v>0</v>
      </c>
      <c r="AB15">
        <f t="shared" si="6"/>
        <v>0</v>
      </c>
      <c r="AC15">
        <f t="shared" si="7"/>
        <v>0</v>
      </c>
      <c r="AE15">
        <f t="shared" si="8"/>
        <v>24</v>
      </c>
      <c r="AF15">
        <f t="shared" si="2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  <c r="AL15">
        <f t="shared" si="3"/>
        <v>0</v>
      </c>
      <c r="AM15">
        <f t="shared" si="3"/>
        <v>0</v>
      </c>
      <c r="AN15">
        <f t="shared" si="3"/>
        <v>0</v>
      </c>
      <c r="AO15">
        <f t="shared" si="3"/>
        <v>0</v>
      </c>
      <c r="AP15">
        <f t="shared" si="3"/>
        <v>0</v>
      </c>
      <c r="AQ15">
        <f t="shared" si="3"/>
        <v>0</v>
      </c>
      <c r="AR15">
        <f t="shared" si="3"/>
        <v>0</v>
      </c>
      <c r="AS15">
        <f t="shared" si="3"/>
        <v>0</v>
      </c>
      <c r="AT15">
        <f t="shared" si="3"/>
        <v>0</v>
      </c>
      <c r="AU15">
        <f t="shared" si="3"/>
        <v>0</v>
      </c>
      <c r="AV15">
        <f t="shared" si="3"/>
        <v>0</v>
      </c>
      <c r="AW15">
        <f t="shared" si="4"/>
        <v>0</v>
      </c>
      <c r="AX15">
        <f t="shared" si="4"/>
        <v>0</v>
      </c>
      <c r="AY15">
        <f t="shared" si="4"/>
        <v>0</v>
      </c>
      <c r="AZ15">
        <f t="shared" si="4"/>
        <v>0</v>
      </c>
      <c r="BA15">
        <f t="shared" si="4"/>
        <v>0</v>
      </c>
      <c r="BB15">
        <f t="shared" si="4"/>
        <v>0</v>
      </c>
      <c r="BC15">
        <f t="shared" si="4"/>
        <v>0</v>
      </c>
    </row>
    <row r="16" spans="1:55" x14ac:dyDescent="0.25">
      <c r="A16" s="1">
        <v>42545</v>
      </c>
      <c r="B16">
        <f>('Coho hourly counts 2015'!B16)*3</f>
        <v>0</v>
      </c>
      <c r="C16">
        <f>('Coho hourly counts 2015'!C16)*3</f>
        <v>0</v>
      </c>
      <c r="D16">
        <f>('Coho hourly counts 2015'!D16)*3</f>
        <v>0</v>
      </c>
      <c r="E16">
        <f>('Coho hourly counts 2015'!E16)*3</f>
        <v>0</v>
      </c>
      <c r="F16">
        <f>('Coho hourly counts 2015'!F16)*3</f>
        <v>0</v>
      </c>
      <c r="G16">
        <f>('Coho hourly counts 2015'!G16)*3</f>
        <v>0</v>
      </c>
      <c r="H16">
        <f>('Coho hourly counts 2015'!H16)*3</f>
        <v>0</v>
      </c>
      <c r="I16">
        <f>('Coho hourly counts 2015'!I16)*3</f>
        <v>0</v>
      </c>
      <c r="J16">
        <f>('Coho hourly counts 2015'!J16)*3</f>
        <v>0</v>
      </c>
      <c r="K16">
        <f>('Coho hourly counts 2015'!K16)*3</f>
        <v>0</v>
      </c>
      <c r="L16">
        <f>('Coho hourly counts 2015'!L16)*3</f>
        <v>0</v>
      </c>
      <c r="M16">
        <f>('Coho hourly counts 2015'!M16)*3</f>
        <v>0</v>
      </c>
      <c r="N16">
        <f>('Coho hourly counts 2015'!N16)*3</f>
        <v>0</v>
      </c>
      <c r="O16">
        <f>('Coho hourly counts 2015'!O16)*3</f>
        <v>0</v>
      </c>
      <c r="P16">
        <f>('Coho hourly counts 2015'!P16)*3</f>
        <v>0</v>
      </c>
      <c r="Q16">
        <f>('Coho hourly counts 2015'!Q16)*3</f>
        <v>0</v>
      </c>
      <c r="R16">
        <f>('Coho hourly counts 2015'!R16)*3</f>
        <v>0</v>
      </c>
      <c r="S16">
        <f>('Coho hourly counts 2015'!S16)*3</f>
        <v>0</v>
      </c>
      <c r="T16">
        <f>('Coho hourly counts 2015'!T16)*3</f>
        <v>0</v>
      </c>
      <c r="U16">
        <f>('Coho hourly counts 2015'!U16)*3</f>
        <v>0</v>
      </c>
      <c r="V16">
        <f>('Coho hourly counts 2015'!V16)*3</f>
        <v>0</v>
      </c>
      <c r="W16">
        <f>('Coho hourly counts 2015'!W16)*3</f>
        <v>0</v>
      </c>
      <c r="X16">
        <f>('Coho hourly counts 2015'!X16)*3</f>
        <v>0</v>
      </c>
      <c r="Y16">
        <f>('Coho hourly counts 2015'!Y16)*3</f>
        <v>0</v>
      </c>
      <c r="Z16">
        <f t="shared" si="5"/>
        <v>0</v>
      </c>
      <c r="AB16">
        <f t="shared" si="6"/>
        <v>0</v>
      </c>
      <c r="AC16">
        <f t="shared" si="7"/>
        <v>0</v>
      </c>
      <c r="AD16" s="43"/>
      <c r="AE16">
        <f t="shared" si="8"/>
        <v>24</v>
      </c>
      <c r="AF16">
        <f t="shared" si="2"/>
        <v>0</v>
      </c>
      <c r="AG16">
        <f t="shared" si="3"/>
        <v>0</v>
      </c>
      <c r="AH16">
        <f t="shared" si="3"/>
        <v>0</v>
      </c>
      <c r="AI16">
        <f t="shared" si="3"/>
        <v>0</v>
      </c>
      <c r="AJ16">
        <f t="shared" si="3"/>
        <v>0</v>
      </c>
      <c r="AK16">
        <f t="shared" si="3"/>
        <v>0</v>
      </c>
      <c r="AL16">
        <f t="shared" si="3"/>
        <v>0</v>
      </c>
      <c r="AM16">
        <f t="shared" si="3"/>
        <v>0</v>
      </c>
      <c r="AN16">
        <f t="shared" si="3"/>
        <v>0</v>
      </c>
      <c r="AO16">
        <f t="shared" si="3"/>
        <v>0</v>
      </c>
      <c r="AP16">
        <f t="shared" si="3"/>
        <v>0</v>
      </c>
      <c r="AQ16">
        <f t="shared" si="3"/>
        <v>0</v>
      </c>
      <c r="AR16">
        <f t="shared" si="3"/>
        <v>0</v>
      </c>
      <c r="AS16">
        <f t="shared" si="3"/>
        <v>0</v>
      </c>
      <c r="AT16">
        <f t="shared" si="3"/>
        <v>0</v>
      </c>
      <c r="AU16">
        <f t="shared" si="3"/>
        <v>0</v>
      </c>
      <c r="AV16">
        <f t="shared" si="3"/>
        <v>0</v>
      </c>
      <c r="AW16">
        <f t="shared" si="4"/>
        <v>0</v>
      </c>
      <c r="AX16">
        <f t="shared" si="4"/>
        <v>0</v>
      </c>
      <c r="AY16">
        <f t="shared" si="4"/>
        <v>0</v>
      </c>
      <c r="AZ16">
        <f t="shared" si="4"/>
        <v>0</v>
      </c>
      <c r="BA16">
        <f t="shared" si="4"/>
        <v>0</v>
      </c>
      <c r="BB16">
        <f t="shared" si="4"/>
        <v>0</v>
      </c>
      <c r="BC16">
        <f t="shared" si="4"/>
        <v>0</v>
      </c>
    </row>
    <row r="17" spans="1:55" x14ac:dyDescent="0.25">
      <c r="A17" s="1">
        <v>42546</v>
      </c>
      <c r="B17">
        <f>('Coho hourly counts 2015'!B17)*3</f>
        <v>0</v>
      </c>
      <c r="C17">
        <f>('Coho hourly counts 2015'!C17)*3</f>
        <v>0</v>
      </c>
      <c r="D17">
        <f>('Coho hourly counts 2015'!D17)*3</f>
        <v>0</v>
      </c>
      <c r="E17">
        <f>('Coho hourly counts 2015'!E17)*3</f>
        <v>0</v>
      </c>
      <c r="F17">
        <f>('Coho hourly counts 2015'!F17)*3</f>
        <v>0</v>
      </c>
      <c r="G17">
        <f>('Coho hourly counts 2015'!G17)*3</f>
        <v>0</v>
      </c>
      <c r="H17">
        <f>('Coho hourly counts 2015'!H17)*3</f>
        <v>0</v>
      </c>
      <c r="I17">
        <f>('Coho hourly counts 2015'!I17)*3</f>
        <v>0</v>
      </c>
      <c r="J17">
        <f>('Coho hourly counts 2015'!J17)*3</f>
        <v>0</v>
      </c>
      <c r="K17">
        <f>('Coho hourly counts 2015'!K17)*3</f>
        <v>0</v>
      </c>
      <c r="L17">
        <f>('Coho hourly counts 2015'!L17)*3</f>
        <v>0</v>
      </c>
      <c r="M17">
        <f>('Coho hourly counts 2015'!M17)*3</f>
        <v>0</v>
      </c>
      <c r="N17">
        <f>('Coho hourly counts 2015'!N17)*3</f>
        <v>0</v>
      </c>
      <c r="O17">
        <f>('Coho hourly counts 2015'!O17)*3</f>
        <v>0</v>
      </c>
      <c r="P17">
        <f>('Coho hourly counts 2015'!P17)*3</f>
        <v>0</v>
      </c>
      <c r="Q17">
        <f>('Coho hourly counts 2015'!Q17)*3</f>
        <v>0</v>
      </c>
      <c r="R17">
        <f>('Coho hourly counts 2015'!R17)*3</f>
        <v>0</v>
      </c>
      <c r="S17">
        <f>('Coho hourly counts 2015'!S17)*3</f>
        <v>0</v>
      </c>
      <c r="T17">
        <f>('Coho hourly counts 2015'!T17)*3</f>
        <v>0</v>
      </c>
      <c r="U17">
        <f>('Coho hourly counts 2015'!U17)*3</f>
        <v>0</v>
      </c>
      <c r="V17">
        <f>('Coho hourly counts 2015'!V17)*3</f>
        <v>0</v>
      </c>
      <c r="W17">
        <f>('Coho hourly counts 2015'!W17)*3</f>
        <v>0</v>
      </c>
      <c r="X17">
        <f>('Coho hourly counts 2015'!X17)*3</f>
        <v>0</v>
      </c>
      <c r="Y17">
        <f>('Coho hourly counts 2015'!Y17)*3</f>
        <v>0</v>
      </c>
      <c r="Z17">
        <f t="shared" si="5"/>
        <v>0</v>
      </c>
      <c r="AB17">
        <f t="shared" si="6"/>
        <v>0</v>
      </c>
      <c r="AC17">
        <f t="shared" si="7"/>
        <v>0</v>
      </c>
      <c r="AD17" s="43"/>
      <c r="AE17">
        <f t="shared" si="8"/>
        <v>24</v>
      </c>
      <c r="AF17">
        <f t="shared" si="2"/>
        <v>0</v>
      </c>
      <c r="AG17">
        <f t="shared" si="3"/>
        <v>0</v>
      </c>
      <c r="AH17">
        <f t="shared" si="3"/>
        <v>0</v>
      </c>
      <c r="AI17">
        <f t="shared" si="3"/>
        <v>0</v>
      </c>
      <c r="AJ17">
        <f t="shared" si="3"/>
        <v>0</v>
      </c>
      <c r="AK17">
        <f t="shared" si="3"/>
        <v>0</v>
      </c>
      <c r="AL17">
        <f t="shared" si="3"/>
        <v>0</v>
      </c>
      <c r="AM17">
        <f t="shared" si="3"/>
        <v>0</v>
      </c>
      <c r="AN17">
        <f t="shared" si="3"/>
        <v>0</v>
      </c>
      <c r="AO17">
        <f t="shared" si="3"/>
        <v>0</v>
      </c>
      <c r="AP17">
        <f t="shared" si="3"/>
        <v>0</v>
      </c>
      <c r="AQ17">
        <f t="shared" si="3"/>
        <v>0</v>
      </c>
      <c r="AR17">
        <f t="shared" si="3"/>
        <v>0</v>
      </c>
      <c r="AS17">
        <f t="shared" si="3"/>
        <v>0</v>
      </c>
      <c r="AT17">
        <f t="shared" si="3"/>
        <v>0</v>
      </c>
      <c r="AU17">
        <f t="shared" si="3"/>
        <v>0</v>
      </c>
      <c r="AV17">
        <f t="shared" si="3"/>
        <v>0</v>
      </c>
      <c r="AW17">
        <f t="shared" si="4"/>
        <v>0</v>
      </c>
      <c r="AX17">
        <f t="shared" si="4"/>
        <v>0</v>
      </c>
      <c r="AY17">
        <f t="shared" si="4"/>
        <v>0</v>
      </c>
      <c r="AZ17">
        <f t="shared" si="4"/>
        <v>0</v>
      </c>
      <c r="BA17">
        <f t="shared" si="4"/>
        <v>0</v>
      </c>
      <c r="BB17">
        <f t="shared" si="4"/>
        <v>0</v>
      </c>
      <c r="BC17">
        <f t="shared" si="4"/>
        <v>0</v>
      </c>
    </row>
    <row r="18" spans="1:55" x14ac:dyDescent="0.25">
      <c r="A18" s="1">
        <v>42547</v>
      </c>
      <c r="B18">
        <f>('Coho hourly counts 2015'!B18)*3</f>
        <v>0</v>
      </c>
      <c r="C18">
        <f>('Coho hourly counts 2015'!C18)*3</f>
        <v>0</v>
      </c>
      <c r="D18">
        <f>('Coho hourly counts 2015'!D18)*3</f>
        <v>0</v>
      </c>
      <c r="E18">
        <f>('Coho hourly counts 2015'!E18)*3</f>
        <v>0</v>
      </c>
      <c r="F18">
        <f>('Coho hourly counts 2015'!F18)*3</f>
        <v>0</v>
      </c>
      <c r="G18">
        <f>('Coho hourly counts 2015'!G18)*3</f>
        <v>0</v>
      </c>
      <c r="H18">
        <f>('Coho hourly counts 2015'!H18)*3</f>
        <v>0</v>
      </c>
      <c r="I18">
        <f>('Coho hourly counts 2015'!I18)*3</f>
        <v>0</v>
      </c>
      <c r="J18">
        <f>('Coho hourly counts 2015'!J18)*3</f>
        <v>0</v>
      </c>
      <c r="K18">
        <f>('Coho hourly counts 2015'!K18)*3</f>
        <v>0</v>
      </c>
      <c r="L18">
        <f>('Coho hourly counts 2015'!L18)*3</f>
        <v>0</v>
      </c>
      <c r="M18">
        <f>('Coho hourly counts 2015'!M18)*3</f>
        <v>0</v>
      </c>
      <c r="N18">
        <f>('Coho hourly counts 2015'!N18)*3</f>
        <v>0</v>
      </c>
      <c r="O18">
        <f>('Coho hourly counts 2015'!O18)*3</f>
        <v>0</v>
      </c>
      <c r="P18">
        <f>('Coho hourly counts 2015'!P18)*3</f>
        <v>0</v>
      </c>
      <c r="Q18">
        <f>('Coho hourly counts 2015'!Q18)*3</f>
        <v>0</v>
      </c>
      <c r="R18">
        <f>('Coho hourly counts 2015'!R18)*3</f>
        <v>0</v>
      </c>
      <c r="S18">
        <f>('Coho hourly counts 2015'!S18)*3</f>
        <v>0</v>
      </c>
      <c r="T18">
        <f>('Coho hourly counts 2015'!T18)*3</f>
        <v>0</v>
      </c>
      <c r="U18">
        <f>('Coho hourly counts 2015'!U18)*3</f>
        <v>0</v>
      </c>
      <c r="V18">
        <f>('Coho hourly counts 2015'!V18)*3</f>
        <v>0</v>
      </c>
      <c r="W18">
        <f>('Coho hourly counts 2015'!W18)*3</f>
        <v>0</v>
      </c>
      <c r="X18">
        <f>('Coho hourly counts 2015'!X18)*3</f>
        <v>0</v>
      </c>
      <c r="Y18">
        <f>('Coho hourly counts 2015'!Y18)*3</f>
        <v>0</v>
      </c>
      <c r="Z18">
        <f t="shared" si="5"/>
        <v>0</v>
      </c>
      <c r="AB18">
        <f t="shared" si="6"/>
        <v>0</v>
      </c>
      <c r="AC18">
        <f t="shared" si="7"/>
        <v>0</v>
      </c>
      <c r="AD18" s="43"/>
      <c r="AE18">
        <f t="shared" si="8"/>
        <v>24</v>
      </c>
      <c r="AF18">
        <f t="shared" si="2"/>
        <v>0</v>
      </c>
      <c r="AG18">
        <f t="shared" si="3"/>
        <v>0</v>
      </c>
      <c r="AH18">
        <f t="shared" si="3"/>
        <v>0</v>
      </c>
      <c r="AI18">
        <f t="shared" si="3"/>
        <v>0</v>
      </c>
      <c r="AJ18">
        <f t="shared" si="3"/>
        <v>0</v>
      </c>
      <c r="AK18">
        <f t="shared" si="3"/>
        <v>0</v>
      </c>
      <c r="AL18">
        <f t="shared" si="3"/>
        <v>0</v>
      </c>
      <c r="AM18">
        <f t="shared" si="3"/>
        <v>0</v>
      </c>
      <c r="AN18">
        <f t="shared" si="3"/>
        <v>0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0</v>
      </c>
      <c r="AS18">
        <f t="shared" si="3"/>
        <v>0</v>
      </c>
      <c r="AT18">
        <f t="shared" si="3"/>
        <v>0</v>
      </c>
      <c r="AU18">
        <f t="shared" si="3"/>
        <v>0</v>
      </c>
      <c r="AV18">
        <f t="shared" si="3"/>
        <v>0</v>
      </c>
      <c r="AW18">
        <f t="shared" si="4"/>
        <v>0</v>
      </c>
      <c r="AX18">
        <f t="shared" si="4"/>
        <v>0</v>
      </c>
      <c r="AY18">
        <f t="shared" si="4"/>
        <v>0</v>
      </c>
      <c r="AZ18">
        <f t="shared" si="4"/>
        <v>0</v>
      </c>
      <c r="BA18">
        <f t="shared" si="4"/>
        <v>0</v>
      </c>
      <c r="BB18">
        <f t="shared" si="4"/>
        <v>0</v>
      </c>
      <c r="BC18">
        <f t="shared" si="4"/>
        <v>0</v>
      </c>
    </row>
    <row r="19" spans="1:55" x14ac:dyDescent="0.25">
      <c r="A19" s="1">
        <v>42548</v>
      </c>
      <c r="B19">
        <f>('Coho hourly counts 2015'!B19)*3</f>
        <v>0</v>
      </c>
      <c r="C19">
        <f>('Coho hourly counts 2015'!C19)*3</f>
        <v>0</v>
      </c>
      <c r="D19">
        <f>('Coho hourly counts 2015'!D19)*3</f>
        <v>0</v>
      </c>
      <c r="E19">
        <f>('Coho hourly counts 2015'!E19)*3</f>
        <v>0</v>
      </c>
      <c r="F19">
        <f>('Coho hourly counts 2015'!F19)*3</f>
        <v>0</v>
      </c>
      <c r="G19">
        <f>('Coho hourly counts 2015'!G19)*3</f>
        <v>0</v>
      </c>
      <c r="H19">
        <f>('Coho hourly counts 2015'!H19)*3</f>
        <v>0</v>
      </c>
      <c r="I19">
        <f>('Coho hourly counts 2015'!I19)*3</f>
        <v>0</v>
      </c>
      <c r="J19">
        <f>('Coho hourly counts 2015'!J19)*3</f>
        <v>0</v>
      </c>
      <c r="K19">
        <f>('Coho hourly counts 2015'!K19)*3</f>
        <v>0</v>
      </c>
      <c r="L19">
        <f>('Coho hourly counts 2015'!L19)*3</f>
        <v>0</v>
      </c>
      <c r="M19">
        <f>('Coho hourly counts 2015'!M19)*3</f>
        <v>0</v>
      </c>
      <c r="N19">
        <f>('Coho hourly counts 2015'!N19)*3</f>
        <v>0</v>
      </c>
      <c r="O19">
        <f>('Coho hourly counts 2015'!O19)*3</f>
        <v>0</v>
      </c>
      <c r="P19">
        <f>('Coho hourly counts 2015'!P19)*3</f>
        <v>0</v>
      </c>
      <c r="Q19">
        <f>('Coho hourly counts 2015'!Q19)*3</f>
        <v>0</v>
      </c>
      <c r="R19">
        <f>('Coho hourly counts 2015'!R19)*3</f>
        <v>0</v>
      </c>
      <c r="S19">
        <f>('Coho hourly counts 2015'!S19)*3</f>
        <v>0</v>
      </c>
      <c r="T19">
        <f>('Coho hourly counts 2015'!T19)*3</f>
        <v>0</v>
      </c>
      <c r="U19">
        <f>('Coho hourly counts 2015'!U19)*3</f>
        <v>0</v>
      </c>
      <c r="V19">
        <f>('Coho hourly counts 2015'!V19)*3</f>
        <v>0</v>
      </c>
      <c r="W19">
        <f>('Coho hourly counts 2015'!W19)*3</f>
        <v>0</v>
      </c>
      <c r="X19">
        <f>('Coho hourly counts 2015'!X19)*3</f>
        <v>0</v>
      </c>
      <c r="Y19">
        <f>('Coho hourly counts 2015'!Y19)*3</f>
        <v>0</v>
      </c>
      <c r="Z19">
        <f t="shared" si="5"/>
        <v>0</v>
      </c>
      <c r="AB19">
        <f t="shared" si="6"/>
        <v>0</v>
      </c>
      <c r="AC19">
        <f t="shared" si="7"/>
        <v>0</v>
      </c>
      <c r="AD19" s="43"/>
      <c r="AE19">
        <f t="shared" si="8"/>
        <v>24</v>
      </c>
      <c r="AF19">
        <f t="shared" si="2"/>
        <v>0</v>
      </c>
      <c r="AG19">
        <f t="shared" si="3"/>
        <v>0</v>
      </c>
      <c r="AH19">
        <f t="shared" si="3"/>
        <v>0</v>
      </c>
      <c r="AI19">
        <f t="shared" si="3"/>
        <v>0</v>
      </c>
      <c r="AJ19">
        <f t="shared" si="3"/>
        <v>0</v>
      </c>
      <c r="AK19">
        <f t="shared" si="3"/>
        <v>0</v>
      </c>
      <c r="AL19">
        <f t="shared" si="3"/>
        <v>0</v>
      </c>
      <c r="AM19">
        <f t="shared" si="3"/>
        <v>0</v>
      </c>
      <c r="AN19">
        <f t="shared" si="3"/>
        <v>0</v>
      </c>
      <c r="AO19">
        <f t="shared" si="3"/>
        <v>0</v>
      </c>
      <c r="AP19">
        <f t="shared" si="3"/>
        <v>0</v>
      </c>
      <c r="AQ19">
        <f t="shared" si="3"/>
        <v>0</v>
      </c>
      <c r="AR19">
        <f t="shared" si="3"/>
        <v>0</v>
      </c>
      <c r="AS19">
        <f t="shared" si="3"/>
        <v>0</v>
      </c>
      <c r="AT19">
        <f t="shared" si="3"/>
        <v>0</v>
      </c>
      <c r="AU19">
        <f t="shared" si="3"/>
        <v>0</v>
      </c>
      <c r="AV19">
        <f t="shared" si="3"/>
        <v>0</v>
      </c>
      <c r="AW19">
        <f t="shared" si="4"/>
        <v>0</v>
      </c>
      <c r="AX19">
        <f t="shared" si="4"/>
        <v>0</v>
      </c>
      <c r="AY19">
        <f t="shared" si="4"/>
        <v>0</v>
      </c>
      <c r="AZ19">
        <f t="shared" si="4"/>
        <v>0</v>
      </c>
      <c r="BA19">
        <f t="shared" si="4"/>
        <v>0</v>
      </c>
      <c r="BB19">
        <f t="shared" si="4"/>
        <v>0</v>
      </c>
      <c r="BC19">
        <f t="shared" si="4"/>
        <v>0</v>
      </c>
    </row>
    <row r="20" spans="1:55" x14ac:dyDescent="0.25">
      <c r="A20" s="1">
        <v>42549</v>
      </c>
      <c r="B20">
        <f>('Coho hourly counts 2015'!B20)*3</f>
        <v>0</v>
      </c>
      <c r="C20">
        <f>('Coho hourly counts 2015'!C20)*3</f>
        <v>0</v>
      </c>
      <c r="D20">
        <f>('Coho hourly counts 2015'!D20)*3</f>
        <v>0</v>
      </c>
      <c r="E20">
        <f>('Coho hourly counts 2015'!E20)*3</f>
        <v>0</v>
      </c>
      <c r="F20">
        <f>('Coho hourly counts 2015'!F20)*3</f>
        <v>0</v>
      </c>
      <c r="G20">
        <f>('Coho hourly counts 2015'!G20)*3</f>
        <v>0</v>
      </c>
      <c r="H20">
        <f>('Coho hourly counts 2015'!H20)*3</f>
        <v>0</v>
      </c>
      <c r="I20">
        <f>('Coho hourly counts 2015'!I20)*3</f>
        <v>0</v>
      </c>
      <c r="J20">
        <f>('Coho hourly counts 2015'!J20)*3</f>
        <v>0</v>
      </c>
      <c r="K20">
        <f>('Coho hourly counts 2015'!K20)*3</f>
        <v>0</v>
      </c>
      <c r="L20">
        <f>('Coho hourly counts 2015'!L20)*3</f>
        <v>0</v>
      </c>
      <c r="M20">
        <f>('Coho hourly counts 2015'!M20)*3</f>
        <v>0</v>
      </c>
      <c r="N20">
        <f>('Coho hourly counts 2015'!N20)*3</f>
        <v>0</v>
      </c>
      <c r="O20">
        <f>('Coho hourly counts 2015'!O20)*3</f>
        <v>0</v>
      </c>
      <c r="P20">
        <f>('Coho hourly counts 2015'!P20)*3</f>
        <v>0</v>
      </c>
      <c r="Q20">
        <f>('Coho hourly counts 2015'!Q20)*3</f>
        <v>0</v>
      </c>
      <c r="R20">
        <f>('Coho hourly counts 2015'!R20)*3</f>
        <v>0</v>
      </c>
      <c r="S20">
        <f>('Coho hourly counts 2015'!S20)*3</f>
        <v>0</v>
      </c>
      <c r="T20">
        <f>('Coho hourly counts 2015'!T20)*3</f>
        <v>0</v>
      </c>
      <c r="U20">
        <f>('Coho hourly counts 2015'!U20)*3</f>
        <v>0</v>
      </c>
      <c r="V20">
        <f>('Coho hourly counts 2015'!V20)*3</f>
        <v>0</v>
      </c>
      <c r="W20">
        <f>('Coho hourly counts 2015'!W20)*3</f>
        <v>0</v>
      </c>
      <c r="X20">
        <f>('Coho hourly counts 2015'!X20)*3</f>
        <v>0</v>
      </c>
      <c r="Y20">
        <f>('Coho hourly counts 2015'!Y20)*3</f>
        <v>0</v>
      </c>
      <c r="Z20">
        <f t="shared" si="5"/>
        <v>0</v>
      </c>
      <c r="AB20">
        <f t="shared" si="6"/>
        <v>0</v>
      </c>
      <c r="AC20">
        <f t="shared" si="7"/>
        <v>0</v>
      </c>
      <c r="AD20" s="43"/>
      <c r="AE20">
        <f t="shared" si="8"/>
        <v>24</v>
      </c>
      <c r="AF20">
        <f t="shared" si="2"/>
        <v>0</v>
      </c>
      <c r="AG20">
        <f t="shared" si="3"/>
        <v>0</v>
      </c>
      <c r="AH20">
        <f t="shared" si="3"/>
        <v>0</v>
      </c>
      <c r="AI20">
        <f t="shared" si="3"/>
        <v>0</v>
      </c>
      <c r="AJ20">
        <f t="shared" si="3"/>
        <v>0</v>
      </c>
      <c r="AK20">
        <f t="shared" si="3"/>
        <v>0</v>
      </c>
      <c r="AL20">
        <f t="shared" si="3"/>
        <v>0</v>
      </c>
      <c r="AM20">
        <f t="shared" si="3"/>
        <v>0</v>
      </c>
      <c r="AN20">
        <f t="shared" si="3"/>
        <v>0</v>
      </c>
      <c r="AO20">
        <f t="shared" si="3"/>
        <v>0</v>
      </c>
      <c r="AP20">
        <f t="shared" si="3"/>
        <v>0</v>
      </c>
      <c r="AQ20">
        <f t="shared" si="3"/>
        <v>0</v>
      </c>
      <c r="AR20">
        <f t="shared" si="3"/>
        <v>0</v>
      </c>
      <c r="AS20">
        <f t="shared" si="3"/>
        <v>0</v>
      </c>
      <c r="AT20">
        <f t="shared" si="3"/>
        <v>0</v>
      </c>
      <c r="AU20">
        <f t="shared" si="3"/>
        <v>0</v>
      </c>
      <c r="AV20">
        <f t="shared" si="3"/>
        <v>0</v>
      </c>
      <c r="AW20">
        <f t="shared" si="4"/>
        <v>0</v>
      </c>
      <c r="AX20">
        <f t="shared" si="4"/>
        <v>0</v>
      </c>
      <c r="AY20">
        <f t="shared" si="4"/>
        <v>0</v>
      </c>
      <c r="AZ20">
        <f t="shared" si="4"/>
        <v>0</v>
      </c>
      <c r="BA20">
        <f t="shared" si="4"/>
        <v>0</v>
      </c>
      <c r="BB20">
        <f t="shared" si="4"/>
        <v>0</v>
      </c>
      <c r="BC20">
        <f t="shared" si="4"/>
        <v>0</v>
      </c>
    </row>
    <row r="21" spans="1:55" x14ac:dyDescent="0.25">
      <c r="A21" s="1">
        <v>42550</v>
      </c>
      <c r="B21">
        <f>('Coho hourly counts 2015'!B21)*3</f>
        <v>0</v>
      </c>
      <c r="C21">
        <f>('Coho hourly counts 2015'!C21)*3</f>
        <v>0</v>
      </c>
      <c r="D21">
        <f>('Coho hourly counts 2015'!D21)*3</f>
        <v>0</v>
      </c>
      <c r="E21">
        <f>('Coho hourly counts 2015'!E21)*3</f>
        <v>0</v>
      </c>
      <c r="F21">
        <f>('Coho hourly counts 2015'!F21)*3</f>
        <v>0</v>
      </c>
      <c r="G21">
        <f>('Coho hourly counts 2015'!G21)*3</f>
        <v>0</v>
      </c>
      <c r="H21">
        <f>('Coho hourly counts 2015'!H21)*3</f>
        <v>0</v>
      </c>
      <c r="I21">
        <f>('Coho hourly counts 2015'!I21)*3</f>
        <v>0</v>
      </c>
      <c r="J21">
        <f>('Coho hourly counts 2015'!J21)*3</f>
        <v>0</v>
      </c>
      <c r="K21">
        <f>('Coho hourly counts 2015'!K21)*3</f>
        <v>0</v>
      </c>
      <c r="L21">
        <f>('Coho hourly counts 2015'!L21)*3</f>
        <v>0</v>
      </c>
      <c r="M21">
        <f>('Coho hourly counts 2015'!M21)*3</f>
        <v>0</v>
      </c>
      <c r="N21">
        <f>('Coho hourly counts 2015'!N21)*3</f>
        <v>0</v>
      </c>
      <c r="O21">
        <f>('Coho hourly counts 2015'!O21)*3</f>
        <v>0</v>
      </c>
      <c r="P21">
        <f>('Coho hourly counts 2015'!P21)*3</f>
        <v>0</v>
      </c>
      <c r="Q21">
        <f>('Coho hourly counts 2015'!Q21)*3</f>
        <v>0</v>
      </c>
      <c r="R21">
        <f>('Coho hourly counts 2015'!R21)*3</f>
        <v>0</v>
      </c>
      <c r="S21">
        <f>('Coho hourly counts 2015'!S21)*3</f>
        <v>0</v>
      </c>
      <c r="T21">
        <f>('Coho hourly counts 2015'!T21)*3</f>
        <v>0</v>
      </c>
      <c r="U21">
        <f>('Coho hourly counts 2015'!U21)*3</f>
        <v>0</v>
      </c>
      <c r="V21">
        <f>('Coho hourly counts 2015'!V21)*3</f>
        <v>0</v>
      </c>
      <c r="W21">
        <f>('Coho hourly counts 2015'!W21)*3</f>
        <v>0</v>
      </c>
      <c r="X21">
        <f>('Coho hourly counts 2015'!X21)*3</f>
        <v>0</v>
      </c>
      <c r="Y21">
        <f>('Coho hourly counts 2015'!Y21)*3</f>
        <v>0</v>
      </c>
      <c r="Z21">
        <f t="shared" si="5"/>
        <v>0</v>
      </c>
      <c r="AB21">
        <f t="shared" si="6"/>
        <v>0</v>
      </c>
      <c r="AC21">
        <f t="shared" si="7"/>
        <v>0</v>
      </c>
      <c r="AD21" s="43"/>
      <c r="AE21">
        <f t="shared" si="8"/>
        <v>24</v>
      </c>
      <c r="AF21">
        <f t="shared" si="2"/>
        <v>0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0</v>
      </c>
      <c r="AK21">
        <f t="shared" si="3"/>
        <v>0</v>
      </c>
      <c r="AL21">
        <f t="shared" si="3"/>
        <v>0</v>
      </c>
      <c r="AM21">
        <f t="shared" si="3"/>
        <v>0</v>
      </c>
      <c r="AN21">
        <f t="shared" si="3"/>
        <v>0</v>
      </c>
      <c r="AO21">
        <f t="shared" si="3"/>
        <v>0</v>
      </c>
      <c r="AP21">
        <f t="shared" si="3"/>
        <v>0</v>
      </c>
      <c r="AQ21">
        <f t="shared" si="3"/>
        <v>0</v>
      </c>
      <c r="AR21">
        <f t="shared" si="3"/>
        <v>0</v>
      </c>
      <c r="AS21">
        <f t="shared" si="3"/>
        <v>0</v>
      </c>
      <c r="AT21">
        <f t="shared" si="3"/>
        <v>0</v>
      </c>
      <c r="AU21">
        <f t="shared" si="3"/>
        <v>0</v>
      </c>
      <c r="AV21">
        <f t="shared" si="3"/>
        <v>0</v>
      </c>
      <c r="AW21">
        <f t="shared" si="4"/>
        <v>0</v>
      </c>
      <c r="AX21">
        <f t="shared" si="4"/>
        <v>0</v>
      </c>
      <c r="AY21">
        <f t="shared" si="4"/>
        <v>0</v>
      </c>
      <c r="AZ21">
        <f t="shared" si="4"/>
        <v>0</v>
      </c>
      <c r="BA21">
        <f t="shared" si="4"/>
        <v>0</v>
      </c>
      <c r="BB21">
        <f t="shared" si="4"/>
        <v>0</v>
      </c>
      <c r="BC21">
        <f t="shared" si="4"/>
        <v>0</v>
      </c>
    </row>
    <row r="22" spans="1:55" x14ac:dyDescent="0.25">
      <c r="A22" s="1">
        <v>42551</v>
      </c>
      <c r="B22">
        <f>('Coho hourly counts 2015'!B22)*3</f>
        <v>0</v>
      </c>
      <c r="C22">
        <f>('Coho hourly counts 2015'!C22)*3</f>
        <v>0</v>
      </c>
      <c r="D22">
        <f>('Coho hourly counts 2015'!D22)*3</f>
        <v>0</v>
      </c>
      <c r="E22">
        <f>('Coho hourly counts 2015'!E22)*3</f>
        <v>0</v>
      </c>
      <c r="F22">
        <f>('Coho hourly counts 2015'!F22)*3</f>
        <v>0</v>
      </c>
      <c r="G22">
        <f>('Coho hourly counts 2015'!G22)*3</f>
        <v>0</v>
      </c>
      <c r="H22">
        <f>('Coho hourly counts 2015'!H22)*3</f>
        <v>0</v>
      </c>
      <c r="I22">
        <f>('Coho hourly counts 2015'!I22)*3</f>
        <v>0</v>
      </c>
      <c r="J22">
        <f>('Coho hourly counts 2015'!J22)*3</f>
        <v>0</v>
      </c>
      <c r="K22">
        <f>('Coho hourly counts 2015'!K22)*3</f>
        <v>0</v>
      </c>
      <c r="L22">
        <f>('Coho hourly counts 2015'!L22)*3</f>
        <v>0</v>
      </c>
      <c r="M22">
        <f>('Coho hourly counts 2015'!M22)*3</f>
        <v>0</v>
      </c>
      <c r="N22">
        <f>('Coho hourly counts 2015'!N22)*3</f>
        <v>0</v>
      </c>
      <c r="O22">
        <f>('Coho hourly counts 2015'!O22)*3</f>
        <v>0</v>
      </c>
      <c r="P22">
        <f>('Coho hourly counts 2015'!P22)*3</f>
        <v>0</v>
      </c>
      <c r="Q22">
        <f>('Coho hourly counts 2015'!Q22)*3</f>
        <v>0</v>
      </c>
      <c r="R22">
        <f>('Coho hourly counts 2015'!R22)*3</f>
        <v>0</v>
      </c>
      <c r="S22">
        <f>('Coho hourly counts 2015'!S22)*3</f>
        <v>0</v>
      </c>
      <c r="T22">
        <f>('Coho hourly counts 2015'!T22)*3</f>
        <v>0</v>
      </c>
      <c r="U22">
        <f>('Coho hourly counts 2015'!U22)*3</f>
        <v>0</v>
      </c>
      <c r="V22">
        <f>('Coho hourly counts 2015'!V22)*3</f>
        <v>0</v>
      </c>
      <c r="W22">
        <f>('Coho hourly counts 2015'!W22)*3</f>
        <v>0</v>
      </c>
      <c r="X22">
        <f>('Coho hourly counts 2015'!X22)*3</f>
        <v>0</v>
      </c>
      <c r="Y22">
        <f>('Coho hourly counts 2015'!Y22)*3</f>
        <v>0</v>
      </c>
      <c r="Z22">
        <f t="shared" si="5"/>
        <v>0</v>
      </c>
      <c r="AB22">
        <f t="shared" si="6"/>
        <v>0</v>
      </c>
      <c r="AC22">
        <f t="shared" si="7"/>
        <v>0</v>
      </c>
      <c r="AD22" s="43"/>
      <c r="AE22">
        <f t="shared" si="8"/>
        <v>24</v>
      </c>
      <c r="AF22">
        <f t="shared" si="2"/>
        <v>0</v>
      </c>
      <c r="AG22">
        <f t="shared" si="3"/>
        <v>0</v>
      </c>
      <c r="AH22">
        <f t="shared" si="3"/>
        <v>0</v>
      </c>
      <c r="AI22">
        <f t="shared" si="3"/>
        <v>0</v>
      </c>
      <c r="AJ22">
        <f t="shared" si="3"/>
        <v>0</v>
      </c>
      <c r="AK22">
        <f t="shared" si="3"/>
        <v>0</v>
      </c>
      <c r="AL22">
        <f t="shared" si="3"/>
        <v>0</v>
      </c>
      <c r="AM22">
        <f t="shared" si="3"/>
        <v>0</v>
      </c>
      <c r="AN22">
        <f t="shared" si="3"/>
        <v>0</v>
      </c>
      <c r="AO22">
        <f t="shared" si="3"/>
        <v>0</v>
      </c>
      <c r="AP22">
        <f t="shared" si="3"/>
        <v>0</v>
      </c>
      <c r="AQ22">
        <f t="shared" si="3"/>
        <v>0</v>
      </c>
      <c r="AR22">
        <f t="shared" si="3"/>
        <v>0</v>
      </c>
      <c r="AS22">
        <f t="shared" si="3"/>
        <v>0</v>
      </c>
      <c r="AT22">
        <f t="shared" si="3"/>
        <v>0</v>
      </c>
      <c r="AU22">
        <f t="shared" si="3"/>
        <v>0</v>
      </c>
      <c r="AV22">
        <f t="shared" ref="AV22:BC54" si="9">(Q22/3-R22/3)^2</f>
        <v>0</v>
      </c>
      <c r="AW22">
        <f t="shared" si="4"/>
        <v>0</v>
      </c>
      <c r="AX22">
        <f t="shared" si="4"/>
        <v>0</v>
      </c>
      <c r="AY22">
        <f t="shared" si="4"/>
        <v>0</v>
      </c>
      <c r="AZ22">
        <f t="shared" si="4"/>
        <v>0</v>
      </c>
      <c r="BA22">
        <f t="shared" si="4"/>
        <v>0</v>
      </c>
      <c r="BB22">
        <f t="shared" si="4"/>
        <v>0</v>
      </c>
      <c r="BC22">
        <f t="shared" si="4"/>
        <v>0</v>
      </c>
    </row>
    <row r="23" spans="1:55" x14ac:dyDescent="0.25">
      <c r="A23" s="1">
        <v>42552</v>
      </c>
      <c r="B23">
        <f>('Coho hourly counts 2015'!B23)*3</f>
        <v>0</v>
      </c>
      <c r="C23">
        <f>('Coho hourly counts 2015'!C23)*3</f>
        <v>0</v>
      </c>
      <c r="D23">
        <f>('Coho hourly counts 2015'!D23)*3</f>
        <v>0</v>
      </c>
      <c r="E23">
        <f>('Coho hourly counts 2015'!E23)*3</f>
        <v>0</v>
      </c>
      <c r="F23">
        <f>('Coho hourly counts 2015'!F23)*3</f>
        <v>0</v>
      </c>
      <c r="G23">
        <f>('Coho hourly counts 2015'!G23)*3</f>
        <v>0</v>
      </c>
      <c r="H23">
        <f>('Coho hourly counts 2015'!H23)*3</f>
        <v>0</v>
      </c>
      <c r="I23">
        <f>('Coho hourly counts 2015'!I23)*3</f>
        <v>0</v>
      </c>
      <c r="J23">
        <f>('Coho hourly counts 2015'!J23)*3</f>
        <v>0</v>
      </c>
      <c r="K23">
        <f>('Coho hourly counts 2015'!K23)*3</f>
        <v>0</v>
      </c>
      <c r="L23">
        <f>('Coho hourly counts 2015'!L23)*3</f>
        <v>0</v>
      </c>
      <c r="M23">
        <f>('Coho hourly counts 2015'!M23)*3</f>
        <v>0</v>
      </c>
      <c r="N23">
        <f>('Coho hourly counts 2015'!N23)*3</f>
        <v>0</v>
      </c>
      <c r="O23">
        <f>('Coho hourly counts 2015'!O23)*3</f>
        <v>0</v>
      </c>
      <c r="P23">
        <f>('Coho hourly counts 2015'!P23)*3</f>
        <v>0</v>
      </c>
      <c r="Q23">
        <f>('Coho hourly counts 2015'!Q23)*3</f>
        <v>0</v>
      </c>
      <c r="R23">
        <f>('Coho hourly counts 2015'!R23)*3</f>
        <v>0</v>
      </c>
      <c r="S23">
        <f>('Coho hourly counts 2015'!S23)*3</f>
        <v>0</v>
      </c>
      <c r="T23">
        <f>('Coho hourly counts 2015'!T23)*3</f>
        <v>0</v>
      </c>
      <c r="U23">
        <f>('Coho hourly counts 2015'!U23)*3</f>
        <v>0</v>
      </c>
      <c r="V23">
        <f>('Coho hourly counts 2015'!V23)*3</f>
        <v>0</v>
      </c>
      <c r="W23">
        <f>('Coho hourly counts 2015'!W23)*3</f>
        <v>0</v>
      </c>
      <c r="X23">
        <f>('Coho hourly counts 2015'!X23)*3</f>
        <v>0</v>
      </c>
      <c r="Y23">
        <f>('Coho hourly counts 2015'!Y23)*3</f>
        <v>0</v>
      </c>
      <c r="Z23">
        <f t="shared" si="5"/>
        <v>0</v>
      </c>
      <c r="AB23">
        <f t="shared" si="6"/>
        <v>0</v>
      </c>
      <c r="AC23">
        <f t="shared" si="7"/>
        <v>0</v>
      </c>
      <c r="AD23" s="43"/>
      <c r="AE23">
        <f t="shared" si="8"/>
        <v>24</v>
      </c>
      <c r="AF23">
        <f t="shared" si="2"/>
        <v>0</v>
      </c>
      <c r="AG23">
        <f t="shared" ref="AG23:AU39" si="10">(B23/3-C23/3)^2</f>
        <v>0</v>
      </c>
      <c r="AH23">
        <f t="shared" si="10"/>
        <v>0</v>
      </c>
      <c r="AI23">
        <f t="shared" si="10"/>
        <v>0</v>
      </c>
      <c r="AJ23">
        <f t="shared" si="10"/>
        <v>0</v>
      </c>
      <c r="AK23">
        <f t="shared" si="10"/>
        <v>0</v>
      </c>
      <c r="AL23">
        <f t="shared" si="10"/>
        <v>0</v>
      </c>
      <c r="AM23">
        <f t="shared" si="10"/>
        <v>0</v>
      </c>
      <c r="AN23">
        <f t="shared" si="10"/>
        <v>0</v>
      </c>
      <c r="AO23">
        <f t="shared" si="10"/>
        <v>0</v>
      </c>
      <c r="AP23">
        <f t="shared" si="10"/>
        <v>0</v>
      </c>
      <c r="AQ23">
        <f t="shared" si="10"/>
        <v>0</v>
      </c>
      <c r="AR23">
        <f t="shared" si="10"/>
        <v>0</v>
      </c>
      <c r="AS23">
        <f t="shared" si="10"/>
        <v>0</v>
      </c>
      <c r="AT23">
        <f t="shared" si="10"/>
        <v>0</v>
      </c>
      <c r="AU23">
        <f t="shared" si="10"/>
        <v>0</v>
      </c>
      <c r="AV23">
        <f t="shared" si="9"/>
        <v>0</v>
      </c>
      <c r="AW23">
        <f t="shared" si="9"/>
        <v>0</v>
      </c>
      <c r="AX23">
        <f t="shared" si="9"/>
        <v>0</v>
      </c>
      <c r="AY23">
        <f t="shared" si="9"/>
        <v>0</v>
      </c>
      <c r="AZ23">
        <f t="shared" si="9"/>
        <v>0</v>
      </c>
      <c r="BA23">
        <f t="shared" si="9"/>
        <v>0</v>
      </c>
      <c r="BB23">
        <f t="shared" si="9"/>
        <v>0</v>
      </c>
      <c r="BC23">
        <f t="shared" si="9"/>
        <v>0</v>
      </c>
    </row>
    <row r="24" spans="1:55" x14ac:dyDescent="0.25">
      <c r="A24" s="1">
        <v>42553</v>
      </c>
      <c r="B24">
        <f>('Coho hourly counts 2015'!B24)*3</f>
        <v>0</v>
      </c>
      <c r="C24">
        <f>('Coho hourly counts 2015'!C24)*3</f>
        <v>0</v>
      </c>
      <c r="D24">
        <f>('Coho hourly counts 2015'!D24)*3</f>
        <v>0</v>
      </c>
      <c r="E24">
        <f>('Coho hourly counts 2015'!E24)*3</f>
        <v>0</v>
      </c>
      <c r="F24">
        <f>('Coho hourly counts 2015'!F24)*3</f>
        <v>0</v>
      </c>
      <c r="G24">
        <f>('Coho hourly counts 2015'!G24)*3</f>
        <v>0</v>
      </c>
      <c r="H24">
        <f>('Coho hourly counts 2015'!H24)*3</f>
        <v>0</v>
      </c>
      <c r="I24">
        <f>('Coho hourly counts 2015'!I24)*3</f>
        <v>0</v>
      </c>
      <c r="J24">
        <f>('Coho hourly counts 2015'!J24)*3</f>
        <v>0</v>
      </c>
      <c r="K24">
        <f>('Coho hourly counts 2015'!K24)*3</f>
        <v>0</v>
      </c>
      <c r="L24">
        <f>('Coho hourly counts 2015'!L24)*3</f>
        <v>0</v>
      </c>
      <c r="M24">
        <f>('Coho hourly counts 2015'!M24)*3</f>
        <v>0</v>
      </c>
      <c r="N24">
        <f>('Coho hourly counts 2015'!N24)*3</f>
        <v>0</v>
      </c>
      <c r="O24">
        <f>('Coho hourly counts 2015'!O24)*3</f>
        <v>0</v>
      </c>
      <c r="P24">
        <f>('Coho hourly counts 2015'!P24)*3</f>
        <v>0</v>
      </c>
      <c r="Q24">
        <f>('Coho hourly counts 2015'!Q24)*3</f>
        <v>0</v>
      </c>
      <c r="R24">
        <f>('Coho hourly counts 2015'!R24)*3</f>
        <v>0</v>
      </c>
      <c r="S24">
        <f>('Coho hourly counts 2015'!S24)*3</f>
        <v>0</v>
      </c>
      <c r="T24">
        <f>('Coho hourly counts 2015'!T24)*3</f>
        <v>0</v>
      </c>
      <c r="U24">
        <f>('Coho hourly counts 2015'!U24)*3</f>
        <v>0</v>
      </c>
      <c r="V24">
        <f>('Coho hourly counts 2015'!V24)*3</f>
        <v>0</v>
      </c>
      <c r="W24">
        <f>('Coho hourly counts 2015'!W24)*3</f>
        <v>0</v>
      </c>
      <c r="X24">
        <f>('Coho hourly counts 2015'!X24)*3</f>
        <v>0</v>
      </c>
      <c r="Y24">
        <f>('Coho hourly counts 2015'!Y24)*3</f>
        <v>0</v>
      </c>
      <c r="Z24">
        <f t="shared" si="5"/>
        <v>0</v>
      </c>
      <c r="AB24">
        <f t="shared" si="6"/>
        <v>0</v>
      </c>
      <c r="AC24">
        <f t="shared" si="7"/>
        <v>0</v>
      </c>
      <c r="AD24" s="43"/>
      <c r="AE24">
        <f t="shared" si="8"/>
        <v>24</v>
      </c>
      <c r="AF24">
        <f t="shared" si="2"/>
        <v>0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0</v>
      </c>
      <c r="AU24">
        <f t="shared" si="10"/>
        <v>0</v>
      </c>
      <c r="AV24">
        <f t="shared" si="9"/>
        <v>0</v>
      </c>
      <c r="AW24">
        <f t="shared" si="9"/>
        <v>0</v>
      </c>
      <c r="AX24">
        <f t="shared" si="9"/>
        <v>0</v>
      </c>
      <c r="AY24">
        <f t="shared" si="9"/>
        <v>0</v>
      </c>
      <c r="AZ24">
        <f t="shared" si="9"/>
        <v>0</v>
      </c>
      <c r="BA24">
        <f t="shared" si="9"/>
        <v>0</v>
      </c>
      <c r="BB24">
        <f t="shared" si="9"/>
        <v>0</v>
      </c>
      <c r="BC24">
        <f t="shared" si="9"/>
        <v>0</v>
      </c>
    </row>
    <row r="25" spans="1:55" x14ac:dyDescent="0.25">
      <c r="A25" s="1">
        <v>42554</v>
      </c>
      <c r="B25">
        <f>('Coho hourly counts 2015'!B25)*3</f>
        <v>0</v>
      </c>
      <c r="C25">
        <f>('Coho hourly counts 2015'!C25)*3</f>
        <v>0</v>
      </c>
      <c r="D25">
        <f>('Coho hourly counts 2015'!D25)*3</f>
        <v>0</v>
      </c>
      <c r="E25">
        <f>('Coho hourly counts 2015'!E25)*3</f>
        <v>0</v>
      </c>
      <c r="F25">
        <f>('Coho hourly counts 2015'!F25)*3</f>
        <v>0</v>
      </c>
      <c r="G25">
        <f>('Coho hourly counts 2015'!G25)*3</f>
        <v>0</v>
      </c>
      <c r="H25">
        <f>('Coho hourly counts 2015'!H25)*3</f>
        <v>0</v>
      </c>
      <c r="I25">
        <f>('Coho hourly counts 2015'!I25)*3</f>
        <v>0</v>
      </c>
      <c r="J25">
        <f>('Coho hourly counts 2015'!J25)*3</f>
        <v>0</v>
      </c>
      <c r="K25">
        <f>('Coho hourly counts 2015'!K25)*3</f>
        <v>0</v>
      </c>
      <c r="L25">
        <f>('Coho hourly counts 2015'!L25)*3</f>
        <v>0</v>
      </c>
      <c r="M25">
        <f>('Coho hourly counts 2015'!M25)*3</f>
        <v>0</v>
      </c>
      <c r="N25">
        <f>('Coho hourly counts 2015'!N25)*3</f>
        <v>0</v>
      </c>
      <c r="O25">
        <f>('Coho hourly counts 2015'!O25)*3</f>
        <v>0</v>
      </c>
      <c r="P25">
        <f>('Coho hourly counts 2015'!P25)*3</f>
        <v>0</v>
      </c>
      <c r="Q25">
        <f>('Coho hourly counts 2015'!Q25)*3</f>
        <v>0</v>
      </c>
      <c r="R25">
        <f>('Coho hourly counts 2015'!R25)*3</f>
        <v>0</v>
      </c>
      <c r="S25">
        <f>('Coho hourly counts 2015'!S25)*3</f>
        <v>0</v>
      </c>
      <c r="T25">
        <f>('Coho hourly counts 2015'!T25)*3</f>
        <v>0</v>
      </c>
      <c r="U25">
        <f>('Coho hourly counts 2015'!U25)*3</f>
        <v>0</v>
      </c>
      <c r="V25">
        <f>('Coho hourly counts 2015'!V25)*3</f>
        <v>0</v>
      </c>
      <c r="W25">
        <f>('Coho hourly counts 2015'!W25)*3</f>
        <v>0</v>
      </c>
      <c r="X25">
        <f>('Coho hourly counts 2015'!X25)*3</f>
        <v>0</v>
      </c>
      <c r="Y25">
        <f>('Coho hourly counts 2015'!Y25)*3</f>
        <v>0</v>
      </c>
      <c r="Z25">
        <f t="shared" si="5"/>
        <v>0</v>
      </c>
      <c r="AB25">
        <f t="shared" si="6"/>
        <v>0</v>
      </c>
      <c r="AC25">
        <f t="shared" si="7"/>
        <v>0</v>
      </c>
      <c r="AD25" s="43"/>
      <c r="AE25">
        <f t="shared" si="8"/>
        <v>24</v>
      </c>
      <c r="AF25">
        <f t="shared" si="2"/>
        <v>0</v>
      </c>
      <c r="AG25">
        <f t="shared" si="10"/>
        <v>0</v>
      </c>
      <c r="AH25">
        <f t="shared" si="10"/>
        <v>0</v>
      </c>
      <c r="AI25">
        <f t="shared" si="10"/>
        <v>0</v>
      </c>
      <c r="AJ25">
        <f t="shared" si="10"/>
        <v>0</v>
      </c>
      <c r="AK25">
        <f t="shared" si="10"/>
        <v>0</v>
      </c>
      <c r="AL25">
        <f t="shared" si="10"/>
        <v>0</v>
      </c>
      <c r="AM25">
        <f t="shared" si="10"/>
        <v>0</v>
      </c>
      <c r="AN25">
        <f t="shared" si="10"/>
        <v>0</v>
      </c>
      <c r="AO25">
        <f t="shared" si="10"/>
        <v>0</v>
      </c>
      <c r="AP25">
        <f t="shared" si="10"/>
        <v>0</v>
      </c>
      <c r="AQ25">
        <f t="shared" si="10"/>
        <v>0</v>
      </c>
      <c r="AR25">
        <f t="shared" si="10"/>
        <v>0</v>
      </c>
      <c r="AS25">
        <f t="shared" si="10"/>
        <v>0</v>
      </c>
      <c r="AT25">
        <f t="shared" si="10"/>
        <v>0</v>
      </c>
      <c r="AU25">
        <f t="shared" si="10"/>
        <v>0</v>
      </c>
      <c r="AV25">
        <f t="shared" si="9"/>
        <v>0</v>
      </c>
      <c r="AW25">
        <f t="shared" si="9"/>
        <v>0</v>
      </c>
      <c r="AX25">
        <f t="shared" si="9"/>
        <v>0</v>
      </c>
      <c r="AY25">
        <f t="shared" si="9"/>
        <v>0</v>
      </c>
      <c r="AZ25">
        <f t="shared" si="9"/>
        <v>0</v>
      </c>
      <c r="BA25">
        <f t="shared" si="9"/>
        <v>0</v>
      </c>
      <c r="BB25">
        <f t="shared" si="9"/>
        <v>0</v>
      </c>
      <c r="BC25">
        <f t="shared" si="9"/>
        <v>0</v>
      </c>
    </row>
    <row r="26" spans="1:55" x14ac:dyDescent="0.25">
      <c r="A26" s="1">
        <v>42555</v>
      </c>
      <c r="B26">
        <f>('Coho hourly counts 2015'!B26)*3</f>
        <v>0</v>
      </c>
      <c r="C26">
        <f>('Coho hourly counts 2015'!C26)*3</f>
        <v>0</v>
      </c>
      <c r="D26">
        <f>('Coho hourly counts 2015'!D26)*3</f>
        <v>0</v>
      </c>
      <c r="E26">
        <f>('Coho hourly counts 2015'!E26)*3</f>
        <v>0</v>
      </c>
      <c r="F26">
        <f>('Coho hourly counts 2015'!F26)*3</f>
        <v>0</v>
      </c>
      <c r="G26">
        <f>('Coho hourly counts 2015'!G26)*3</f>
        <v>0</v>
      </c>
      <c r="H26">
        <f>('Coho hourly counts 2015'!H26)*3</f>
        <v>0</v>
      </c>
      <c r="I26">
        <f>('Coho hourly counts 2015'!I26)*3</f>
        <v>0</v>
      </c>
      <c r="J26">
        <f>('Coho hourly counts 2015'!J26)*3</f>
        <v>0</v>
      </c>
      <c r="K26">
        <f>('Coho hourly counts 2015'!K26)*3</f>
        <v>0</v>
      </c>
      <c r="L26">
        <f>('Coho hourly counts 2015'!L26)*3</f>
        <v>0</v>
      </c>
      <c r="M26">
        <f>('Coho hourly counts 2015'!M26)*3</f>
        <v>0</v>
      </c>
      <c r="N26">
        <f>('Coho hourly counts 2015'!N26)*3</f>
        <v>0</v>
      </c>
      <c r="O26">
        <f>('Coho hourly counts 2015'!O26)*3</f>
        <v>0</v>
      </c>
      <c r="P26">
        <f>('Coho hourly counts 2015'!P26)*3</f>
        <v>0</v>
      </c>
      <c r="Q26">
        <f>('Coho hourly counts 2015'!Q26)*3</f>
        <v>0</v>
      </c>
      <c r="R26">
        <f>('Coho hourly counts 2015'!R26)*3</f>
        <v>0</v>
      </c>
      <c r="S26">
        <f>('Coho hourly counts 2015'!S26)*3</f>
        <v>0</v>
      </c>
      <c r="T26">
        <f>('Coho hourly counts 2015'!T26)*3</f>
        <v>0</v>
      </c>
      <c r="U26">
        <f>('Coho hourly counts 2015'!U26)*3</f>
        <v>0</v>
      </c>
      <c r="V26">
        <f>('Coho hourly counts 2015'!V26)*3</f>
        <v>0</v>
      </c>
      <c r="W26">
        <f>('Coho hourly counts 2015'!W26)*3</f>
        <v>0</v>
      </c>
      <c r="X26">
        <f>('Coho hourly counts 2015'!X26)*3</f>
        <v>0</v>
      </c>
      <c r="Y26">
        <f>('Coho hourly counts 2015'!Y26)*3</f>
        <v>0</v>
      </c>
      <c r="Z26">
        <f t="shared" si="5"/>
        <v>0</v>
      </c>
      <c r="AB26">
        <f t="shared" si="6"/>
        <v>0</v>
      </c>
      <c r="AC26">
        <f t="shared" si="7"/>
        <v>0</v>
      </c>
      <c r="AD26" s="43"/>
      <c r="AE26">
        <f t="shared" si="8"/>
        <v>24</v>
      </c>
      <c r="AF26">
        <f t="shared" si="2"/>
        <v>0</v>
      </c>
      <c r="AG26">
        <f t="shared" si="10"/>
        <v>0</v>
      </c>
      <c r="AH26">
        <f t="shared" si="10"/>
        <v>0</v>
      </c>
      <c r="AI26">
        <f t="shared" si="10"/>
        <v>0</v>
      </c>
      <c r="AJ26">
        <f t="shared" si="10"/>
        <v>0</v>
      </c>
      <c r="AK26">
        <f t="shared" si="10"/>
        <v>0</v>
      </c>
      <c r="AL26">
        <f t="shared" si="10"/>
        <v>0</v>
      </c>
      <c r="AM26">
        <f t="shared" si="10"/>
        <v>0</v>
      </c>
      <c r="AN26">
        <f t="shared" si="10"/>
        <v>0</v>
      </c>
      <c r="AO26">
        <f t="shared" si="10"/>
        <v>0</v>
      </c>
      <c r="AP26">
        <f t="shared" si="10"/>
        <v>0</v>
      </c>
      <c r="AQ26">
        <f t="shared" si="10"/>
        <v>0</v>
      </c>
      <c r="AR26">
        <f t="shared" si="10"/>
        <v>0</v>
      </c>
      <c r="AS26">
        <f t="shared" si="10"/>
        <v>0</v>
      </c>
      <c r="AT26">
        <f t="shared" si="10"/>
        <v>0</v>
      </c>
      <c r="AU26">
        <f t="shared" si="10"/>
        <v>0</v>
      </c>
      <c r="AV26">
        <f t="shared" si="9"/>
        <v>0</v>
      </c>
      <c r="AW26">
        <f t="shared" si="9"/>
        <v>0</v>
      </c>
      <c r="AX26">
        <f t="shared" si="9"/>
        <v>0</v>
      </c>
      <c r="AY26">
        <f t="shared" si="9"/>
        <v>0</v>
      </c>
      <c r="AZ26">
        <f t="shared" si="9"/>
        <v>0</v>
      </c>
      <c r="BA26">
        <f t="shared" si="9"/>
        <v>0</v>
      </c>
      <c r="BB26">
        <f t="shared" si="9"/>
        <v>0</v>
      </c>
      <c r="BC26">
        <f t="shared" si="9"/>
        <v>0</v>
      </c>
    </row>
    <row r="27" spans="1:55" x14ac:dyDescent="0.25">
      <c r="A27" s="1">
        <v>42556</v>
      </c>
      <c r="B27">
        <f>('Coho hourly counts 2015'!B27)*3</f>
        <v>0</v>
      </c>
      <c r="C27">
        <f>('Coho hourly counts 2015'!C27)*3</f>
        <v>0</v>
      </c>
      <c r="D27">
        <f>('Coho hourly counts 2015'!D27)*3</f>
        <v>0</v>
      </c>
      <c r="E27">
        <f>('Coho hourly counts 2015'!E27)*3</f>
        <v>0</v>
      </c>
      <c r="F27">
        <f>('Coho hourly counts 2015'!F27)*3</f>
        <v>0</v>
      </c>
      <c r="G27">
        <f>('Coho hourly counts 2015'!G27)*3</f>
        <v>0</v>
      </c>
      <c r="H27">
        <f>('Coho hourly counts 2015'!H27)*3</f>
        <v>0</v>
      </c>
      <c r="I27">
        <f>('Coho hourly counts 2015'!I27)*3</f>
        <v>0</v>
      </c>
      <c r="J27">
        <f>('Coho hourly counts 2015'!J27)*3</f>
        <v>0</v>
      </c>
      <c r="K27">
        <f>('Coho hourly counts 2015'!K27)*3</f>
        <v>0</v>
      </c>
      <c r="L27">
        <f>('Coho hourly counts 2015'!L27)*3</f>
        <v>0</v>
      </c>
      <c r="M27">
        <f>('Coho hourly counts 2015'!M27)*3</f>
        <v>0</v>
      </c>
      <c r="N27">
        <f>('Coho hourly counts 2015'!N27)*3</f>
        <v>0</v>
      </c>
      <c r="O27">
        <f>('Coho hourly counts 2015'!O27)*3</f>
        <v>0</v>
      </c>
      <c r="P27">
        <f>('Coho hourly counts 2015'!P27)*3</f>
        <v>0</v>
      </c>
      <c r="Q27">
        <f>('Coho hourly counts 2015'!Q27)*3</f>
        <v>0</v>
      </c>
      <c r="R27">
        <f>('Coho hourly counts 2015'!R27)*3</f>
        <v>0</v>
      </c>
      <c r="S27">
        <f>('Coho hourly counts 2015'!S27)*3</f>
        <v>0</v>
      </c>
      <c r="T27">
        <f>('Coho hourly counts 2015'!T27)*3</f>
        <v>0</v>
      </c>
      <c r="U27">
        <f>('Coho hourly counts 2015'!U27)*3</f>
        <v>0</v>
      </c>
      <c r="V27">
        <f>('Coho hourly counts 2015'!V27)*3</f>
        <v>0</v>
      </c>
      <c r="W27">
        <f>('Coho hourly counts 2015'!W27)*3</f>
        <v>0</v>
      </c>
      <c r="X27">
        <f>('Coho hourly counts 2015'!X27)*3</f>
        <v>0</v>
      </c>
      <c r="Y27">
        <f>('Coho hourly counts 2015'!Y27)*3</f>
        <v>0</v>
      </c>
      <c r="Z27">
        <f t="shared" si="5"/>
        <v>0</v>
      </c>
      <c r="AB27">
        <f t="shared" si="6"/>
        <v>0</v>
      </c>
      <c r="AC27">
        <f t="shared" si="7"/>
        <v>0</v>
      </c>
      <c r="AD27" s="43"/>
      <c r="AE27">
        <f t="shared" si="8"/>
        <v>24</v>
      </c>
      <c r="AF27">
        <f t="shared" si="2"/>
        <v>0</v>
      </c>
      <c r="AG27">
        <f t="shared" si="10"/>
        <v>0</v>
      </c>
      <c r="AH27">
        <f t="shared" si="10"/>
        <v>0</v>
      </c>
      <c r="AI27">
        <f t="shared" si="10"/>
        <v>0</v>
      </c>
      <c r="AJ27">
        <f t="shared" si="10"/>
        <v>0</v>
      </c>
      <c r="AK27">
        <f t="shared" si="10"/>
        <v>0</v>
      </c>
      <c r="AL27">
        <f t="shared" si="10"/>
        <v>0</v>
      </c>
      <c r="AM27">
        <f t="shared" si="10"/>
        <v>0</v>
      </c>
      <c r="AN27">
        <f t="shared" si="10"/>
        <v>0</v>
      </c>
      <c r="AO27">
        <f t="shared" si="10"/>
        <v>0</v>
      </c>
      <c r="AP27">
        <f t="shared" si="10"/>
        <v>0</v>
      </c>
      <c r="AQ27">
        <f t="shared" si="10"/>
        <v>0</v>
      </c>
      <c r="AR27">
        <f t="shared" si="10"/>
        <v>0</v>
      </c>
      <c r="AS27">
        <f t="shared" si="10"/>
        <v>0</v>
      </c>
      <c r="AT27">
        <f t="shared" si="10"/>
        <v>0</v>
      </c>
      <c r="AU27">
        <f t="shared" si="10"/>
        <v>0</v>
      </c>
      <c r="AV27">
        <f t="shared" si="9"/>
        <v>0</v>
      </c>
      <c r="AW27">
        <f t="shared" si="9"/>
        <v>0</v>
      </c>
      <c r="AX27">
        <f t="shared" si="9"/>
        <v>0</v>
      </c>
      <c r="AY27">
        <f t="shared" si="9"/>
        <v>0</v>
      </c>
      <c r="AZ27">
        <f t="shared" si="9"/>
        <v>0</v>
      </c>
      <c r="BA27">
        <f t="shared" si="9"/>
        <v>0</v>
      </c>
      <c r="BB27">
        <f t="shared" si="9"/>
        <v>0</v>
      </c>
      <c r="BC27">
        <f t="shared" si="9"/>
        <v>0</v>
      </c>
    </row>
    <row r="28" spans="1:55" x14ac:dyDescent="0.25">
      <c r="A28" s="1">
        <v>42557</v>
      </c>
      <c r="B28">
        <f>('Coho hourly counts 2015'!B28)*3</f>
        <v>0</v>
      </c>
      <c r="C28">
        <f>('Coho hourly counts 2015'!C28)*3</f>
        <v>0</v>
      </c>
      <c r="D28">
        <f>('Coho hourly counts 2015'!D28)*3</f>
        <v>0</v>
      </c>
      <c r="E28">
        <f>('Coho hourly counts 2015'!E28)*3</f>
        <v>0</v>
      </c>
      <c r="F28">
        <f>('Coho hourly counts 2015'!F28)*3</f>
        <v>0</v>
      </c>
      <c r="G28">
        <f>('Coho hourly counts 2015'!G28)*3</f>
        <v>0</v>
      </c>
      <c r="H28">
        <f>('Coho hourly counts 2015'!H28)*3</f>
        <v>0</v>
      </c>
      <c r="I28">
        <f>('Coho hourly counts 2015'!I28)*3</f>
        <v>0</v>
      </c>
      <c r="J28">
        <f>('Coho hourly counts 2015'!J28)*3</f>
        <v>0</v>
      </c>
      <c r="K28">
        <f>('Coho hourly counts 2015'!K28)*3</f>
        <v>0</v>
      </c>
      <c r="L28">
        <f>('Coho hourly counts 2015'!L28)*3</f>
        <v>0</v>
      </c>
      <c r="M28">
        <f>('Coho hourly counts 2015'!M28)*3</f>
        <v>0</v>
      </c>
      <c r="N28">
        <f>('Coho hourly counts 2015'!N28)*3</f>
        <v>0</v>
      </c>
      <c r="O28">
        <f>('Coho hourly counts 2015'!O28)*3</f>
        <v>0</v>
      </c>
      <c r="P28">
        <f>('Coho hourly counts 2015'!P28)*3</f>
        <v>0</v>
      </c>
      <c r="Q28">
        <f>('Coho hourly counts 2015'!Q28)*3</f>
        <v>0</v>
      </c>
      <c r="R28">
        <f>('Coho hourly counts 2015'!R28)*3</f>
        <v>0</v>
      </c>
      <c r="S28">
        <f>('Coho hourly counts 2015'!S28)*3</f>
        <v>0</v>
      </c>
      <c r="T28">
        <f>('Coho hourly counts 2015'!T28)*3</f>
        <v>0</v>
      </c>
      <c r="U28">
        <f>('Coho hourly counts 2015'!U28)*3</f>
        <v>0</v>
      </c>
      <c r="V28">
        <f>('Coho hourly counts 2015'!V28)*3</f>
        <v>0</v>
      </c>
      <c r="W28">
        <f>('Coho hourly counts 2015'!W28)*3</f>
        <v>0</v>
      </c>
      <c r="X28">
        <f>('Coho hourly counts 2015'!X28)*3</f>
        <v>0</v>
      </c>
      <c r="Y28">
        <f>('Coho hourly counts 2015'!Y28)*3</f>
        <v>0</v>
      </c>
      <c r="Z28">
        <f t="shared" si="5"/>
        <v>0</v>
      </c>
      <c r="AB28">
        <f t="shared" si="6"/>
        <v>0</v>
      </c>
      <c r="AC28">
        <f t="shared" si="7"/>
        <v>0</v>
      </c>
      <c r="AD28" s="43"/>
      <c r="AE28">
        <f t="shared" si="8"/>
        <v>24</v>
      </c>
      <c r="AF28">
        <f t="shared" si="2"/>
        <v>0</v>
      </c>
      <c r="AG28">
        <f t="shared" si="10"/>
        <v>0</v>
      </c>
      <c r="AH28">
        <f t="shared" si="10"/>
        <v>0</v>
      </c>
      <c r="AI28">
        <f t="shared" si="10"/>
        <v>0</v>
      </c>
      <c r="AJ28">
        <f t="shared" si="10"/>
        <v>0</v>
      </c>
      <c r="AK28">
        <f t="shared" si="10"/>
        <v>0</v>
      </c>
      <c r="AL28">
        <f t="shared" si="10"/>
        <v>0</v>
      </c>
      <c r="AM28">
        <f t="shared" si="10"/>
        <v>0</v>
      </c>
      <c r="AN28">
        <f t="shared" si="10"/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  <c r="AU28">
        <f t="shared" si="10"/>
        <v>0</v>
      </c>
      <c r="AV28">
        <f t="shared" si="9"/>
        <v>0</v>
      </c>
      <c r="AW28">
        <f t="shared" si="9"/>
        <v>0</v>
      </c>
      <c r="AX28">
        <f t="shared" si="9"/>
        <v>0</v>
      </c>
      <c r="AY28">
        <f t="shared" si="9"/>
        <v>0</v>
      </c>
      <c r="AZ28">
        <f t="shared" si="9"/>
        <v>0</v>
      </c>
      <c r="BA28">
        <f t="shared" si="9"/>
        <v>0</v>
      </c>
      <c r="BB28">
        <f t="shared" si="9"/>
        <v>0</v>
      </c>
      <c r="BC28">
        <f t="shared" si="9"/>
        <v>0</v>
      </c>
    </row>
    <row r="29" spans="1:55" x14ac:dyDescent="0.25">
      <c r="A29" s="1">
        <v>42558</v>
      </c>
      <c r="B29">
        <f>('Coho hourly counts 2015'!B29)*3</f>
        <v>0</v>
      </c>
      <c r="C29">
        <f>('Coho hourly counts 2015'!C29)*3</f>
        <v>0</v>
      </c>
      <c r="D29">
        <f>('Coho hourly counts 2015'!D29)*3</f>
        <v>0</v>
      </c>
      <c r="E29">
        <f>('Coho hourly counts 2015'!E29)*3</f>
        <v>0</v>
      </c>
      <c r="F29">
        <f>('Coho hourly counts 2015'!F29)*3</f>
        <v>0</v>
      </c>
      <c r="G29">
        <f>('Coho hourly counts 2015'!G29)*3</f>
        <v>0</v>
      </c>
      <c r="H29">
        <f>('Coho hourly counts 2015'!H29)*3</f>
        <v>0</v>
      </c>
      <c r="I29">
        <f>('Coho hourly counts 2015'!I29)*3</f>
        <v>0</v>
      </c>
      <c r="J29">
        <f>('Coho hourly counts 2015'!J29)*3</f>
        <v>0</v>
      </c>
      <c r="K29">
        <f>('Coho hourly counts 2015'!K29)*3</f>
        <v>0</v>
      </c>
      <c r="L29">
        <f>('Coho hourly counts 2015'!L29)*3</f>
        <v>0</v>
      </c>
      <c r="M29">
        <f>('Coho hourly counts 2015'!M29)*3</f>
        <v>0</v>
      </c>
      <c r="N29">
        <f>('Coho hourly counts 2015'!N29)*3</f>
        <v>0</v>
      </c>
      <c r="O29">
        <f>('Coho hourly counts 2015'!O29)*3</f>
        <v>0</v>
      </c>
      <c r="P29">
        <f>('Coho hourly counts 2015'!P29)*3</f>
        <v>0</v>
      </c>
      <c r="Q29">
        <f>('Coho hourly counts 2015'!Q29)*3</f>
        <v>0</v>
      </c>
      <c r="R29">
        <f>('Coho hourly counts 2015'!R29)*3</f>
        <v>0</v>
      </c>
      <c r="S29">
        <f>('Coho hourly counts 2015'!S29)*3</f>
        <v>0</v>
      </c>
      <c r="T29">
        <f>('Coho hourly counts 2015'!T29)*3</f>
        <v>0</v>
      </c>
      <c r="U29">
        <f>('Coho hourly counts 2015'!U29)*3</f>
        <v>0</v>
      </c>
      <c r="V29">
        <f>('Coho hourly counts 2015'!V29)*3</f>
        <v>0</v>
      </c>
      <c r="W29">
        <f>('Coho hourly counts 2015'!W29)*3</f>
        <v>0</v>
      </c>
      <c r="X29">
        <f>('Coho hourly counts 2015'!X29)*3</f>
        <v>0</v>
      </c>
      <c r="Y29">
        <f>('Coho hourly counts 2015'!Y29)*3</f>
        <v>0</v>
      </c>
      <c r="Z29">
        <f t="shared" si="5"/>
        <v>0</v>
      </c>
      <c r="AB29">
        <f t="shared" si="6"/>
        <v>0</v>
      </c>
      <c r="AC29">
        <f t="shared" si="7"/>
        <v>0</v>
      </c>
      <c r="AD29" s="43"/>
      <c r="AE29">
        <f t="shared" si="8"/>
        <v>24</v>
      </c>
      <c r="AF29">
        <f t="shared" si="2"/>
        <v>0</v>
      </c>
      <c r="AG29">
        <f t="shared" si="10"/>
        <v>0</v>
      </c>
      <c r="AH29">
        <f t="shared" si="10"/>
        <v>0</v>
      </c>
      <c r="AI29">
        <f t="shared" si="10"/>
        <v>0</v>
      </c>
      <c r="AJ29">
        <f t="shared" si="10"/>
        <v>0</v>
      </c>
      <c r="AK29">
        <f t="shared" si="10"/>
        <v>0</v>
      </c>
      <c r="AL29">
        <f t="shared" si="10"/>
        <v>0</v>
      </c>
      <c r="AM29">
        <f t="shared" si="10"/>
        <v>0</v>
      </c>
      <c r="AN29">
        <f t="shared" si="10"/>
        <v>0</v>
      </c>
      <c r="AO29">
        <f t="shared" si="10"/>
        <v>0</v>
      </c>
      <c r="AP29">
        <f t="shared" si="10"/>
        <v>0</v>
      </c>
      <c r="AQ29">
        <f t="shared" si="10"/>
        <v>0</v>
      </c>
      <c r="AR29">
        <f t="shared" si="10"/>
        <v>0</v>
      </c>
      <c r="AS29">
        <f t="shared" si="10"/>
        <v>0</v>
      </c>
      <c r="AT29">
        <f t="shared" si="10"/>
        <v>0</v>
      </c>
      <c r="AU29">
        <f t="shared" si="10"/>
        <v>0</v>
      </c>
      <c r="AV29">
        <f t="shared" si="9"/>
        <v>0</v>
      </c>
      <c r="AW29">
        <f t="shared" si="9"/>
        <v>0</v>
      </c>
      <c r="AX29">
        <f t="shared" si="9"/>
        <v>0</v>
      </c>
      <c r="AY29">
        <f t="shared" si="9"/>
        <v>0</v>
      </c>
      <c r="AZ29">
        <f t="shared" si="9"/>
        <v>0</v>
      </c>
      <c r="BA29">
        <f t="shared" si="9"/>
        <v>0</v>
      </c>
      <c r="BB29">
        <f t="shared" si="9"/>
        <v>0</v>
      </c>
      <c r="BC29">
        <f t="shared" si="9"/>
        <v>0</v>
      </c>
    </row>
    <row r="30" spans="1:55" x14ac:dyDescent="0.25">
      <c r="A30" s="1">
        <v>42559</v>
      </c>
      <c r="B30">
        <f>('Coho hourly counts 2015'!B30)*3</f>
        <v>0</v>
      </c>
      <c r="C30">
        <f>('Coho hourly counts 2015'!C30)*3</f>
        <v>0</v>
      </c>
      <c r="D30">
        <f>('Coho hourly counts 2015'!D30)*3</f>
        <v>0</v>
      </c>
      <c r="E30">
        <f>('Coho hourly counts 2015'!E30)*3</f>
        <v>0</v>
      </c>
      <c r="F30">
        <f>('Coho hourly counts 2015'!F30)*3</f>
        <v>0</v>
      </c>
      <c r="G30">
        <f>('Coho hourly counts 2015'!G30)*3</f>
        <v>0</v>
      </c>
      <c r="H30">
        <f>('Coho hourly counts 2015'!H30)*3</f>
        <v>0</v>
      </c>
      <c r="I30">
        <f>('Coho hourly counts 2015'!I30)*3</f>
        <v>0</v>
      </c>
      <c r="J30">
        <f>('Coho hourly counts 2015'!J30)*3</f>
        <v>0</v>
      </c>
      <c r="K30">
        <f>('Coho hourly counts 2015'!K30)*3</f>
        <v>0</v>
      </c>
      <c r="L30">
        <f>('Coho hourly counts 2015'!L30)*3</f>
        <v>0</v>
      </c>
      <c r="M30">
        <f>('Coho hourly counts 2015'!M30)*3</f>
        <v>0</v>
      </c>
      <c r="N30">
        <f>('Coho hourly counts 2015'!N30)*3</f>
        <v>0</v>
      </c>
      <c r="O30">
        <f>('Coho hourly counts 2015'!O30)*3</f>
        <v>0</v>
      </c>
      <c r="P30">
        <f>('Coho hourly counts 2015'!P30)*3</f>
        <v>0</v>
      </c>
      <c r="Q30">
        <f>('Coho hourly counts 2015'!Q30)*3</f>
        <v>0</v>
      </c>
      <c r="R30">
        <f>('Coho hourly counts 2015'!R30)*3</f>
        <v>0</v>
      </c>
      <c r="S30">
        <f>('Coho hourly counts 2015'!S30)*3</f>
        <v>0</v>
      </c>
      <c r="T30">
        <f>('Coho hourly counts 2015'!T30)*3</f>
        <v>0</v>
      </c>
      <c r="U30">
        <f>('Coho hourly counts 2015'!U30)*3</f>
        <v>0</v>
      </c>
      <c r="V30">
        <f>('Coho hourly counts 2015'!V30)*3</f>
        <v>0</v>
      </c>
      <c r="W30">
        <f>('Coho hourly counts 2015'!W30)*3</f>
        <v>0</v>
      </c>
      <c r="X30">
        <f>('Coho hourly counts 2015'!X30)*3</f>
        <v>0</v>
      </c>
      <c r="Y30">
        <f>('Coho hourly counts 2015'!Y30)*3</f>
        <v>0</v>
      </c>
      <c r="Z30">
        <f t="shared" si="5"/>
        <v>0</v>
      </c>
      <c r="AB30">
        <f t="shared" si="6"/>
        <v>0</v>
      </c>
      <c r="AC30">
        <f t="shared" si="7"/>
        <v>0</v>
      </c>
      <c r="AD30" s="43"/>
      <c r="AE30">
        <f t="shared" si="8"/>
        <v>24</v>
      </c>
      <c r="AF30">
        <f t="shared" si="2"/>
        <v>0</v>
      </c>
      <c r="AG30">
        <f t="shared" si="10"/>
        <v>0</v>
      </c>
      <c r="AH30">
        <f t="shared" si="10"/>
        <v>0</v>
      </c>
      <c r="AI30">
        <f t="shared" si="10"/>
        <v>0</v>
      </c>
      <c r="AJ30">
        <f t="shared" si="10"/>
        <v>0</v>
      </c>
      <c r="AK30">
        <f t="shared" si="10"/>
        <v>0</v>
      </c>
      <c r="AL30">
        <f t="shared" si="10"/>
        <v>0</v>
      </c>
      <c r="AM30">
        <f t="shared" si="10"/>
        <v>0</v>
      </c>
      <c r="AN30">
        <f t="shared" si="10"/>
        <v>0</v>
      </c>
      <c r="AO30">
        <f t="shared" si="10"/>
        <v>0</v>
      </c>
      <c r="AP30">
        <f t="shared" si="10"/>
        <v>0</v>
      </c>
      <c r="AQ30">
        <f t="shared" si="10"/>
        <v>0</v>
      </c>
      <c r="AR30">
        <f t="shared" si="10"/>
        <v>0</v>
      </c>
      <c r="AS30">
        <f t="shared" si="10"/>
        <v>0</v>
      </c>
      <c r="AT30">
        <f t="shared" si="10"/>
        <v>0</v>
      </c>
      <c r="AU30">
        <f t="shared" si="10"/>
        <v>0</v>
      </c>
      <c r="AV30">
        <f t="shared" si="9"/>
        <v>0</v>
      </c>
      <c r="AW30">
        <f t="shared" si="9"/>
        <v>0</v>
      </c>
      <c r="AX30">
        <f t="shared" si="9"/>
        <v>0</v>
      </c>
      <c r="AY30">
        <f t="shared" si="9"/>
        <v>0</v>
      </c>
      <c r="AZ30">
        <f t="shared" si="9"/>
        <v>0</v>
      </c>
      <c r="BA30">
        <f t="shared" si="9"/>
        <v>0</v>
      </c>
      <c r="BB30">
        <f t="shared" si="9"/>
        <v>0</v>
      </c>
      <c r="BC30">
        <f t="shared" si="9"/>
        <v>0</v>
      </c>
    </row>
    <row r="31" spans="1:55" x14ac:dyDescent="0.25">
      <c r="A31" s="1">
        <v>42560</v>
      </c>
      <c r="B31">
        <f>('Coho hourly counts 2015'!B31)*3</f>
        <v>0</v>
      </c>
      <c r="C31">
        <f>('Coho hourly counts 2015'!C31)*3</f>
        <v>0</v>
      </c>
      <c r="D31">
        <f>('Coho hourly counts 2015'!D31)*3</f>
        <v>0</v>
      </c>
      <c r="E31">
        <f>('Coho hourly counts 2015'!E31)*3</f>
        <v>0</v>
      </c>
      <c r="F31">
        <f>('Coho hourly counts 2015'!F31)*3</f>
        <v>0</v>
      </c>
      <c r="G31">
        <f>('Coho hourly counts 2015'!G31)*3</f>
        <v>0</v>
      </c>
      <c r="H31">
        <f>('Coho hourly counts 2015'!H31)*3</f>
        <v>0</v>
      </c>
      <c r="I31">
        <f>('Coho hourly counts 2015'!I31)*3</f>
        <v>0</v>
      </c>
      <c r="J31">
        <f>('Coho hourly counts 2015'!J31)*3</f>
        <v>0</v>
      </c>
      <c r="K31">
        <f>('Coho hourly counts 2015'!K31)*3</f>
        <v>0</v>
      </c>
      <c r="L31">
        <f>('Coho hourly counts 2015'!L31)*3</f>
        <v>0</v>
      </c>
      <c r="M31">
        <f>('Coho hourly counts 2015'!M31)*3</f>
        <v>0</v>
      </c>
      <c r="N31">
        <f>('Coho hourly counts 2015'!N31)*3</f>
        <v>0</v>
      </c>
      <c r="O31">
        <f>('Coho hourly counts 2015'!O31)*3</f>
        <v>0</v>
      </c>
      <c r="P31">
        <f>('Coho hourly counts 2015'!P31)*3</f>
        <v>0</v>
      </c>
      <c r="Q31">
        <f>('Coho hourly counts 2015'!Q31)*3</f>
        <v>0</v>
      </c>
      <c r="R31">
        <f>('Coho hourly counts 2015'!R31)*3</f>
        <v>0</v>
      </c>
      <c r="S31">
        <f>('Coho hourly counts 2015'!S31)*3</f>
        <v>0</v>
      </c>
      <c r="T31">
        <f>('Coho hourly counts 2015'!T31)*3</f>
        <v>0</v>
      </c>
      <c r="U31">
        <f>('Coho hourly counts 2015'!U31)*3</f>
        <v>0</v>
      </c>
      <c r="V31">
        <f>('Coho hourly counts 2015'!V31)*3</f>
        <v>0</v>
      </c>
      <c r="W31">
        <f>('Coho hourly counts 2015'!W31)*3</f>
        <v>0</v>
      </c>
      <c r="X31">
        <f>('Coho hourly counts 2015'!X31)*3</f>
        <v>0</v>
      </c>
      <c r="Y31">
        <f>('Coho hourly counts 2015'!Y31)*3</f>
        <v>0</v>
      </c>
      <c r="Z31">
        <f t="shared" si="5"/>
        <v>0</v>
      </c>
      <c r="AB31">
        <f t="shared" si="6"/>
        <v>0</v>
      </c>
      <c r="AC31">
        <f t="shared" si="7"/>
        <v>0</v>
      </c>
      <c r="AD31" s="43"/>
      <c r="AE31">
        <f t="shared" si="8"/>
        <v>24</v>
      </c>
      <c r="AF31">
        <f t="shared" si="2"/>
        <v>0</v>
      </c>
      <c r="AG31">
        <f t="shared" si="10"/>
        <v>0</v>
      </c>
      <c r="AH31">
        <f t="shared" si="10"/>
        <v>0</v>
      </c>
      <c r="AI31">
        <f t="shared" si="10"/>
        <v>0</v>
      </c>
      <c r="AJ31">
        <f t="shared" si="10"/>
        <v>0</v>
      </c>
      <c r="AK31">
        <f t="shared" si="10"/>
        <v>0</v>
      </c>
      <c r="AL31">
        <f t="shared" si="10"/>
        <v>0</v>
      </c>
      <c r="AM31">
        <f t="shared" si="10"/>
        <v>0</v>
      </c>
      <c r="AN31">
        <f t="shared" si="10"/>
        <v>0</v>
      </c>
      <c r="AO31">
        <f t="shared" si="10"/>
        <v>0</v>
      </c>
      <c r="AP31">
        <f t="shared" si="10"/>
        <v>0</v>
      </c>
      <c r="AQ31">
        <f t="shared" si="10"/>
        <v>0</v>
      </c>
      <c r="AR31">
        <f t="shared" si="10"/>
        <v>0</v>
      </c>
      <c r="AS31">
        <f t="shared" si="10"/>
        <v>0</v>
      </c>
      <c r="AT31">
        <f t="shared" si="10"/>
        <v>0</v>
      </c>
      <c r="AU31">
        <f t="shared" si="10"/>
        <v>0</v>
      </c>
      <c r="AV31">
        <f t="shared" si="9"/>
        <v>0</v>
      </c>
      <c r="AW31">
        <f t="shared" si="9"/>
        <v>0</v>
      </c>
      <c r="AX31">
        <f t="shared" si="9"/>
        <v>0</v>
      </c>
      <c r="AY31">
        <f t="shared" si="9"/>
        <v>0</v>
      </c>
      <c r="AZ31">
        <f t="shared" si="9"/>
        <v>0</v>
      </c>
      <c r="BA31">
        <f t="shared" si="9"/>
        <v>0</v>
      </c>
      <c r="BB31">
        <f t="shared" si="9"/>
        <v>0</v>
      </c>
      <c r="BC31">
        <f t="shared" si="9"/>
        <v>0</v>
      </c>
    </row>
    <row r="32" spans="1:55" x14ac:dyDescent="0.25">
      <c r="A32" s="1">
        <v>42561</v>
      </c>
      <c r="B32">
        <f>('Coho hourly counts 2015'!B32)*3</f>
        <v>0</v>
      </c>
      <c r="C32">
        <f>('Coho hourly counts 2015'!C32)*3</f>
        <v>0</v>
      </c>
      <c r="D32">
        <f>('Coho hourly counts 2015'!D32)*3</f>
        <v>0</v>
      </c>
      <c r="E32">
        <f>('Coho hourly counts 2015'!E32)*3</f>
        <v>0</v>
      </c>
      <c r="F32">
        <f>('Coho hourly counts 2015'!F32)*3</f>
        <v>0</v>
      </c>
      <c r="G32">
        <f>('Coho hourly counts 2015'!G32)*3</f>
        <v>0</v>
      </c>
      <c r="H32">
        <f>('Coho hourly counts 2015'!H32)*3</f>
        <v>0</v>
      </c>
      <c r="I32">
        <f>('Coho hourly counts 2015'!I32)*3</f>
        <v>0</v>
      </c>
      <c r="J32">
        <f>('Coho hourly counts 2015'!J32)*3</f>
        <v>0</v>
      </c>
      <c r="K32">
        <f>('Coho hourly counts 2015'!K32)*3</f>
        <v>0</v>
      </c>
      <c r="L32">
        <f>('Coho hourly counts 2015'!L32)*3</f>
        <v>0</v>
      </c>
      <c r="M32">
        <f>('Coho hourly counts 2015'!M32)*3</f>
        <v>0</v>
      </c>
      <c r="N32">
        <f>('Coho hourly counts 2015'!N32)*3</f>
        <v>0</v>
      </c>
      <c r="O32">
        <f>('Coho hourly counts 2015'!O32)*3</f>
        <v>0</v>
      </c>
      <c r="P32">
        <f>('Coho hourly counts 2015'!P32)*3</f>
        <v>0</v>
      </c>
      <c r="Q32">
        <f>('Coho hourly counts 2015'!Q32)*3</f>
        <v>0</v>
      </c>
      <c r="R32">
        <f>('Coho hourly counts 2015'!R32)*3</f>
        <v>0</v>
      </c>
      <c r="S32">
        <f>('Coho hourly counts 2015'!S32)*3</f>
        <v>0</v>
      </c>
      <c r="T32">
        <f>('Coho hourly counts 2015'!T32)*3</f>
        <v>0</v>
      </c>
      <c r="U32">
        <f>('Coho hourly counts 2015'!U32)*3</f>
        <v>0</v>
      </c>
      <c r="V32">
        <f>('Coho hourly counts 2015'!V32)*3</f>
        <v>0</v>
      </c>
      <c r="W32">
        <f>('Coho hourly counts 2015'!W32)*3</f>
        <v>0</v>
      </c>
      <c r="X32">
        <f>('Coho hourly counts 2015'!X32)*3</f>
        <v>0</v>
      </c>
      <c r="Y32">
        <f>('Coho hourly counts 2015'!Y32)*3</f>
        <v>0</v>
      </c>
      <c r="Z32">
        <f t="shared" si="5"/>
        <v>0</v>
      </c>
      <c r="AB32">
        <f t="shared" si="6"/>
        <v>0</v>
      </c>
      <c r="AC32">
        <f t="shared" si="7"/>
        <v>0</v>
      </c>
      <c r="AD32" s="43"/>
      <c r="AE32">
        <f t="shared" si="8"/>
        <v>24</v>
      </c>
      <c r="AF32">
        <f t="shared" si="2"/>
        <v>0</v>
      </c>
      <c r="AG32">
        <f t="shared" si="10"/>
        <v>0</v>
      </c>
      <c r="AH32">
        <f t="shared" si="10"/>
        <v>0</v>
      </c>
      <c r="AI32">
        <f t="shared" si="10"/>
        <v>0</v>
      </c>
      <c r="AJ32">
        <f t="shared" si="10"/>
        <v>0</v>
      </c>
      <c r="AK32">
        <f t="shared" si="10"/>
        <v>0</v>
      </c>
      <c r="AL32">
        <f t="shared" si="10"/>
        <v>0</v>
      </c>
      <c r="AM32">
        <f t="shared" si="10"/>
        <v>0</v>
      </c>
      <c r="AN32">
        <f t="shared" si="10"/>
        <v>0</v>
      </c>
      <c r="AO32">
        <f t="shared" si="10"/>
        <v>0</v>
      </c>
      <c r="AP32">
        <f t="shared" si="10"/>
        <v>0</v>
      </c>
      <c r="AQ32">
        <f t="shared" si="10"/>
        <v>0</v>
      </c>
      <c r="AR32">
        <f t="shared" si="10"/>
        <v>0</v>
      </c>
      <c r="AS32">
        <f t="shared" si="10"/>
        <v>0</v>
      </c>
      <c r="AT32">
        <f t="shared" si="10"/>
        <v>0</v>
      </c>
      <c r="AU32">
        <f t="shared" si="10"/>
        <v>0</v>
      </c>
      <c r="AV32">
        <f t="shared" si="9"/>
        <v>0</v>
      </c>
      <c r="AW32">
        <f t="shared" si="9"/>
        <v>0</v>
      </c>
      <c r="AX32">
        <f t="shared" si="9"/>
        <v>0</v>
      </c>
      <c r="AY32">
        <f t="shared" si="9"/>
        <v>0</v>
      </c>
      <c r="AZ32">
        <f t="shared" si="9"/>
        <v>0</v>
      </c>
      <c r="BA32">
        <f t="shared" si="9"/>
        <v>0</v>
      </c>
      <c r="BB32">
        <f t="shared" si="9"/>
        <v>0</v>
      </c>
      <c r="BC32">
        <f t="shared" si="9"/>
        <v>0</v>
      </c>
    </row>
    <row r="33" spans="1:55" x14ac:dyDescent="0.25">
      <c r="A33" s="1">
        <v>42562</v>
      </c>
      <c r="B33">
        <f>('Coho hourly counts 2015'!B33)*3</f>
        <v>0</v>
      </c>
      <c r="C33">
        <f>('Coho hourly counts 2015'!C33)*3</f>
        <v>0</v>
      </c>
      <c r="D33">
        <f>('Coho hourly counts 2015'!D33)*3</f>
        <v>0</v>
      </c>
      <c r="E33">
        <f>('Coho hourly counts 2015'!E33)*3</f>
        <v>0</v>
      </c>
      <c r="F33">
        <f>('Coho hourly counts 2015'!F33)*3</f>
        <v>0</v>
      </c>
      <c r="G33">
        <f>('Coho hourly counts 2015'!G33)*3</f>
        <v>0</v>
      </c>
      <c r="H33">
        <f>('Coho hourly counts 2015'!H33)*3</f>
        <v>0</v>
      </c>
      <c r="I33">
        <f>('Coho hourly counts 2015'!I33)*3</f>
        <v>0</v>
      </c>
      <c r="J33">
        <f>('Coho hourly counts 2015'!J33)*3</f>
        <v>0</v>
      </c>
      <c r="K33">
        <f>('Coho hourly counts 2015'!K33)*3</f>
        <v>0</v>
      </c>
      <c r="L33">
        <f>('Coho hourly counts 2015'!L33)*3</f>
        <v>0</v>
      </c>
      <c r="M33">
        <f>('Coho hourly counts 2015'!M33)*3</f>
        <v>0</v>
      </c>
      <c r="N33">
        <f>('Coho hourly counts 2015'!N33)*3</f>
        <v>0</v>
      </c>
      <c r="O33">
        <f>('Coho hourly counts 2015'!O33)*3</f>
        <v>0</v>
      </c>
      <c r="P33">
        <f>('Coho hourly counts 2015'!P33)*3</f>
        <v>0</v>
      </c>
      <c r="Q33">
        <f>('Coho hourly counts 2015'!Q33)*3</f>
        <v>0</v>
      </c>
      <c r="R33">
        <f>('Coho hourly counts 2015'!R33)*3</f>
        <v>0</v>
      </c>
      <c r="S33">
        <f>('Coho hourly counts 2015'!S33)*3</f>
        <v>0</v>
      </c>
      <c r="T33">
        <f>('Coho hourly counts 2015'!T33)*3</f>
        <v>0</v>
      </c>
      <c r="U33">
        <f>('Coho hourly counts 2015'!U33)*3</f>
        <v>0</v>
      </c>
      <c r="V33">
        <f>('Coho hourly counts 2015'!V33)*3</f>
        <v>0</v>
      </c>
      <c r="W33">
        <f>('Coho hourly counts 2015'!W33)*3</f>
        <v>0</v>
      </c>
      <c r="X33">
        <f>('Coho hourly counts 2015'!X33)*3</f>
        <v>0</v>
      </c>
      <c r="Y33">
        <f>('Coho hourly counts 2015'!Y33)*3</f>
        <v>0</v>
      </c>
      <c r="Z33">
        <f t="shared" si="5"/>
        <v>0</v>
      </c>
      <c r="AB33">
        <f t="shared" si="6"/>
        <v>0</v>
      </c>
      <c r="AC33">
        <f t="shared" si="7"/>
        <v>0</v>
      </c>
      <c r="AD33" s="43"/>
      <c r="AE33">
        <f t="shared" si="8"/>
        <v>24</v>
      </c>
      <c r="AF33">
        <f t="shared" si="2"/>
        <v>0</v>
      </c>
      <c r="AG33">
        <f t="shared" si="10"/>
        <v>0</v>
      </c>
      <c r="AH33">
        <f t="shared" si="10"/>
        <v>0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0</v>
      </c>
      <c r="AM33">
        <f t="shared" si="10"/>
        <v>0</v>
      </c>
      <c r="AN33">
        <f t="shared" si="10"/>
        <v>0</v>
      </c>
      <c r="AO33">
        <f t="shared" si="10"/>
        <v>0</v>
      </c>
      <c r="AP33">
        <f t="shared" si="10"/>
        <v>0</v>
      </c>
      <c r="AQ33">
        <f t="shared" si="10"/>
        <v>0</v>
      </c>
      <c r="AR33">
        <f t="shared" si="10"/>
        <v>0</v>
      </c>
      <c r="AS33">
        <f t="shared" si="10"/>
        <v>0</v>
      </c>
      <c r="AT33">
        <f t="shared" si="10"/>
        <v>0</v>
      </c>
      <c r="AU33">
        <f t="shared" si="10"/>
        <v>0</v>
      </c>
      <c r="AV33">
        <f t="shared" si="9"/>
        <v>0</v>
      </c>
      <c r="AW33">
        <f t="shared" si="9"/>
        <v>0</v>
      </c>
      <c r="AX33">
        <f t="shared" si="9"/>
        <v>0</v>
      </c>
      <c r="AY33">
        <f t="shared" si="9"/>
        <v>0</v>
      </c>
      <c r="AZ33">
        <f t="shared" si="9"/>
        <v>0</v>
      </c>
      <c r="BA33">
        <f t="shared" si="9"/>
        <v>0</v>
      </c>
      <c r="BB33">
        <f t="shared" si="9"/>
        <v>0</v>
      </c>
      <c r="BC33">
        <f t="shared" si="9"/>
        <v>0</v>
      </c>
    </row>
    <row r="34" spans="1:55" x14ac:dyDescent="0.25">
      <c r="A34" s="1">
        <v>42563</v>
      </c>
      <c r="B34">
        <f>('Coho hourly counts 2015'!B34)*3</f>
        <v>0</v>
      </c>
      <c r="C34">
        <f>('Coho hourly counts 2015'!C34)*3</f>
        <v>0</v>
      </c>
      <c r="D34">
        <f>('Coho hourly counts 2015'!D34)*3</f>
        <v>0</v>
      </c>
      <c r="E34">
        <f>('Coho hourly counts 2015'!E34)*3</f>
        <v>0</v>
      </c>
      <c r="F34">
        <f>('Coho hourly counts 2015'!F34)*3</f>
        <v>0</v>
      </c>
      <c r="G34">
        <f>('Coho hourly counts 2015'!G34)*3</f>
        <v>0</v>
      </c>
      <c r="H34">
        <f>('Coho hourly counts 2015'!H34)*3</f>
        <v>0</v>
      </c>
      <c r="I34">
        <f>('Coho hourly counts 2015'!I34)*3</f>
        <v>0</v>
      </c>
      <c r="J34">
        <f>('Coho hourly counts 2015'!J34)*3</f>
        <v>0</v>
      </c>
      <c r="K34">
        <f>('Coho hourly counts 2015'!K34)*3</f>
        <v>0</v>
      </c>
      <c r="L34">
        <f>('Coho hourly counts 2015'!L34)*3</f>
        <v>0</v>
      </c>
      <c r="M34">
        <f>('Coho hourly counts 2015'!M34)*3</f>
        <v>0</v>
      </c>
      <c r="N34">
        <f>('Coho hourly counts 2015'!N34)*3</f>
        <v>0</v>
      </c>
      <c r="O34">
        <f>('Coho hourly counts 2015'!O34)*3</f>
        <v>0</v>
      </c>
      <c r="P34">
        <f>('Coho hourly counts 2015'!P34)*3</f>
        <v>0</v>
      </c>
      <c r="Q34">
        <f>('Coho hourly counts 2015'!Q34)*3</f>
        <v>0</v>
      </c>
      <c r="R34">
        <f>('Coho hourly counts 2015'!R34)*3</f>
        <v>0</v>
      </c>
      <c r="S34">
        <f>('Coho hourly counts 2015'!S34)*3</f>
        <v>0</v>
      </c>
      <c r="T34">
        <f>('Coho hourly counts 2015'!T34)*3</f>
        <v>0</v>
      </c>
      <c r="U34">
        <f>('Coho hourly counts 2015'!U34)*3</f>
        <v>0</v>
      </c>
      <c r="V34">
        <f>('Coho hourly counts 2015'!V34)*3</f>
        <v>0</v>
      </c>
      <c r="W34">
        <f>('Coho hourly counts 2015'!W34)*3</f>
        <v>0</v>
      </c>
      <c r="X34">
        <f>('Coho hourly counts 2015'!X34)*3</f>
        <v>0</v>
      </c>
      <c r="Y34">
        <f>('Coho hourly counts 2015'!Y34)*3</f>
        <v>0</v>
      </c>
      <c r="Z34">
        <f t="shared" si="5"/>
        <v>0</v>
      </c>
      <c r="AB34">
        <f t="shared" si="6"/>
        <v>0</v>
      </c>
      <c r="AC34">
        <f t="shared" si="7"/>
        <v>0</v>
      </c>
      <c r="AD34" s="43"/>
      <c r="AE34">
        <f t="shared" si="8"/>
        <v>24</v>
      </c>
      <c r="AF34">
        <f t="shared" si="2"/>
        <v>0</v>
      </c>
      <c r="AG34">
        <f t="shared" si="10"/>
        <v>0</v>
      </c>
      <c r="AH34">
        <f t="shared" si="10"/>
        <v>0</v>
      </c>
      <c r="AI34">
        <f t="shared" si="10"/>
        <v>0</v>
      </c>
      <c r="AJ34">
        <f t="shared" si="10"/>
        <v>0</v>
      </c>
      <c r="AK34">
        <f t="shared" si="10"/>
        <v>0</v>
      </c>
      <c r="AL34">
        <f t="shared" si="10"/>
        <v>0</v>
      </c>
      <c r="AM34">
        <f t="shared" si="10"/>
        <v>0</v>
      </c>
      <c r="AN34">
        <f t="shared" si="10"/>
        <v>0</v>
      </c>
      <c r="AO34">
        <f t="shared" si="10"/>
        <v>0</v>
      </c>
      <c r="AP34">
        <f t="shared" si="10"/>
        <v>0</v>
      </c>
      <c r="AQ34">
        <f t="shared" si="10"/>
        <v>0</v>
      </c>
      <c r="AR34">
        <f t="shared" si="10"/>
        <v>0</v>
      </c>
      <c r="AS34">
        <f t="shared" si="10"/>
        <v>0</v>
      </c>
      <c r="AT34">
        <f t="shared" si="10"/>
        <v>0</v>
      </c>
      <c r="AU34">
        <f t="shared" si="10"/>
        <v>0</v>
      </c>
      <c r="AV34">
        <f t="shared" si="9"/>
        <v>0</v>
      </c>
      <c r="AW34">
        <f t="shared" si="9"/>
        <v>0</v>
      </c>
      <c r="AX34">
        <f t="shared" si="9"/>
        <v>0</v>
      </c>
      <c r="AY34">
        <f t="shared" si="9"/>
        <v>0</v>
      </c>
      <c r="AZ34">
        <f t="shared" si="9"/>
        <v>0</v>
      </c>
      <c r="BA34">
        <f t="shared" si="9"/>
        <v>0</v>
      </c>
      <c r="BB34">
        <f t="shared" si="9"/>
        <v>0</v>
      </c>
      <c r="BC34">
        <f t="shared" si="9"/>
        <v>0</v>
      </c>
    </row>
    <row r="35" spans="1:55" x14ac:dyDescent="0.25">
      <c r="A35" s="1">
        <v>42564</v>
      </c>
      <c r="B35">
        <f>('Coho hourly counts 2015'!B35)*3</f>
        <v>0</v>
      </c>
      <c r="C35">
        <f>('Coho hourly counts 2015'!C35)*3</f>
        <v>0</v>
      </c>
      <c r="D35">
        <f>('Coho hourly counts 2015'!D35)*3</f>
        <v>0</v>
      </c>
      <c r="E35">
        <f>('Coho hourly counts 2015'!E35)*3</f>
        <v>0</v>
      </c>
      <c r="F35">
        <f>('Coho hourly counts 2015'!F35)*3</f>
        <v>0</v>
      </c>
      <c r="G35">
        <f>('Coho hourly counts 2015'!G35)*3</f>
        <v>0</v>
      </c>
      <c r="H35">
        <f>('Coho hourly counts 2015'!H35)*3</f>
        <v>0</v>
      </c>
      <c r="I35">
        <f>('Coho hourly counts 2015'!I35)*3</f>
        <v>0</v>
      </c>
      <c r="J35">
        <f>('Coho hourly counts 2015'!J35)*3</f>
        <v>0</v>
      </c>
      <c r="K35">
        <f>('Coho hourly counts 2015'!K35)*3</f>
        <v>0</v>
      </c>
      <c r="L35">
        <f>('Coho hourly counts 2015'!L35)*3</f>
        <v>0</v>
      </c>
      <c r="M35">
        <f>('Coho hourly counts 2015'!M35)*3</f>
        <v>0</v>
      </c>
      <c r="N35">
        <f>('Coho hourly counts 2015'!N35)*3</f>
        <v>0</v>
      </c>
      <c r="O35">
        <f>('Coho hourly counts 2015'!O35)*3</f>
        <v>0</v>
      </c>
      <c r="P35">
        <f>('Coho hourly counts 2015'!P35)*3</f>
        <v>0</v>
      </c>
      <c r="Q35">
        <f>('Coho hourly counts 2015'!Q35)*3</f>
        <v>0</v>
      </c>
      <c r="R35">
        <f>('Coho hourly counts 2015'!R35)*3</f>
        <v>0</v>
      </c>
      <c r="S35">
        <f>('Coho hourly counts 2015'!S35)*3</f>
        <v>0</v>
      </c>
      <c r="T35">
        <f>('Coho hourly counts 2015'!T35)*3</f>
        <v>0</v>
      </c>
      <c r="U35">
        <f>('Coho hourly counts 2015'!U35)*3</f>
        <v>0</v>
      </c>
      <c r="V35">
        <f>('Coho hourly counts 2015'!V35)*3</f>
        <v>0</v>
      </c>
      <c r="W35">
        <f>('Coho hourly counts 2015'!W35)*3</f>
        <v>0</v>
      </c>
      <c r="X35">
        <f>('Coho hourly counts 2015'!X35)*3</f>
        <v>0</v>
      </c>
      <c r="Y35">
        <f>('Coho hourly counts 2015'!Y35)*3</f>
        <v>0</v>
      </c>
      <c r="Z35">
        <f t="shared" si="5"/>
        <v>0</v>
      </c>
      <c r="AB35">
        <f t="shared" si="6"/>
        <v>0</v>
      </c>
      <c r="AC35">
        <f t="shared" si="7"/>
        <v>0</v>
      </c>
      <c r="AD35" s="43"/>
      <c r="AE35">
        <f t="shared" si="8"/>
        <v>24</v>
      </c>
      <c r="AF35">
        <f t="shared" si="2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  <c r="AK35">
        <f t="shared" si="10"/>
        <v>0</v>
      </c>
      <c r="AL35">
        <f t="shared" si="10"/>
        <v>0</v>
      </c>
      <c r="AM35">
        <f t="shared" si="10"/>
        <v>0</v>
      </c>
      <c r="AN35">
        <f t="shared" si="10"/>
        <v>0</v>
      </c>
      <c r="AO35">
        <f t="shared" si="10"/>
        <v>0</v>
      </c>
      <c r="AP35">
        <f t="shared" si="10"/>
        <v>0</v>
      </c>
      <c r="AQ35">
        <f t="shared" si="10"/>
        <v>0</v>
      </c>
      <c r="AR35">
        <f t="shared" si="10"/>
        <v>0</v>
      </c>
      <c r="AS35">
        <f t="shared" si="10"/>
        <v>0</v>
      </c>
      <c r="AT35">
        <f t="shared" si="10"/>
        <v>0</v>
      </c>
      <c r="AU35">
        <f t="shared" si="10"/>
        <v>0</v>
      </c>
      <c r="AV35">
        <f t="shared" si="9"/>
        <v>0</v>
      </c>
      <c r="AW35">
        <f t="shared" si="9"/>
        <v>0</v>
      </c>
      <c r="AX35">
        <f t="shared" si="9"/>
        <v>0</v>
      </c>
      <c r="AY35">
        <f t="shared" si="9"/>
        <v>0</v>
      </c>
      <c r="AZ35">
        <f t="shared" si="9"/>
        <v>0</v>
      </c>
      <c r="BA35">
        <f t="shared" si="9"/>
        <v>0</v>
      </c>
      <c r="BB35">
        <f t="shared" si="9"/>
        <v>0</v>
      </c>
      <c r="BC35">
        <f t="shared" si="9"/>
        <v>0</v>
      </c>
    </row>
    <row r="36" spans="1:55" x14ac:dyDescent="0.25">
      <c r="A36" s="1">
        <v>42565</v>
      </c>
      <c r="B36">
        <f>('Coho hourly counts 2015'!B36)*3</f>
        <v>0</v>
      </c>
      <c r="C36">
        <f>('Coho hourly counts 2015'!C36)*3</f>
        <v>0</v>
      </c>
      <c r="D36">
        <f>('Coho hourly counts 2015'!D36)*3</f>
        <v>0</v>
      </c>
      <c r="E36">
        <f>('Coho hourly counts 2015'!E36)*3</f>
        <v>0</v>
      </c>
      <c r="F36">
        <f>('Coho hourly counts 2015'!F36)*3</f>
        <v>0</v>
      </c>
      <c r="G36">
        <f>('Coho hourly counts 2015'!G36)*3</f>
        <v>0</v>
      </c>
      <c r="H36">
        <f>('Coho hourly counts 2015'!H36)*3</f>
        <v>0</v>
      </c>
      <c r="I36">
        <f>('Coho hourly counts 2015'!I36)*3</f>
        <v>0</v>
      </c>
      <c r="J36">
        <f>('Coho hourly counts 2015'!J36)*3</f>
        <v>0</v>
      </c>
      <c r="K36">
        <f>('Coho hourly counts 2015'!K36)*3</f>
        <v>0</v>
      </c>
      <c r="L36">
        <f>('Coho hourly counts 2015'!L36)*3</f>
        <v>0</v>
      </c>
      <c r="M36">
        <f>('Coho hourly counts 2015'!M36)*3</f>
        <v>0</v>
      </c>
      <c r="N36">
        <f>('Coho hourly counts 2015'!N36)*3</f>
        <v>0</v>
      </c>
      <c r="O36">
        <f>('Coho hourly counts 2015'!O36)*3</f>
        <v>0</v>
      </c>
      <c r="P36">
        <f>('Coho hourly counts 2015'!P36)*3</f>
        <v>0</v>
      </c>
      <c r="Q36">
        <f>('Coho hourly counts 2015'!Q36)*3</f>
        <v>0</v>
      </c>
      <c r="R36">
        <f>('Coho hourly counts 2015'!R36)*3</f>
        <v>0</v>
      </c>
      <c r="S36">
        <f>('Coho hourly counts 2015'!S36)*3</f>
        <v>0</v>
      </c>
      <c r="T36">
        <f>('Coho hourly counts 2015'!T36)*3</f>
        <v>0</v>
      </c>
      <c r="U36">
        <f>('Coho hourly counts 2015'!U36)*3</f>
        <v>0</v>
      </c>
      <c r="V36">
        <f>('Coho hourly counts 2015'!V36)*3</f>
        <v>0</v>
      </c>
      <c r="W36">
        <f>('Coho hourly counts 2015'!W36)*3</f>
        <v>0</v>
      </c>
      <c r="X36">
        <f>('Coho hourly counts 2015'!X36)*3</f>
        <v>0</v>
      </c>
      <c r="Y36">
        <f>('Coho hourly counts 2015'!Y36)*3</f>
        <v>0</v>
      </c>
      <c r="Z36">
        <f t="shared" si="5"/>
        <v>0</v>
      </c>
      <c r="AB36">
        <f t="shared" si="6"/>
        <v>0</v>
      </c>
      <c r="AC36">
        <f t="shared" si="7"/>
        <v>0</v>
      </c>
      <c r="AD36" s="43"/>
      <c r="AE36">
        <f t="shared" si="8"/>
        <v>24</v>
      </c>
      <c r="AF36">
        <f t="shared" si="2"/>
        <v>0</v>
      </c>
      <c r="AG36">
        <f t="shared" si="10"/>
        <v>0</v>
      </c>
      <c r="AH36">
        <f t="shared" si="10"/>
        <v>0</v>
      </c>
      <c r="AI36">
        <f t="shared" si="10"/>
        <v>0</v>
      </c>
      <c r="AJ36">
        <f t="shared" si="10"/>
        <v>0</v>
      </c>
      <c r="AK36">
        <f t="shared" si="10"/>
        <v>0</v>
      </c>
      <c r="AL36">
        <f t="shared" si="10"/>
        <v>0</v>
      </c>
      <c r="AM36">
        <f t="shared" si="10"/>
        <v>0</v>
      </c>
      <c r="AN36">
        <f t="shared" si="10"/>
        <v>0</v>
      </c>
      <c r="AO36">
        <f t="shared" si="10"/>
        <v>0</v>
      </c>
      <c r="AP36">
        <f t="shared" si="10"/>
        <v>0</v>
      </c>
      <c r="AQ36">
        <f t="shared" si="10"/>
        <v>0</v>
      </c>
      <c r="AR36">
        <f t="shared" si="10"/>
        <v>0</v>
      </c>
      <c r="AS36">
        <f t="shared" si="10"/>
        <v>0</v>
      </c>
      <c r="AT36">
        <f t="shared" si="10"/>
        <v>0</v>
      </c>
      <c r="AU36">
        <f t="shared" si="10"/>
        <v>0</v>
      </c>
      <c r="AV36">
        <f t="shared" si="9"/>
        <v>0</v>
      </c>
      <c r="AW36">
        <f t="shared" si="9"/>
        <v>0</v>
      </c>
      <c r="AX36">
        <f t="shared" si="9"/>
        <v>0</v>
      </c>
      <c r="AY36">
        <f t="shared" si="9"/>
        <v>0</v>
      </c>
      <c r="AZ36">
        <f t="shared" si="9"/>
        <v>0</v>
      </c>
      <c r="BA36">
        <f t="shared" si="9"/>
        <v>0</v>
      </c>
      <c r="BB36">
        <f t="shared" si="9"/>
        <v>0</v>
      </c>
      <c r="BC36">
        <f t="shared" si="9"/>
        <v>0</v>
      </c>
    </row>
    <row r="37" spans="1:55" x14ac:dyDescent="0.25">
      <c r="A37" s="1">
        <v>42566</v>
      </c>
      <c r="B37">
        <f>('Coho hourly counts 2015'!B37)*3</f>
        <v>0</v>
      </c>
      <c r="C37">
        <f>('Coho hourly counts 2015'!C37)*3</f>
        <v>0</v>
      </c>
      <c r="D37">
        <f>('Coho hourly counts 2015'!D37)*3</f>
        <v>0</v>
      </c>
      <c r="E37">
        <f>('Coho hourly counts 2015'!E37)*3</f>
        <v>0</v>
      </c>
      <c r="F37">
        <f>('Coho hourly counts 2015'!F37)*3</f>
        <v>0</v>
      </c>
      <c r="G37">
        <f>('Coho hourly counts 2015'!G37)*3</f>
        <v>0</v>
      </c>
      <c r="H37">
        <f>('Coho hourly counts 2015'!H37)*3</f>
        <v>0</v>
      </c>
      <c r="I37">
        <f>('Coho hourly counts 2015'!I37)*3</f>
        <v>0</v>
      </c>
      <c r="J37">
        <f>('Coho hourly counts 2015'!J37)*3</f>
        <v>0</v>
      </c>
      <c r="K37">
        <f>('Coho hourly counts 2015'!K37)*3</f>
        <v>0</v>
      </c>
      <c r="L37">
        <f>('Coho hourly counts 2015'!L37)*3</f>
        <v>0</v>
      </c>
      <c r="M37">
        <f>('Coho hourly counts 2015'!M37)*3</f>
        <v>0</v>
      </c>
      <c r="N37">
        <f>('Coho hourly counts 2015'!N37)*3</f>
        <v>0</v>
      </c>
      <c r="O37">
        <f>('Coho hourly counts 2015'!O37)*3</f>
        <v>0</v>
      </c>
      <c r="P37">
        <f>('Coho hourly counts 2015'!P37)*3</f>
        <v>0</v>
      </c>
      <c r="Q37">
        <f>('Coho hourly counts 2015'!Q37)*3</f>
        <v>0</v>
      </c>
      <c r="R37">
        <f>('Coho hourly counts 2015'!R37)*3</f>
        <v>0</v>
      </c>
      <c r="S37">
        <f>('Coho hourly counts 2015'!S37)*3</f>
        <v>0</v>
      </c>
      <c r="T37">
        <f>('Coho hourly counts 2015'!T37)*3</f>
        <v>0</v>
      </c>
      <c r="U37">
        <f>('Coho hourly counts 2015'!U37)*3</f>
        <v>0</v>
      </c>
      <c r="V37">
        <f>('Coho hourly counts 2015'!V37)*3</f>
        <v>0</v>
      </c>
      <c r="W37">
        <f>('Coho hourly counts 2015'!W37)*3</f>
        <v>0</v>
      </c>
      <c r="X37">
        <f>('Coho hourly counts 2015'!X37)*3</f>
        <v>0</v>
      </c>
      <c r="Y37">
        <f>('Coho hourly counts 2015'!Y37)*3</f>
        <v>0</v>
      </c>
      <c r="Z37">
        <f t="shared" si="5"/>
        <v>0</v>
      </c>
      <c r="AB37">
        <f t="shared" si="6"/>
        <v>0</v>
      </c>
      <c r="AC37">
        <f t="shared" si="7"/>
        <v>0</v>
      </c>
      <c r="AD37" s="43"/>
      <c r="AE37">
        <f t="shared" si="8"/>
        <v>24</v>
      </c>
      <c r="AF37">
        <f t="shared" si="2"/>
        <v>0</v>
      </c>
      <c r="AG37">
        <f t="shared" si="10"/>
        <v>0</v>
      </c>
      <c r="AH37">
        <f t="shared" si="10"/>
        <v>0</v>
      </c>
      <c r="AI37">
        <f t="shared" si="10"/>
        <v>0</v>
      </c>
      <c r="AJ37">
        <f t="shared" si="10"/>
        <v>0</v>
      </c>
      <c r="AK37">
        <f t="shared" si="10"/>
        <v>0</v>
      </c>
      <c r="AL37">
        <f t="shared" si="10"/>
        <v>0</v>
      </c>
      <c r="AM37">
        <f t="shared" si="10"/>
        <v>0</v>
      </c>
      <c r="AN37">
        <f t="shared" si="10"/>
        <v>0</v>
      </c>
      <c r="AO37">
        <f t="shared" si="10"/>
        <v>0</v>
      </c>
      <c r="AP37">
        <f t="shared" si="10"/>
        <v>0</v>
      </c>
      <c r="AQ37">
        <f t="shared" si="10"/>
        <v>0</v>
      </c>
      <c r="AR37">
        <f t="shared" si="10"/>
        <v>0</v>
      </c>
      <c r="AS37">
        <f t="shared" si="10"/>
        <v>0</v>
      </c>
      <c r="AT37">
        <f t="shared" si="10"/>
        <v>0</v>
      </c>
      <c r="AU37">
        <f t="shared" si="10"/>
        <v>0</v>
      </c>
      <c r="AV37">
        <f t="shared" si="9"/>
        <v>0</v>
      </c>
      <c r="AW37">
        <f t="shared" si="9"/>
        <v>0</v>
      </c>
      <c r="AX37">
        <f t="shared" si="9"/>
        <v>0</v>
      </c>
      <c r="AY37">
        <f t="shared" si="9"/>
        <v>0</v>
      </c>
      <c r="AZ37">
        <f t="shared" si="9"/>
        <v>0</v>
      </c>
      <c r="BA37">
        <f t="shared" si="9"/>
        <v>0</v>
      </c>
      <c r="BB37">
        <f t="shared" si="9"/>
        <v>0</v>
      </c>
      <c r="BC37">
        <f t="shared" si="9"/>
        <v>0</v>
      </c>
    </row>
    <row r="38" spans="1:55" x14ac:dyDescent="0.25">
      <c r="A38" s="1">
        <v>42567</v>
      </c>
      <c r="B38">
        <f>('Coho hourly counts 2015'!B38)*3</f>
        <v>0</v>
      </c>
      <c r="C38">
        <f>('Coho hourly counts 2015'!C38)*3</f>
        <v>0</v>
      </c>
      <c r="D38">
        <f>('Coho hourly counts 2015'!D38)*3</f>
        <v>0</v>
      </c>
      <c r="E38">
        <f>('Coho hourly counts 2015'!E38)*3</f>
        <v>0</v>
      </c>
      <c r="F38">
        <f>('Coho hourly counts 2015'!F38)*3</f>
        <v>0</v>
      </c>
      <c r="G38">
        <f>('Coho hourly counts 2015'!G38)*3</f>
        <v>0</v>
      </c>
      <c r="H38">
        <f>('Coho hourly counts 2015'!H38)*3</f>
        <v>0</v>
      </c>
      <c r="I38">
        <f>('Coho hourly counts 2015'!I38)*3</f>
        <v>0</v>
      </c>
      <c r="J38">
        <f>('Coho hourly counts 2015'!J38)*3</f>
        <v>0</v>
      </c>
      <c r="K38">
        <f>('Coho hourly counts 2015'!K38)*3</f>
        <v>0</v>
      </c>
      <c r="L38">
        <f>('Coho hourly counts 2015'!L38)*3</f>
        <v>0</v>
      </c>
      <c r="M38">
        <f>('Coho hourly counts 2015'!M38)*3</f>
        <v>0</v>
      </c>
      <c r="N38">
        <f>('Coho hourly counts 2015'!N38)*3</f>
        <v>0</v>
      </c>
      <c r="O38">
        <f>('Coho hourly counts 2015'!O38)*3</f>
        <v>0</v>
      </c>
      <c r="P38">
        <f>('Coho hourly counts 2015'!P38)*3</f>
        <v>0</v>
      </c>
      <c r="Q38">
        <f>('Coho hourly counts 2015'!Q38)*3</f>
        <v>0</v>
      </c>
      <c r="R38">
        <f>('Coho hourly counts 2015'!R38)*3</f>
        <v>0</v>
      </c>
      <c r="S38">
        <f>('Coho hourly counts 2015'!S38)*3</f>
        <v>0</v>
      </c>
      <c r="T38">
        <f>('Coho hourly counts 2015'!T38)*3</f>
        <v>0</v>
      </c>
      <c r="U38">
        <f>('Coho hourly counts 2015'!U38)*3</f>
        <v>0</v>
      </c>
      <c r="V38">
        <f>('Coho hourly counts 2015'!V38)*3</f>
        <v>0</v>
      </c>
      <c r="W38">
        <f>('Coho hourly counts 2015'!W38)*3</f>
        <v>0</v>
      </c>
      <c r="X38">
        <f>('Coho hourly counts 2015'!X38)*3</f>
        <v>0</v>
      </c>
      <c r="Y38">
        <f>('Coho hourly counts 2015'!Y38)*3</f>
        <v>0</v>
      </c>
      <c r="Z38">
        <f t="shared" si="5"/>
        <v>0</v>
      </c>
      <c r="AB38">
        <f t="shared" si="6"/>
        <v>0</v>
      </c>
      <c r="AC38">
        <f t="shared" si="7"/>
        <v>0</v>
      </c>
      <c r="AD38" s="43"/>
      <c r="AE38">
        <f t="shared" si="8"/>
        <v>24</v>
      </c>
      <c r="AF38">
        <f t="shared" si="2"/>
        <v>0</v>
      </c>
      <c r="AG38">
        <f t="shared" si="10"/>
        <v>0</v>
      </c>
      <c r="AH38">
        <f t="shared" si="10"/>
        <v>0</v>
      </c>
      <c r="AI38">
        <f t="shared" si="10"/>
        <v>0</v>
      </c>
      <c r="AJ38">
        <f t="shared" si="10"/>
        <v>0</v>
      </c>
      <c r="AK38">
        <f t="shared" si="10"/>
        <v>0</v>
      </c>
      <c r="AL38">
        <f t="shared" si="10"/>
        <v>0</v>
      </c>
      <c r="AM38">
        <f t="shared" si="10"/>
        <v>0</v>
      </c>
      <c r="AN38">
        <f t="shared" si="10"/>
        <v>0</v>
      </c>
      <c r="AO38">
        <f t="shared" si="10"/>
        <v>0</v>
      </c>
      <c r="AP38">
        <f t="shared" si="10"/>
        <v>0</v>
      </c>
      <c r="AQ38">
        <f t="shared" si="10"/>
        <v>0</v>
      </c>
      <c r="AR38">
        <f t="shared" si="10"/>
        <v>0</v>
      </c>
      <c r="AS38">
        <f t="shared" si="10"/>
        <v>0</v>
      </c>
      <c r="AT38">
        <f t="shared" si="10"/>
        <v>0</v>
      </c>
      <c r="AU38">
        <f t="shared" si="10"/>
        <v>0</v>
      </c>
      <c r="AV38">
        <f t="shared" si="9"/>
        <v>0</v>
      </c>
      <c r="AW38">
        <f t="shared" si="9"/>
        <v>0</v>
      </c>
      <c r="AX38">
        <f t="shared" si="9"/>
        <v>0</v>
      </c>
      <c r="AY38">
        <f t="shared" si="9"/>
        <v>0</v>
      </c>
      <c r="AZ38">
        <f t="shared" si="9"/>
        <v>0</v>
      </c>
      <c r="BA38">
        <f t="shared" si="9"/>
        <v>0</v>
      </c>
      <c r="BB38">
        <f t="shared" si="9"/>
        <v>0</v>
      </c>
      <c r="BC38">
        <f t="shared" si="9"/>
        <v>0</v>
      </c>
    </row>
    <row r="39" spans="1:55" x14ac:dyDescent="0.25">
      <c r="A39" s="1">
        <v>42568</v>
      </c>
      <c r="B39">
        <f>('Coho hourly counts 2015'!B39)*3</f>
        <v>0</v>
      </c>
      <c r="C39">
        <f>('Coho hourly counts 2015'!C39)*3</f>
        <v>0</v>
      </c>
      <c r="D39">
        <f>('Coho hourly counts 2015'!D39)*3</f>
        <v>0</v>
      </c>
      <c r="E39">
        <f>('Coho hourly counts 2015'!E39)*3</f>
        <v>0</v>
      </c>
      <c r="F39">
        <f>('Coho hourly counts 2015'!F39)*3</f>
        <v>0</v>
      </c>
      <c r="G39">
        <f>('Coho hourly counts 2015'!G39)*3</f>
        <v>0</v>
      </c>
      <c r="H39">
        <f>('Coho hourly counts 2015'!H39)*3</f>
        <v>0</v>
      </c>
      <c r="I39">
        <f>('Coho hourly counts 2015'!I39)*3</f>
        <v>0</v>
      </c>
      <c r="J39">
        <f>('Coho hourly counts 2015'!J39)*3</f>
        <v>0</v>
      </c>
      <c r="K39">
        <f>('Coho hourly counts 2015'!K39)*3</f>
        <v>0</v>
      </c>
      <c r="L39">
        <f>('Coho hourly counts 2015'!L39)*3</f>
        <v>0</v>
      </c>
      <c r="M39">
        <f>('Coho hourly counts 2015'!M39)*3</f>
        <v>0</v>
      </c>
      <c r="N39">
        <f>('Coho hourly counts 2015'!N39)*3</f>
        <v>0</v>
      </c>
      <c r="O39">
        <f>('Coho hourly counts 2015'!O39)*3</f>
        <v>0</v>
      </c>
      <c r="P39">
        <f>('Coho hourly counts 2015'!P39)*3</f>
        <v>0</v>
      </c>
      <c r="Q39">
        <f>('Coho hourly counts 2015'!Q39)*3</f>
        <v>0</v>
      </c>
      <c r="R39">
        <f>('Coho hourly counts 2015'!R39)*3</f>
        <v>0</v>
      </c>
      <c r="S39">
        <f>('Coho hourly counts 2015'!S39)*3</f>
        <v>0</v>
      </c>
      <c r="T39">
        <f>('Coho hourly counts 2015'!T39)*3</f>
        <v>0</v>
      </c>
      <c r="U39">
        <f>('Coho hourly counts 2015'!U39)*3</f>
        <v>0</v>
      </c>
      <c r="V39">
        <f>('Coho hourly counts 2015'!V39)*3</f>
        <v>0</v>
      </c>
      <c r="W39">
        <f>('Coho hourly counts 2015'!W39)*3</f>
        <v>0</v>
      </c>
      <c r="X39">
        <f>('Coho hourly counts 2015'!X39)*3</f>
        <v>0</v>
      </c>
      <c r="Y39">
        <f>('Coho hourly counts 2015'!Y39)*3</f>
        <v>0</v>
      </c>
      <c r="Z39">
        <f t="shared" si="5"/>
        <v>0</v>
      </c>
      <c r="AB39">
        <f t="shared" si="6"/>
        <v>0</v>
      </c>
      <c r="AC39">
        <f t="shared" si="7"/>
        <v>0</v>
      </c>
      <c r="AD39" s="43"/>
      <c r="AE39">
        <f t="shared" si="8"/>
        <v>24</v>
      </c>
      <c r="AF39">
        <f t="shared" si="2"/>
        <v>0</v>
      </c>
      <c r="AG39">
        <f t="shared" si="10"/>
        <v>0</v>
      </c>
      <c r="AH39">
        <f t="shared" si="10"/>
        <v>0</v>
      </c>
      <c r="AI39">
        <f t="shared" si="10"/>
        <v>0</v>
      </c>
      <c r="AJ39">
        <f t="shared" si="10"/>
        <v>0</v>
      </c>
      <c r="AK39">
        <f t="shared" si="10"/>
        <v>0</v>
      </c>
      <c r="AL39">
        <f t="shared" si="10"/>
        <v>0</v>
      </c>
      <c r="AM39">
        <f t="shared" si="10"/>
        <v>0</v>
      </c>
      <c r="AN39">
        <f t="shared" si="10"/>
        <v>0</v>
      </c>
      <c r="AO39">
        <f t="shared" si="10"/>
        <v>0</v>
      </c>
      <c r="AP39">
        <f t="shared" si="10"/>
        <v>0</v>
      </c>
      <c r="AQ39">
        <f t="shared" si="10"/>
        <v>0</v>
      </c>
      <c r="AR39">
        <f t="shared" si="10"/>
        <v>0</v>
      </c>
      <c r="AS39">
        <f t="shared" si="10"/>
        <v>0</v>
      </c>
      <c r="AT39">
        <f t="shared" si="10"/>
        <v>0</v>
      </c>
      <c r="AU39">
        <f t="shared" si="10"/>
        <v>0</v>
      </c>
      <c r="AV39">
        <f t="shared" si="9"/>
        <v>0</v>
      </c>
      <c r="AW39">
        <f t="shared" si="9"/>
        <v>0</v>
      </c>
      <c r="AX39">
        <f t="shared" si="9"/>
        <v>0</v>
      </c>
      <c r="AY39">
        <f t="shared" si="9"/>
        <v>0</v>
      </c>
      <c r="AZ39">
        <f t="shared" si="9"/>
        <v>0</v>
      </c>
      <c r="BA39">
        <f t="shared" si="9"/>
        <v>0</v>
      </c>
      <c r="BB39">
        <f t="shared" si="9"/>
        <v>0</v>
      </c>
      <c r="BC39">
        <f t="shared" si="9"/>
        <v>0</v>
      </c>
    </row>
    <row r="40" spans="1:55" x14ac:dyDescent="0.25">
      <c r="A40" s="1">
        <v>42569</v>
      </c>
      <c r="B40">
        <f>('Coho hourly counts 2015'!B40)*3</f>
        <v>0</v>
      </c>
      <c r="C40">
        <f>('Coho hourly counts 2015'!C40)*3</f>
        <v>0</v>
      </c>
      <c r="D40">
        <f>('Coho hourly counts 2015'!D40)*3</f>
        <v>0</v>
      </c>
      <c r="E40">
        <f>('Coho hourly counts 2015'!E40)*3</f>
        <v>0</v>
      </c>
      <c r="F40">
        <f>('Coho hourly counts 2015'!F40)*3</f>
        <v>0</v>
      </c>
      <c r="G40">
        <f>('Coho hourly counts 2015'!G40)*3</f>
        <v>0</v>
      </c>
      <c r="H40">
        <f>('Coho hourly counts 2015'!H40)*3</f>
        <v>0</v>
      </c>
      <c r="I40">
        <f>('Coho hourly counts 2015'!I40)*3</f>
        <v>0</v>
      </c>
      <c r="J40">
        <f>('Coho hourly counts 2015'!J40)*3</f>
        <v>0</v>
      </c>
      <c r="K40">
        <f>('Coho hourly counts 2015'!K40)*3</f>
        <v>0</v>
      </c>
      <c r="L40">
        <f>('Coho hourly counts 2015'!L40)*3</f>
        <v>0</v>
      </c>
      <c r="M40">
        <f>('Coho hourly counts 2015'!M40)*3</f>
        <v>0</v>
      </c>
      <c r="N40">
        <f>('Coho hourly counts 2015'!N40)*3</f>
        <v>0</v>
      </c>
      <c r="O40">
        <f>('Coho hourly counts 2015'!O40)*3</f>
        <v>0</v>
      </c>
      <c r="P40">
        <f>('Coho hourly counts 2015'!P40)*3</f>
        <v>0</v>
      </c>
      <c r="Q40">
        <f>('Coho hourly counts 2015'!Q40)*3</f>
        <v>0</v>
      </c>
      <c r="R40">
        <f>('Coho hourly counts 2015'!R40)*3</f>
        <v>0</v>
      </c>
      <c r="S40">
        <f>('Coho hourly counts 2015'!S40)*3</f>
        <v>0</v>
      </c>
      <c r="T40">
        <f>('Coho hourly counts 2015'!T40)*3</f>
        <v>0</v>
      </c>
      <c r="U40">
        <f>('Coho hourly counts 2015'!U40)*3</f>
        <v>0</v>
      </c>
      <c r="V40">
        <f>('Coho hourly counts 2015'!V40)*3</f>
        <v>0</v>
      </c>
      <c r="W40">
        <f>('Coho hourly counts 2015'!W40)*3</f>
        <v>0</v>
      </c>
      <c r="X40">
        <f>('Coho hourly counts 2015'!X40)*3</f>
        <v>0</v>
      </c>
      <c r="Y40">
        <f>('Coho hourly counts 2015'!Y40)*3</f>
        <v>0</v>
      </c>
      <c r="Z40">
        <f t="shared" si="5"/>
        <v>0</v>
      </c>
      <c r="AB40">
        <f t="shared" si="6"/>
        <v>0</v>
      </c>
      <c r="AC40">
        <f t="shared" si="7"/>
        <v>0</v>
      </c>
      <c r="AD40" s="43"/>
      <c r="AE40">
        <f t="shared" si="8"/>
        <v>24</v>
      </c>
      <c r="AF40">
        <f t="shared" si="2"/>
        <v>0</v>
      </c>
      <c r="AG40">
        <f t="shared" ref="AG40:AV56" si="11">(B40/3-C40/3)^2</f>
        <v>0</v>
      </c>
      <c r="AH40">
        <f t="shared" si="11"/>
        <v>0</v>
      </c>
      <c r="AI40">
        <f t="shared" si="11"/>
        <v>0</v>
      </c>
      <c r="AJ40">
        <f t="shared" si="11"/>
        <v>0</v>
      </c>
      <c r="AK40">
        <f t="shared" si="11"/>
        <v>0</v>
      </c>
      <c r="AL40">
        <f t="shared" si="11"/>
        <v>0</v>
      </c>
      <c r="AM40">
        <f t="shared" si="11"/>
        <v>0</v>
      </c>
      <c r="AN40">
        <f t="shared" si="11"/>
        <v>0</v>
      </c>
      <c r="AO40">
        <f t="shared" si="11"/>
        <v>0</v>
      </c>
      <c r="AP40">
        <f t="shared" si="11"/>
        <v>0</v>
      </c>
      <c r="AQ40">
        <f t="shared" si="11"/>
        <v>0</v>
      </c>
      <c r="AR40">
        <f t="shared" si="11"/>
        <v>0</v>
      </c>
      <c r="AS40">
        <f t="shared" si="11"/>
        <v>0</v>
      </c>
      <c r="AT40">
        <f t="shared" si="11"/>
        <v>0</v>
      </c>
      <c r="AU40">
        <f t="shared" si="11"/>
        <v>0</v>
      </c>
      <c r="AV40">
        <f t="shared" si="9"/>
        <v>0</v>
      </c>
      <c r="AW40">
        <f t="shared" si="9"/>
        <v>0</v>
      </c>
      <c r="AX40">
        <f t="shared" si="9"/>
        <v>0</v>
      </c>
      <c r="AY40">
        <f t="shared" si="9"/>
        <v>0</v>
      </c>
      <c r="AZ40">
        <f t="shared" si="9"/>
        <v>0</v>
      </c>
      <c r="BA40">
        <f t="shared" si="9"/>
        <v>0</v>
      </c>
      <c r="BB40">
        <f t="shared" si="9"/>
        <v>0</v>
      </c>
      <c r="BC40">
        <f t="shared" si="9"/>
        <v>0</v>
      </c>
    </row>
    <row r="41" spans="1:55" x14ac:dyDescent="0.25">
      <c r="A41" s="1">
        <v>42570</v>
      </c>
      <c r="B41">
        <f>('Coho hourly counts 2015'!B41)*3</f>
        <v>0</v>
      </c>
      <c r="C41">
        <f>('Coho hourly counts 2015'!C41)*3</f>
        <v>0</v>
      </c>
      <c r="D41">
        <f>('Coho hourly counts 2015'!D41)*3</f>
        <v>0</v>
      </c>
      <c r="E41">
        <f>('Coho hourly counts 2015'!E41)*3</f>
        <v>0</v>
      </c>
      <c r="F41">
        <f>('Coho hourly counts 2015'!F41)*3</f>
        <v>0</v>
      </c>
      <c r="G41">
        <f>('Coho hourly counts 2015'!G41)*3</f>
        <v>0</v>
      </c>
      <c r="H41">
        <f>('Coho hourly counts 2015'!H41)*3</f>
        <v>0</v>
      </c>
      <c r="I41">
        <f>('Coho hourly counts 2015'!I41)*3</f>
        <v>0</v>
      </c>
      <c r="J41">
        <f>('Coho hourly counts 2015'!J41)*3</f>
        <v>0</v>
      </c>
      <c r="K41">
        <f>('Coho hourly counts 2015'!K41)*3</f>
        <v>0</v>
      </c>
      <c r="L41">
        <f>('Coho hourly counts 2015'!L41)*3</f>
        <v>0</v>
      </c>
      <c r="M41">
        <f>('Coho hourly counts 2015'!M41)*3</f>
        <v>0</v>
      </c>
      <c r="N41">
        <f>('Coho hourly counts 2015'!N41)*3</f>
        <v>0</v>
      </c>
      <c r="O41">
        <f>('Coho hourly counts 2015'!O41)*3</f>
        <v>0</v>
      </c>
      <c r="P41">
        <f>('Coho hourly counts 2015'!P41)*3</f>
        <v>0</v>
      </c>
      <c r="Q41">
        <f>('Coho hourly counts 2015'!Q41)*3</f>
        <v>0</v>
      </c>
      <c r="R41">
        <f>('Coho hourly counts 2015'!R41)*3</f>
        <v>0</v>
      </c>
      <c r="S41">
        <f>('Coho hourly counts 2015'!S41)*3</f>
        <v>0</v>
      </c>
      <c r="T41">
        <f>('Coho hourly counts 2015'!T41)*3</f>
        <v>0</v>
      </c>
      <c r="U41">
        <f>('Coho hourly counts 2015'!U41)*3</f>
        <v>0</v>
      </c>
      <c r="V41">
        <f>('Coho hourly counts 2015'!V41)*3</f>
        <v>0</v>
      </c>
      <c r="W41">
        <f>('Coho hourly counts 2015'!W41)*3</f>
        <v>0</v>
      </c>
      <c r="X41">
        <f>('Coho hourly counts 2015'!X41)*3</f>
        <v>0</v>
      </c>
      <c r="Y41">
        <f>('Coho hourly counts 2015'!Y41)*3</f>
        <v>0</v>
      </c>
      <c r="Z41">
        <f t="shared" si="5"/>
        <v>0</v>
      </c>
      <c r="AB41">
        <f t="shared" si="6"/>
        <v>0</v>
      </c>
      <c r="AC41">
        <f t="shared" si="7"/>
        <v>0</v>
      </c>
      <c r="AD41" s="43"/>
      <c r="AE41">
        <f t="shared" si="8"/>
        <v>24</v>
      </c>
      <c r="AF41">
        <f t="shared" si="2"/>
        <v>0</v>
      </c>
      <c r="AG41">
        <f t="shared" si="11"/>
        <v>0</v>
      </c>
      <c r="AH41">
        <f t="shared" si="11"/>
        <v>0</v>
      </c>
      <c r="AI41">
        <f t="shared" si="11"/>
        <v>0</v>
      </c>
      <c r="AJ41">
        <f t="shared" si="11"/>
        <v>0</v>
      </c>
      <c r="AK41">
        <f t="shared" si="11"/>
        <v>0</v>
      </c>
      <c r="AL41">
        <f t="shared" si="11"/>
        <v>0</v>
      </c>
      <c r="AM41">
        <f t="shared" si="11"/>
        <v>0</v>
      </c>
      <c r="AN41">
        <f t="shared" si="11"/>
        <v>0</v>
      </c>
      <c r="AO41">
        <f t="shared" si="11"/>
        <v>0</v>
      </c>
      <c r="AP41">
        <f t="shared" si="11"/>
        <v>0</v>
      </c>
      <c r="AQ41">
        <f t="shared" si="11"/>
        <v>0</v>
      </c>
      <c r="AR41">
        <f t="shared" si="11"/>
        <v>0</v>
      </c>
      <c r="AS41">
        <f t="shared" si="11"/>
        <v>0</v>
      </c>
      <c r="AT41">
        <f t="shared" si="11"/>
        <v>0</v>
      </c>
      <c r="AU41">
        <f t="shared" si="11"/>
        <v>0</v>
      </c>
      <c r="AV41">
        <f t="shared" si="9"/>
        <v>0</v>
      </c>
      <c r="AW41">
        <f t="shared" si="9"/>
        <v>0</v>
      </c>
      <c r="AX41">
        <f t="shared" si="9"/>
        <v>0</v>
      </c>
      <c r="AY41">
        <f t="shared" si="9"/>
        <v>0</v>
      </c>
      <c r="AZ41">
        <f t="shared" si="9"/>
        <v>0</v>
      </c>
      <c r="BA41">
        <f t="shared" si="9"/>
        <v>0</v>
      </c>
      <c r="BB41">
        <f t="shared" si="9"/>
        <v>0</v>
      </c>
      <c r="BC41">
        <f t="shared" si="9"/>
        <v>0</v>
      </c>
    </row>
    <row r="42" spans="1:55" x14ac:dyDescent="0.25">
      <c r="A42" s="1">
        <v>42571</v>
      </c>
      <c r="B42">
        <f>('Coho hourly counts 2015'!B42)*3</f>
        <v>0</v>
      </c>
      <c r="C42">
        <f>('Coho hourly counts 2015'!C42)*3</f>
        <v>0</v>
      </c>
      <c r="D42">
        <f>('Coho hourly counts 2015'!D42)*3</f>
        <v>0</v>
      </c>
      <c r="E42">
        <f>('Coho hourly counts 2015'!E42)*3</f>
        <v>0</v>
      </c>
      <c r="F42">
        <f>('Coho hourly counts 2015'!F42)*3</f>
        <v>0</v>
      </c>
      <c r="G42">
        <f>('Coho hourly counts 2015'!G42)*3</f>
        <v>0</v>
      </c>
      <c r="H42">
        <f>('Coho hourly counts 2015'!H42)*3</f>
        <v>0</v>
      </c>
      <c r="I42">
        <f>('Coho hourly counts 2015'!I42)*3</f>
        <v>0</v>
      </c>
      <c r="J42">
        <f>('Coho hourly counts 2015'!J42)*3</f>
        <v>0</v>
      </c>
      <c r="K42">
        <f>('Coho hourly counts 2015'!K42)*3</f>
        <v>0</v>
      </c>
      <c r="L42">
        <f>('Coho hourly counts 2015'!L42)*3</f>
        <v>0</v>
      </c>
      <c r="M42">
        <f>('Coho hourly counts 2015'!M42)*3</f>
        <v>0</v>
      </c>
      <c r="N42">
        <f>('Coho hourly counts 2015'!N42)*3</f>
        <v>0</v>
      </c>
      <c r="O42">
        <f>('Coho hourly counts 2015'!O42)*3</f>
        <v>0</v>
      </c>
      <c r="P42">
        <f>('Coho hourly counts 2015'!P42)*3</f>
        <v>0</v>
      </c>
      <c r="Q42">
        <f>('Coho hourly counts 2015'!Q42)*3</f>
        <v>0</v>
      </c>
      <c r="R42">
        <f>('Coho hourly counts 2015'!R42)*3</f>
        <v>0</v>
      </c>
      <c r="S42">
        <f>('Coho hourly counts 2015'!S42)*3</f>
        <v>0</v>
      </c>
      <c r="T42">
        <f>('Coho hourly counts 2015'!T42)*3</f>
        <v>0</v>
      </c>
      <c r="U42">
        <f>('Coho hourly counts 2015'!U42)*3</f>
        <v>0</v>
      </c>
      <c r="V42">
        <f>('Coho hourly counts 2015'!V42)*3</f>
        <v>0</v>
      </c>
      <c r="W42">
        <f>('Coho hourly counts 2015'!W42)*3</f>
        <v>0</v>
      </c>
      <c r="X42">
        <f>('Coho hourly counts 2015'!X42)*3</f>
        <v>0</v>
      </c>
      <c r="Y42">
        <f>('Coho hourly counts 2015'!Y42)*3</f>
        <v>0</v>
      </c>
      <c r="Z42">
        <f t="shared" si="5"/>
        <v>0</v>
      </c>
      <c r="AB42">
        <f t="shared" si="6"/>
        <v>0</v>
      </c>
      <c r="AC42">
        <f t="shared" si="7"/>
        <v>0</v>
      </c>
      <c r="AD42" s="43"/>
      <c r="AE42">
        <f t="shared" si="8"/>
        <v>24</v>
      </c>
      <c r="AF42">
        <f t="shared" si="2"/>
        <v>0</v>
      </c>
      <c r="AG42">
        <f t="shared" si="11"/>
        <v>0</v>
      </c>
      <c r="AH42">
        <f t="shared" si="11"/>
        <v>0</v>
      </c>
      <c r="AI42">
        <f t="shared" si="11"/>
        <v>0</v>
      </c>
      <c r="AJ42">
        <f t="shared" si="11"/>
        <v>0</v>
      </c>
      <c r="AK42">
        <f t="shared" si="11"/>
        <v>0</v>
      </c>
      <c r="AL42">
        <f t="shared" si="11"/>
        <v>0</v>
      </c>
      <c r="AM42">
        <f t="shared" si="11"/>
        <v>0</v>
      </c>
      <c r="AN42">
        <f t="shared" si="11"/>
        <v>0</v>
      </c>
      <c r="AO42">
        <f t="shared" si="11"/>
        <v>0</v>
      </c>
      <c r="AP42">
        <f t="shared" si="11"/>
        <v>0</v>
      </c>
      <c r="AQ42">
        <f t="shared" si="11"/>
        <v>0</v>
      </c>
      <c r="AR42">
        <f t="shared" si="11"/>
        <v>0</v>
      </c>
      <c r="AS42">
        <f t="shared" si="11"/>
        <v>0</v>
      </c>
      <c r="AT42">
        <f t="shared" si="11"/>
        <v>0</v>
      </c>
      <c r="AU42">
        <f t="shared" si="11"/>
        <v>0</v>
      </c>
      <c r="AV42">
        <f t="shared" si="9"/>
        <v>0</v>
      </c>
      <c r="AW42">
        <f t="shared" si="9"/>
        <v>0</v>
      </c>
      <c r="AX42">
        <f t="shared" si="9"/>
        <v>0</v>
      </c>
      <c r="AY42">
        <f t="shared" si="9"/>
        <v>0</v>
      </c>
      <c r="AZ42">
        <f t="shared" si="9"/>
        <v>0</v>
      </c>
      <c r="BA42">
        <f t="shared" si="9"/>
        <v>0</v>
      </c>
      <c r="BB42">
        <f t="shared" si="9"/>
        <v>0</v>
      </c>
      <c r="BC42">
        <f t="shared" si="9"/>
        <v>0</v>
      </c>
    </row>
    <row r="43" spans="1:55" x14ac:dyDescent="0.25">
      <c r="A43" s="1">
        <v>42572</v>
      </c>
      <c r="B43">
        <f>('Coho hourly counts 2015'!B43)*3</f>
        <v>0</v>
      </c>
      <c r="C43">
        <f>('Coho hourly counts 2015'!C43)*3</f>
        <v>0</v>
      </c>
      <c r="D43">
        <f>('Coho hourly counts 2015'!D43)*3</f>
        <v>0</v>
      </c>
      <c r="E43">
        <f>('Coho hourly counts 2015'!E43)*3</f>
        <v>0</v>
      </c>
      <c r="F43">
        <f>('Coho hourly counts 2015'!F43)*3</f>
        <v>0</v>
      </c>
      <c r="G43">
        <f>('Coho hourly counts 2015'!G43)*3</f>
        <v>0</v>
      </c>
      <c r="H43">
        <f>('Coho hourly counts 2015'!H43)*3</f>
        <v>0</v>
      </c>
      <c r="I43">
        <f>('Coho hourly counts 2015'!I43)*3</f>
        <v>0</v>
      </c>
      <c r="J43">
        <f>('Coho hourly counts 2015'!J43)*3</f>
        <v>0</v>
      </c>
      <c r="K43">
        <f>('Coho hourly counts 2015'!K43)*3</f>
        <v>0</v>
      </c>
      <c r="L43">
        <f>('Coho hourly counts 2015'!L43)*3</f>
        <v>0</v>
      </c>
      <c r="M43">
        <f>('Coho hourly counts 2015'!M43)*3</f>
        <v>0</v>
      </c>
      <c r="N43">
        <f>('Coho hourly counts 2015'!N43)*3</f>
        <v>0</v>
      </c>
      <c r="O43">
        <f>('Coho hourly counts 2015'!O43)*3</f>
        <v>0</v>
      </c>
      <c r="P43">
        <f>('Coho hourly counts 2015'!P43)*3</f>
        <v>0</v>
      </c>
      <c r="Q43">
        <f>('Coho hourly counts 2015'!Q43)*3</f>
        <v>0</v>
      </c>
      <c r="R43">
        <f>('Coho hourly counts 2015'!R43)*3</f>
        <v>0</v>
      </c>
      <c r="S43">
        <f>('Coho hourly counts 2015'!S43)*3</f>
        <v>0</v>
      </c>
      <c r="T43">
        <f>('Coho hourly counts 2015'!T43)*3</f>
        <v>0</v>
      </c>
      <c r="U43">
        <f>('Coho hourly counts 2015'!U43)*3</f>
        <v>0</v>
      </c>
      <c r="V43">
        <f>('Coho hourly counts 2015'!V43)*3</f>
        <v>0</v>
      </c>
      <c r="W43">
        <f>('Coho hourly counts 2015'!W43)*3</f>
        <v>0</v>
      </c>
      <c r="X43">
        <f>('Coho hourly counts 2015'!X43)*3</f>
        <v>0</v>
      </c>
      <c r="Y43">
        <f>('Coho hourly counts 2015'!Y43)*3</f>
        <v>3</v>
      </c>
      <c r="Z43">
        <f t="shared" si="5"/>
        <v>3</v>
      </c>
      <c r="AB43">
        <f t="shared" si="6"/>
        <v>3</v>
      </c>
      <c r="AC43">
        <f t="shared" si="7"/>
        <v>3.1304347826086962</v>
      </c>
      <c r="AD43" s="43"/>
      <c r="AE43">
        <f t="shared" si="8"/>
        <v>24</v>
      </c>
      <c r="AF43">
        <f t="shared" si="2"/>
        <v>2.1739130434782608E-2</v>
      </c>
      <c r="AG43">
        <f t="shared" si="11"/>
        <v>0</v>
      </c>
      <c r="AH43">
        <f t="shared" si="11"/>
        <v>0</v>
      </c>
      <c r="AI43">
        <f t="shared" si="11"/>
        <v>0</v>
      </c>
      <c r="AJ43">
        <f t="shared" si="11"/>
        <v>0</v>
      </c>
      <c r="AK43">
        <f t="shared" si="11"/>
        <v>0</v>
      </c>
      <c r="AL43">
        <f t="shared" si="11"/>
        <v>0</v>
      </c>
      <c r="AM43">
        <f t="shared" si="11"/>
        <v>0</v>
      </c>
      <c r="AN43">
        <f t="shared" si="11"/>
        <v>0</v>
      </c>
      <c r="AO43">
        <f t="shared" si="11"/>
        <v>0</v>
      </c>
      <c r="AP43">
        <f t="shared" si="11"/>
        <v>0</v>
      </c>
      <c r="AQ43">
        <f t="shared" si="11"/>
        <v>0</v>
      </c>
      <c r="AR43">
        <f t="shared" si="11"/>
        <v>0</v>
      </c>
      <c r="AS43">
        <f t="shared" si="11"/>
        <v>0</v>
      </c>
      <c r="AT43">
        <f t="shared" si="11"/>
        <v>0</v>
      </c>
      <c r="AU43">
        <f t="shared" si="11"/>
        <v>0</v>
      </c>
      <c r="AV43">
        <f t="shared" si="9"/>
        <v>0</v>
      </c>
      <c r="AW43">
        <f t="shared" si="9"/>
        <v>0</v>
      </c>
      <c r="AX43">
        <f t="shared" si="9"/>
        <v>0</v>
      </c>
      <c r="AY43">
        <f t="shared" si="9"/>
        <v>0</v>
      </c>
      <c r="AZ43">
        <f t="shared" si="9"/>
        <v>0</v>
      </c>
      <c r="BA43">
        <f t="shared" si="9"/>
        <v>0</v>
      </c>
      <c r="BB43">
        <f t="shared" si="9"/>
        <v>0</v>
      </c>
      <c r="BC43">
        <f t="shared" si="9"/>
        <v>1</v>
      </c>
    </row>
    <row r="44" spans="1:55" x14ac:dyDescent="0.25">
      <c r="A44" s="1">
        <v>42573</v>
      </c>
      <c r="B44">
        <f>('Coho hourly counts 2015'!B44)*3</f>
        <v>0</v>
      </c>
      <c r="C44">
        <f>('Coho hourly counts 2015'!C44)*3</f>
        <v>0</v>
      </c>
      <c r="D44">
        <f>('Coho hourly counts 2015'!D44)*3</f>
        <v>0</v>
      </c>
      <c r="E44">
        <f>('Coho hourly counts 2015'!E44)*3</f>
        <v>0</v>
      </c>
      <c r="F44">
        <f>('Coho hourly counts 2015'!F44)*3</f>
        <v>0</v>
      </c>
      <c r="G44">
        <f>('Coho hourly counts 2015'!G44)*3</f>
        <v>0</v>
      </c>
      <c r="H44">
        <f>('Coho hourly counts 2015'!H44)*3</f>
        <v>0</v>
      </c>
      <c r="I44">
        <f>('Coho hourly counts 2015'!I44)*3</f>
        <v>0</v>
      </c>
      <c r="J44">
        <f>('Coho hourly counts 2015'!J44)*3</f>
        <v>0</v>
      </c>
      <c r="K44">
        <f>('Coho hourly counts 2015'!K44)*3</f>
        <v>0</v>
      </c>
      <c r="L44">
        <f>('Coho hourly counts 2015'!L44)*3</f>
        <v>0</v>
      </c>
      <c r="M44">
        <f>('Coho hourly counts 2015'!M44)*3</f>
        <v>0</v>
      </c>
      <c r="N44">
        <f>('Coho hourly counts 2015'!N44)*3</f>
        <v>0</v>
      </c>
      <c r="O44">
        <f>('Coho hourly counts 2015'!O44)*3</f>
        <v>0</v>
      </c>
      <c r="P44">
        <f>('Coho hourly counts 2015'!P44)*3</f>
        <v>0</v>
      </c>
      <c r="Q44">
        <f>('Coho hourly counts 2015'!Q44)*3</f>
        <v>0</v>
      </c>
      <c r="R44">
        <f>('Coho hourly counts 2015'!R44)*3</f>
        <v>0</v>
      </c>
      <c r="S44">
        <f>('Coho hourly counts 2015'!S44)*3</f>
        <v>0</v>
      </c>
      <c r="T44">
        <f>('Coho hourly counts 2015'!T44)*3</f>
        <v>0</v>
      </c>
      <c r="U44">
        <f>('Coho hourly counts 2015'!U44)*3</f>
        <v>3</v>
      </c>
      <c r="V44">
        <f>('Coho hourly counts 2015'!V44)*3</f>
        <v>0</v>
      </c>
      <c r="W44">
        <f>('Coho hourly counts 2015'!W44)*3</f>
        <v>0</v>
      </c>
      <c r="X44">
        <f>('Coho hourly counts 2015'!X44)*3</f>
        <v>0</v>
      </c>
      <c r="Y44">
        <f>('Coho hourly counts 2015'!Y44)*3</f>
        <v>0</v>
      </c>
      <c r="Z44">
        <f t="shared" si="5"/>
        <v>3</v>
      </c>
      <c r="AB44">
        <f t="shared" si="6"/>
        <v>3</v>
      </c>
      <c r="AC44">
        <f t="shared" si="7"/>
        <v>6.2608695652173925</v>
      </c>
      <c r="AD44" s="43"/>
      <c r="AE44">
        <f t="shared" si="8"/>
        <v>24</v>
      </c>
      <c r="AF44">
        <f t="shared" si="2"/>
        <v>4.3478260869565216E-2</v>
      </c>
      <c r="AG44">
        <f t="shared" si="11"/>
        <v>0</v>
      </c>
      <c r="AH44">
        <f t="shared" si="11"/>
        <v>0</v>
      </c>
      <c r="AI44">
        <f t="shared" si="11"/>
        <v>0</v>
      </c>
      <c r="AJ44">
        <f t="shared" si="11"/>
        <v>0</v>
      </c>
      <c r="AK44">
        <f t="shared" si="11"/>
        <v>0</v>
      </c>
      <c r="AL44">
        <f t="shared" si="11"/>
        <v>0</v>
      </c>
      <c r="AM44">
        <f t="shared" si="11"/>
        <v>0</v>
      </c>
      <c r="AN44">
        <f t="shared" si="11"/>
        <v>0</v>
      </c>
      <c r="AO44">
        <f t="shared" si="11"/>
        <v>0</v>
      </c>
      <c r="AP44">
        <f t="shared" si="11"/>
        <v>0</v>
      </c>
      <c r="AQ44">
        <f t="shared" si="11"/>
        <v>0</v>
      </c>
      <c r="AR44">
        <f t="shared" si="11"/>
        <v>0</v>
      </c>
      <c r="AS44">
        <f t="shared" si="11"/>
        <v>0</v>
      </c>
      <c r="AT44">
        <f t="shared" si="11"/>
        <v>0</v>
      </c>
      <c r="AU44">
        <f t="shared" si="11"/>
        <v>0</v>
      </c>
      <c r="AV44">
        <f t="shared" si="9"/>
        <v>0</v>
      </c>
      <c r="AW44">
        <f t="shared" si="9"/>
        <v>0</v>
      </c>
      <c r="AX44">
        <f t="shared" si="9"/>
        <v>0</v>
      </c>
      <c r="AY44">
        <f t="shared" si="9"/>
        <v>1</v>
      </c>
      <c r="AZ44">
        <f t="shared" si="9"/>
        <v>1</v>
      </c>
      <c r="BA44">
        <f t="shared" si="9"/>
        <v>0</v>
      </c>
      <c r="BB44">
        <f t="shared" si="9"/>
        <v>0</v>
      </c>
      <c r="BC44">
        <f t="shared" si="9"/>
        <v>0</v>
      </c>
    </row>
    <row r="45" spans="1:55" x14ac:dyDescent="0.25">
      <c r="A45" s="1">
        <v>42574</v>
      </c>
      <c r="B45">
        <f>('Coho hourly counts 2015'!B45)*3</f>
        <v>0</v>
      </c>
      <c r="C45">
        <f>('Coho hourly counts 2015'!C45)*3</f>
        <v>0</v>
      </c>
      <c r="D45">
        <f>('Coho hourly counts 2015'!D45)*3</f>
        <v>0</v>
      </c>
      <c r="E45">
        <f>('Coho hourly counts 2015'!E45)*3</f>
        <v>0</v>
      </c>
      <c r="F45">
        <f>('Coho hourly counts 2015'!F45)*3</f>
        <v>0</v>
      </c>
      <c r="G45">
        <f>('Coho hourly counts 2015'!G45)*3</f>
        <v>0</v>
      </c>
      <c r="H45">
        <f>('Coho hourly counts 2015'!H45)*3</f>
        <v>0</v>
      </c>
      <c r="I45">
        <f>('Coho hourly counts 2015'!I45)*3</f>
        <v>0</v>
      </c>
      <c r="J45">
        <f>('Coho hourly counts 2015'!J45)*3</f>
        <v>0</v>
      </c>
      <c r="K45">
        <f>('Coho hourly counts 2015'!K45)*3</f>
        <v>0</v>
      </c>
      <c r="L45">
        <f>('Coho hourly counts 2015'!L45)*3</f>
        <v>0</v>
      </c>
      <c r="M45">
        <f>('Coho hourly counts 2015'!M45)*3</f>
        <v>0</v>
      </c>
      <c r="N45">
        <f>('Coho hourly counts 2015'!N45)*3</f>
        <v>0</v>
      </c>
      <c r="O45">
        <f>('Coho hourly counts 2015'!O45)*3</f>
        <v>3</v>
      </c>
      <c r="P45">
        <f>('Coho hourly counts 2015'!P45)*3</f>
        <v>0</v>
      </c>
      <c r="Q45">
        <f>('Coho hourly counts 2015'!Q45)*3</f>
        <v>3</v>
      </c>
      <c r="R45">
        <f>('Coho hourly counts 2015'!R45)*3</f>
        <v>0</v>
      </c>
      <c r="S45">
        <f>('Coho hourly counts 2015'!S45)*3</f>
        <v>0</v>
      </c>
      <c r="T45">
        <f>('Coho hourly counts 2015'!T45)*3</f>
        <v>3</v>
      </c>
      <c r="U45">
        <f>('Coho hourly counts 2015'!U45)*3</f>
        <v>0</v>
      </c>
      <c r="V45">
        <f>('Coho hourly counts 2015'!V45)*3</f>
        <v>0</v>
      </c>
      <c r="W45">
        <f>('Coho hourly counts 2015'!W45)*3</f>
        <v>0</v>
      </c>
      <c r="X45">
        <f>('Coho hourly counts 2015'!X45)*3</f>
        <v>0</v>
      </c>
      <c r="Y45">
        <f>('Coho hourly counts 2015'!Y45)*3</f>
        <v>0</v>
      </c>
      <c r="Z45">
        <f t="shared" si="5"/>
        <v>9</v>
      </c>
      <c r="AB45">
        <f t="shared" si="6"/>
        <v>9</v>
      </c>
      <c r="AC45">
        <f t="shared" si="7"/>
        <v>18.782608695652176</v>
      </c>
      <c r="AD45" s="43"/>
      <c r="AE45">
        <f t="shared" si="8"/>
        <v>24</v>
      </c>
      <c r="AF45">
        <f t="shared" si="2"/>
        <v>0.13043478260869565</v>
      </c>
      <c r="AG45">
        <f t="shared" si="11"/>
        <v>0</v>
      </c>
      <c r="AH45">
        <f t="shared" si="11"/>
        <v>0</v>
      </c>
      <c r="AI45">
        <f t="shared" si="11"/>
        <v>0</v>
      </c>
      <c r="AJ45">
        <f t="shared" si="11"/>
        <v>0</v>
      </c>
      <c r="AK45">
        <f t="shared" si="11"/>
        <v>0</v>
      </c>
      <c r="AL45">
        <f t="shared" si="11"/>
        <v>0</v>
      </c>
      <c r="AM45">
        <f t="shared" si="11"/>
        <v>0</v>
      </c>
      <c r="AN45">
        <f t="shared" si="11"/>
        <v>0</v>
      </c>
      <c r="AO45">
        <f t="shared" si="11"/>
        <v>0</v>
      </c>
      <c r="AP45">
        <f t="shared" si="11"/>
        <v>0</v>
      </c>
      <c r="AQ45">
        <f t="shared" si="11"/>
        <v>0</v>
      </c>
      <c r="AR45">
        <f t="shared" si="11"/>
        <v>0</v>
      </c>
      <c r="AS45">
        <f t="shared" si="11"/>
        <v>1</v>
      </c>
      <c r="AT45">
        <f t="shared" si="11"/>
        <v>1</v>
      </c>
      <c r="AU45">
        <f t="shared" si="11"/>
        <v>1</v>
      </c>
      <c r="AV45">
        <f t="shared" si="9"/>
        <v>1</v>
      </c>
      <c r="AW45">
        <f t="shared" si="9"/>
        <v>0</v>
      </c>
      <c r="AX45">
        <f t="shared" si="9"/>
        <v>1</v>
      </c>
      <c r="AY45">
        <f t="shared" si="9"/>
        <v>1</v>
      </c>
      <c r="AZ45">
        <f t="shared" si="9"/>
        <v>0</v>
      </c>
      <c r="BA45">
        <f t="shared" si="9"/>
        <v>0</v>
      </c>
      <c r="BB45">
        <f t="shared" si="9"/>
        <v>0</v>
      </c>
      <c r="BC45">
        <f t="shared" si="9"/>
        <v>0</v>
      </c>
    </row>
    <row r="46" spans="1:55" x14ac:dyDescent="0.25">
      <c r="A46" s="1">
        <v>42575</v>
      </c>
      <c r="B46">
        <f>('Coho hourly counts 2015'!B46)*3</f>
        <v>12</v>
      </c>
      <c r="C46">
        <f>('Coho hourly counts 2015'!C46)*3</f>
        <v>3</v>
      </c>
      <c r="D46">
        <f>('Coho hourly counts 2015'!D46)*3</f>
        <v>0</v>
      </c>
      <c r="E46">
        <f>('Coho hourly counts 2015'!E46)*3</f>
        <v>0</v>
      </c>
      <c r="F46">
        <f>('Coho hourly counts 2015'!F46)*3</f>
        <v>0</v>
      </c>
      <c r="G46">
        <f>('Coho hourly counts 2015'!G46)*3</f>
        <v>0</v>
      </c>
      <c r="H46">
        <f>('Coho hourly counts 2015'!H46)*3</f>
        <v>0</v>
      </c>
      <c r="I46">
        <f>('Coho hourly counts 2015'!I46)*3</f>
        <v>0</v>
      </c>
      <c r="J46">
        <f>('Coho hourly counts 2015'!J46)*3</f>
        <v>0</v>
      </c>
      <c r="K46">
        <f>('Coho hourly counts 2015'!K46)*3</f>
        <v>0</v>
      </c>
      <c r="L46">
        <f>('Coho hourly counts 2015'!L46)*3</f>
        <v>0</v>
      </c>
      <c r="M46">
        <f>('Coho hourly counts 2015'!M46)*3</f>
        <v>0</v>
      </c>
      <c r="N46">
        <f>('Coho hourly counts 2015'!N46)*3</f>
        <v>3</v>
      </c>
      <c r="O46">
        <f>('Coho hourly counts 2015'!O46)*3</f>
        <v>0</v>
      </c>
      <c r="P46">
        <f>('Coho hourly counts 2015'!P46)*3</f>
        <v>0</v>
      </c>
      <c r="Q46">
        <f>('Coho hourly counts 2015'!Q46)*3</f>
        <v>0</v>
      </c>
      <c r="R46">
        <f>('Coho hourly counts 2015'!R46)*3</f>
        <v>0</v>
      </c>
      <c r="S46">
        <f>('Coho hourly counts 2015'!S46)*3</f>
        <v>0</v>
      </c>
      <c r="T46">
        <f>('Coho hourly counts 2015'!T46)*3</f>
        <v>0</v>
      </c>
      <c r="U46">
        <f>('Coho hourly counts 2015'!U46)*3</f>
        <v>0</v>
      </c>
      <c r="V46">
        <f>('Coho hourly counts 2015'!V46)*3</f>
        <v>0</v>
      </c>
      <c r="W46">
        <f>('Coho hourly counts 2015'!W46)*3</f>
        <v>0</v>
      </c>
      <c r="X46">
        <f>('Coho hourly counts 2015'!X46)*3</f>
        <v>0</v>
      </c>
      <c r="Y46">
        <f>('Coho hourly counts 2015'!Y46)*3</f>
        <v>0</v>
      </c>
      <c r="Z46">
        <f t="shared" si="5"/>
        <v>18</v>
      </c>
      <c r="AB46">
        <f t="shared" si="6"/>
        <v>18</v>
      </c>
      <c r="AC46">
        <f t="shared" si="7"/>
        <v>37.565217391304351</v>
      </c>
      <c r="AD46" s="43"/>
      <c r="AE46">
        <f t="shared" si="8"/>
        <v>24</v>
      </c>
      <c r="AF46">
        <f t="shared" si="2"/>
        <v>0.2608695652173913</v>
      </c>
      <c r="AG46">
        <f t="shared" si="11"/>
        <v>9</v>
      </c>
      <c r="AH46">
        <f t="shared" si="11"/>
        <v>1</v>
      </c>
      <c r="AI46">
        <f t="shared" si="11"/>
        <v>0</v>
      </c>
      <c r="AJ46">
        <f t="shared" si="11"/>
        <v>0</v>
      </c>
      <c r="AK46">
        <f t="shared" si="11"/>
        <v>0</v>
      </c>
      <c r="AL46">
        <f t="shared" si="11"/>
        <v>0</v>
      </c>
      <c r="AM46">
        <f t="shared" si="11"/>
        <v>0</v>
      </c>
      <c r="AN46">
        <f t="shared" si="11"/>
        <v>0</v>
      </c>
      <c r="AO46">
        <f t="shared" si="11"/>
        <v>0</v>
      </c>
      <c r="AP46">
        <f t="shared" si="11"/>
        <v>0</v>
      </c>
      <c r="AQ46">
        <f t="shared" si="11"/>
        <v>0</v>
      </c>
      <c r="AR46">
        <f t="shared" si="11"/>
        <v>1</v>
      </c>
      <c r="AS46">
        <f t="shared" si="11"/>
        <v>1</v>
      </c>
      <c r="AT46">
        <f t="shared" si="11"/>
        <v>0</v>
      </c>
      <c r="AU46">
        <f t="shared" si="11"/>
        <v>0</v>
      </c>
      <c r="AV46">
        <f t="shared" si="9"/>
        <v>0</v>
      </c>
      <c r="AW46">
        <f t="shared" si="9"/>
        <v>0</v>
      </c>
      <c r="AX46">
        <f t="shared" si="9"/>
        <v>0</v>
      </c>
      <c r="AY46">
        <f t="shared" si="9"/>
        <v>0</v>
      </c>
      <c r="AZ46">
        <f t="shared" si="9"/>
        <v>0</v>
      </c>
      <c r="BA46">
        <f t="shared" si="9"/>
        <v>0</v>
      </c>
      <c r="BB46">
        <f t="shared" si="9"/>
        <v>0</v>
      </c>
      <c r="BC46">
        <f t="shared" si="9"/>
        <v>0</v>
      </c>
    </row>
    <row r="47" spans="1:55" x14ac:dyDescent="0.25">
      <c r="A47" s="1">
        <v>42576</v>
      </c>
      <c r="B47">
        <f>('Coho hourly counts 2015'!B47)*3</f>
        <v>3</v>
      </c>
      <c r="C47">
        <f>('Coho hourly counts 2015'!C47)*3</f>
        <v>3</v>
      </c>
      <c r="D47">
        <f>('Coho hourly counts 2015'!D47)*3</f>
        <v>0</v>
      </c>
      <c r="E47">
        <f>('Coho hourly counts 2015'!E47)*3</f>
        <v>0</v>
      </c>
      <c r="F47">
        <f>('Coho hourly counts 2015'!F47)*3</f>
        <v>0</v>
      </c>
      <c r="G47">
        <f>('Coho hourly counts 2015'!G47)*3</f>
        <v>0</v>
      </c>
      <c r="H47">
        <f>('Coho hourly counts 2015'!H47)*3</f>
        <v>0</v>
      </c>
      <c r="I47">
        <f>('Coho hourly counts 2015'!I47)*3</f>
        <v>0</v>
      </c>
      <c r="J47">
        <f>('Coho hourly counts 2015'!J47)*3</f>
        <v>0</v>
      </c>
      <c r="K47">
        <f>('Coho hourly counts 2015'!K47)*3</f>
        <v>0</v>
      </c>
      <c r="L47">
        <f>('Coho hourly counts 2015'!L47)*3</f>
        <v>0</v>
      </c>
      <c r="M47">
        <f>('Coho hourly counts 2015'!M47)*3</f>
        <v>0</v>
      </c>
      <c r="N47">
        <f>('Coho hourly counts 2015'!N47)*3</f>
        <v>0</v>
      </c>
      <c r="O47">
        <f>('Coho hourly counts 2015'!O47)*3</f>
        <v>0</v>
      </c>
      <c r="P47">
        <f>('Coho hourly counts 2015'!P47)*3</f>
        <v>0</v>
      </c>
      <c r="Q47">
        <f>('Coho hourly counts 2015'!Q47)*3</f>
        <v>0</v>
      </c>
      <c r="R47">
        <f>('Coho hourly counts 2015'!R47)*3</f>
        <v>0</v>
      </c>
      <c r="S47">
        <f>('Coho hourly counts 2015'!S47)*3</f>
        <v>0</v>
      </c>
      <c r="T47">
        <f>('Coho hourly counts 2015'!T47)*3</f>
        <v>0</v>
      </c>
      <c r="U47">
        <f>('Coho hourly counts 2015'!U47)*3</f>
        <v>0</v>
      </c>
      <c r="V47">
        <f>('Coho hourly counts 2015'!V47)*3</f>
        <v>9</v>
      </c>
      <c r="W47">
        <f>('Coho hourly counts 2015'!W47)*3</f>
        <v>9</v>
      </c>
      <c r="X47">
        <f>('Coho hourly counts 2015'!X47)*3</f>
        <v>0</v>
      </c>
      <c r="Y47">
        <f>('Coho hourly counts 2015'!Y47)*3</f>
        <v>0</v>
      </c>
      <c r="Z47">
        <f t="shared" si="5"/>
        <v>24</v>
      </c>
      <c r="AB47">
        <f t="shared" si="6"/>
        <v>24</v>
      </c>
      <c r="AC47">
        <f t="shared" si="7"/>
        <v>59.478260869565226</v>
      </c>
      <c r="AD47" s="43"/>
      <c r="AE47">
        <f t="shared" si="8"/>
        <v>24</v>
      </c>
      <c r="AF47">
        <f t="shared" si="2"/>
        <v>0.41304347826086957</v>
      </c>
      <c r="AG47">
        <f t="shared" si="11"/>
        <v>0</v>
      </c>
      <c r="AH47">
        <f t="shared" si="11"/>
        <v>1</v>
      </c>
      <c r="AI47">
        <f t="shared" si="11"/>
        <v>0</v>
      </c>
      <c r="AJ47">
        <f t="shared" si="11"/>
        <v>0</v>
      </c>
      <c r="AK47">
        <f t="shared" si="11"/>
        <v>0</v>
      </c>
      <c r="AL47">
        <f t="shared" si="11"/>
        <v>0</v>
      </c>
      <c r="AM47">
        <f t="shared" si="11"/>
        <v>0</v>
      </c>
      <c r="AN47">
        <f t="shared" si="11"/>
        <v>0</v>
      </c>
      <c r="AO47">
        <f t="shared" si="11"/>
        <v>0</v>
      </c>
      <c r="AP47">
        <f t="shared" si="11"/>
        <v>0</v>
      </c>
      <c r="AQ47">
        <f t="shared" si="11"/>
        <v>0</v>
      </c>
      <c r="AR47">
        <f t="shared" si="11"/>
        <v>0</v>
      </c>
      <c r="AS47">
        <f t="shared" si="11"/>
        <v>0</v>
      </c>
      <c r="AT47">
        <f t="shared" si="11"/>
        <v>0</v>
      </c>
      <c r="AU47">
        <f t="shared" si="11"/>
        <v>0</v>
      </c>
      <c r="AV47">
        <f t="shared" si="9"/>
        <v>0</v>
      </c>
      <c r="AW47">
        <f t="shared" si="9"/>
        <v>0</v>
      </c>
      <c r="AX47">
        <f t="shared" si="9"/>
        <v>0</v>
      </c>
      <c r="AY47">
        <f t="shared" si="9"/>
        <v>0</v>
      </c>
      <c r="AZ47">
        <f t="shared" si="9"/>
        <v>9</v>
      </c>
      <c r="BA47">
        <f t="shared" si="9"/>
        <v>0</v>
      </c>
      <c r="BB47">
        <f t="shared" si="9"/>
        <v>9</v>
      </c>
      <c r="BC47">
        <f t="shared" si="9"/>
        <v>0</v>
      </c>
    </row>
    <row r="48" spans="1:55" x14ac:dyDescent="0.25">
      <c r="A48" s="1">
        <v>42577</v>
      </c>
      <c r="B48">
        <f>('Coho hourly counts 2015'!B48)*3</f>
        <v>0</v>
      </c>
      <c r="C48">
        <f>('Coho hourly counts 2015'!C48)*3</f>
        <v>0</v>
      </c>
      <c r="D48">
        <f>('Coho hourly counts 2015'!D48)*3</f>
        <v>0</v>
      </c>
      <c r="E48">
        <f>('Coho hourly counts 2015'!E48)*3</f>
        <v>0</v>
      </c>
      <c r="F48">
        <f>('Coho hourly counts 2015'!F48)*3</f>
        <v>0</v>
      </c>
      <c r="G48">
        <f>('Coho hourly counts 2015'!G48)*3</f>
        <v>0</v>
      </c>
      <c r="H48">
        <f>('Coho hourly counts 2015'!H48)*3</f>
        <v>0</v>
      </c>
      <c r="I48">
        <f>('Coho hourly counts 2015'!I48)*3</f>
        <v>0</v>
      </c>
      <c r="J48">
        <f>('Coho hourly counts 2015'!J48)*3</f>
        <v>0</v>
      </c>
      <c r="K48">
        <f>('Coho hourly counts 2015'!K48)*3</f>
        <v>0</v>
      </c>
      <c r="L48">
        <f>('Coho hourly counts 2015'!L48)*3</f>
        <v>0</v>
      </c>
      <c r="M48">
        <f>('Coho hourly counts 2015'!M48)*3</f>
        <v>0</v>
      </c>
      <c r="N48">
        <f>('Coho hourly counts 2015'!N48)*3</f>
        <v>0</v>
      </c>
      <c r="O48">
        <f>('Coho hourly counts 2015'!O48)*3</f>
        <v>0</v>
      </c>
      <c r="P48">
        <f>('Coho hourly counts 2015'!P48)*3</f>
        <v>0</v>
      </c>
      <c r="Q48">
        <f>('Coho hourly counts 2015'!Q48)*3</f>
        <v>0</v>
      </c>
      <c r="R48">
        <f>('Coho hourly counts 2015'!R48)*3</f>
        <v>0</v>
      </c>
      <c r="S48">
        <f>('Coho hourly counts 2015'!S48)*3</f>
        <v>0</v>
      </c>
      <c r="T48">
        <f>('Coho hourly counts 2015'!T48)*3</f>
        <v>9</v>
      </c>
      <c r="U48">
        <f>('Coho hourly counts 2015'!U48)*3</f>
        <v>0</v>
      </c>
      <c r="V48">
        <f>('Coho hourly counts 2015'!V48)*3</f>
        <v>3</v>
      </c>
      <c r="W48">
        <f>('Coho hourly counts 2015'!W48)*3</f>
        <v>0</v>
      </c>
      <c r="X48">
        <f>('Coho hourly counts 2015'!X48)*3</f>
        <v>0</v>
      </c>
      <c r="Y48">
        <f>('Coho hourly counts 2015'!Y48)*3</f>
        <v>0</v>
      </c>
      <c r="Z48">
        <f t="shared" si="5"/>
        <v>12</v>
      </c>
      <c r="AB48">
        <f t="shared" si="6"/>
        <v>12</v>
      </c>
      <c r="AC48">
        <f t="shared" si="7"/>
        <v>62.608695652173921</v>
      </c>
      <c r="AD48" s="43"/>
      <c r="AE48">
        <f t="shared" si="8"/>
        <v>24</v>
      </c>
      <c r="AF48">
        <f t="shared" si="2"/>
        <v>0.43478260869565216</v>
      </c>
      <c r="AG48">
        <f t="shared" si="11"/>
        <v>0</v>
      </c>
      <c r="AH48">
        <f t="shared" si="11"/>
        <v>0</v>
      </c>
      <c r="AI48">
        <f t="shared" si="11"/>
        <v>0</v>
      </c>
      <c r="AJ48">
        <f t="shared" si="11"/>
        <v>0</v>
      </c>
      <c r="AK48">
        <f t="shared" si="11"/>
        <v>0</v>
      </c>
      <c r="AL48">
        <f t="shared" si="11"/>
        <v>0</v>
      </c>
      <c r="AM48">
        <f t="shared" si="11"/>
        <v>0</v>
      </c>
      <c r="AN48">
        <f t="shared" si="11"/>
        <v>0</v>
      </c>
      <c r="AO48">
        <f t="shared" si="11"/>
        <v>0</v>
      </c>
      <c r="AP48">
        <f t="shared" si="11"/>
        <v>0</v>
      </c>
      <c r="AQ48">
        <f t="shared" si="11"/>
        <v>0</v>
      </c>
      <c r="AR48">
        <f t="shared" si="11"/>
        <v>0</v>
      </c>
      <c r="AS48">
        <f t="shared" si="11"/>
        <v>0</v>
      </c>
      <c r="AT48">
        <f t="shared" si="11"/>
        <v>0</v>
      </c>
      <c r="AU48">
        <f t="shared" si="11"/>
        <v>0</v>
      </c>
      <c r="AV48">
        <f t="shared" si="9"/>
        <v>0</v>
      </c>
      <c r="AW48">
        <f t="shared" si="9"/>
        <v>0</v>
      </c>
      <c r="AX48">
        <f t="shared" si="9"/>
        <v>9</v>
      </c>
      <c r="AY48">
        <f t="shared" si="9"/>
        <v>9</v>
      </c>
      <c r="AZ48">
        <f t="shared" si="9"/>
        <v>1</v>
      </c>
      <c r="BA48">
        <f t="shared" si="9"/>
        <v>1</v>
      </c>
      <c r="BB48">
        <f t="shared" si="9"/>
        <v>0</v>
      </c>
      <c r="BC48">
        <f t="shared" si="9"/>
        <v>0</v>
      </c>
    </row>
    <row r="49" spans="1:55" x14ac:dyDescent="0.25">
      <c r="A49" s="1">
        <v>42578</v>
      </c>
      <c r="B49">
        <f>('Coho hourly counts 2015'!B49)*3</f>
        <v>0</v>
      </c>
      <c r="C49">
        <f>('Coho hourly counts 2015'!C49)*3</f>
        <v>0</v>
      </c>
      <c r="D49">
        <f>('Coho hourly counts 2015'!D49)*3</f>
        <v>3</v>
      </c>
      <c r="E49">
        <f>('Coho hourly counts 2015'!E49)*3</f>
        <v>0</v>
      </c>
      <c r="F49">
        <f>('Coho hourly counts 2015'!F49)*3</f>
        <v>0</v>
      </c>
      <c r="G49">
        <f>('Coho hourly counts 2015'!G49)*3</f>
        <v>0</v>
      </c>
      <c r="H49">
        <f>('Coho hourly counts 2015'!H49)*3</f>
        <v>0</v>
      </c>
      <c r="I49">
        <f>('Coho hourly counts 2015'!I49)*3</f>
        <v>0</v>
      </c>
      <c r="J49">
        <f>('Coho hourly counts 2015'!J49)*3</f>
        <v>0</v>
      </c>
      <c r="K49">
        <f>('Coho hourly counts 2015'!K49)*3</f>
        <v>0</v>
      </c>
      <c r="L49">
        <f>('Coho hourly counts 2015'!L49)*3</f>
        <v>0</v>
      </c>
      <c r="M49">
        <f>('Coho hourly counts 2015'!M49)*3</f>
        <v>0</v>
      </c>
      <c r="N49">
        <f>('Coho hourly counts 2015'!N49)*3</f>
        <v>0</v>
      </c>
      <c r="O49">
        <f>('Coho hourly counts 2015'!O49)*3</f>
        <v>0</v>
      </c>
      <c r="P49">
        <f>('Coho hourly counts 2015'!P49)*3</f>
        <v>0</v>
      </c>
      <c r="Q49">
        <f>('Coho hourly counts 2015'!Q49)*3</f>
        <v>0</v>
      </c>
      <c r="R49">
        <f>('Coho hourly counts 2015'!R49)*3</f>
        <v>0</v>
      </c>
      <c r="S49">
        <f>('Coho hourly counts 2015'!S49)*3</f>
        <v>0</v>
      </c>
      <c r="T49">
        <f>('Coho hourly counts 2015'!T49)*3</f>
        <v>0</v>
      </c>
      <c r="U49">
        <f>('Coho hourly counts 2015'!U49)*3</f>
        <v>0</v>
      </c>
      <c r="V49">
        <f>('Coho hourly counts 2015'!V49)*3</f>
        <v>6</v>
      </c>
      <c r="W49">
        <f>('Coho hourly counts 2015'!W49)*3</f>
        <v>0</v>
      </c>
      <c r="X49">
        <f>('Coho hourly counts 2015'!X49)*3</f>
        <v>3</v>
      </c>
      <c r="Y49">
        <f>('Coho hourly counts 2015'!Y49)*3</f>
        <v>0</v>
      </c>
      <c r="Z49">
        <f t="shared" si="5"/>
        <v>12</v>
      </c>
      <c r="AB49">
        <f t="shared" si="6"/>
        <v>12</v>
      </c>
      <c r="AC49">
        <f t="shared" si="7"/>
        <v>37.565217391304351</v>
      </c>
      <c r="AD49" s="43"/>
      <c r="AE49">
        <f t="shared" si="8"/>
        <v>24</v>
      </c>
      <c r="AF49">
        <f t="shared" si="2"/>
        <v>0.2608695652173913</v>
      </c>
      <c r="AG49">
        <f t="shared" si="11"/>
        <v>0</v>
      </c>
      <c r="AH49">
        <f t="shared" si="11"/>
        <v>1</v>
      </c>
      <c r="AI49">
        <f t="shared" si="11"/>
        <v>1</v>
      </c>
      <c r="AJ49">
        <f t="shared" si="11"/>
        <v>0</v>
      </c>
      <c r="AK49">
        <f t="shared" si="11"/>
        <v>0</v>
      </c>
      <c r="AL49">
        <f t="shared" si="11"/>
        <v>0</v>
      </c>
      <c r="AM49">
        <f t="shared" si="11"/>
        <v>0</v>
      </c>
      <c r="AN49">
        <f t="shared" si="11"/>
        <v>0</v>
      </c>
      <c r="AO49">
        <f t="shared" si="11"/>
        <v>0</v>
      </c>
      <c r="AP49">
        <f t="shared" si="11"/>
        <v>0</v>
      </c>
      <c r="AQ49">
        <f t="shared" si="11"/>
        <v>0</v>
      </c>
      <c r="AR49">
        <f t="shared" si="11"/>
        <v>0</v>
      </c>
      <c r="AS49">
        <f t="shared" si="11"/>
        <v>0</v>
      </c>
      <c r="AT49">
        <f t="shared" si="11"/>
        <v>0</v>
      </c>
      <c r="AU49">
        <f t="shared" si="11"/>
        <v>0</v>
      </c>
      <c r="AV49">
        <f t="shared" si="9"/>
        <v>0</v>
      </c>
      <c r="AW49">
        <f t="shared" si="9"/>
        <v>0</v>
      </c>
      <c r="AX49">
        <f t="shared" si="9"/>
        <v>0</v>
      </c>
      <c r="AY49">
        <f t="shared" si="9"/>
        <v>0</v>
      </c>
      <c r="AZ49">
        <f t="shared" si="9"/>
        <v>4</v>
      </c>
      <c r="BA49">
        <f t="shared" si="9"/>
        <v>4</v>
      </c>
      <c r="BB49">
        <f t="shared" si="9"/>
        <v>1</v>
      </c>
      <c r="BC49">
        <f t="shared" si="9"/>
        <v>1</v>
      </c>
    </row>
    <row r="50" spans="1:55" x14ac:dyDescent="0.25">
      <c r="A50" s="1">
        <v>42579</v>
      </c>
      <c r="B50">
        <f>('Coho hourly counts 2015'!B50)*3</f>
        <v>6</v>
      </c>
      <c r="C50">
        <f>('Coho hourly counts 2015'!C50)*3</f>
        <v>12</v>
      </c>
      <c r="D50">
        <f>('Coho hourly counts 2015'!D50)*3</f>
        <v>3</v>
      </c>
      <c r="E50">
        <f>('Coho hourly counts 2015'!E50)*3</f>
        <v>0</v>
      </c>
      <c r="F50">
        <f>('Coho hourly counts 2015'!F50)*3</f>
        <v>0</v>
      </c>
      <c r="G50">
        <f>('Coho hourly counts 2015'!G50)*3</f>
        <v>0</v>
      </c>
      <c r="H50">
        <f>('Coho hourly counts 2015'!H50)*3</f>
        <v>3</v>
      </c>
      <c r="I50">
        <f>('Coho hourly counts 2015'!I50)*3</f>
        <v>9</v>
      </c>
      <c r="J50">
        <f>('Coho hourly counts 2015'!J50)*3</f>
        <v>0</v>
      </c>
      <c r="K50">
        <f>('Coho hourly counts 2015'!K50)*3</f>
        <v>0</v>
      </c>
      <c r="L50">
        <f>('Coho hourly counts 2015'!L50)*3</f>
        <v>0</v>
      </c>
      <c r="M50">
        <f>('Coho hourly counts 2015'!M50)*3</f>
        <v>0</v>
      </c>
      <c r="N50">
        <f>('Coho hourly counts 2015'!N50)*3</f>
        <v>3</v>
      </c>
      <c r="O50">
        <f>('Coho hourly counts 2015'!O50)*3</f>
        <v>0</v>
      </c>
      <c r="P50">
        <f>('Coho hourly counts 2015'!P50)*3</f>
        <v>0</v>
      </c>
      <c r="Q50">
        <f>('Coho hourly counts 2015'!Q50)*3</f>
        <v>0</v>
      </c>
      <c r="R50">
        <f>('Coho hourly counts 2015'!R50)*3</f>
        <v>0</v>
      </c>
      <c r="S50">
        <f>('Coho hourly counts 2015'!S50)*3</f>
        <v>12</v>
      </c>
      <c r="T50">
        <f>('Coho hourly counts 2015'!T50)*3</f>
        <v>0</v>
      </c>
      <c r="U50">
        <f>('Coho hourly counts 2015'!U50)*3</f>
        <v>0</v>
      </c>
      <c r="V50">
        <f>('Coho hourly counts 2015'!V50)*3</f>
        <v>21</v>
      </c>
      <c r="W50">
        <f>('Coho hourly counts 2015'!W50)*3</f>
        <v>9</v>
      </c>
      <c r="X50">
        <f>('Coho hourly counts 2015'!X50)*3</f>
        <v>0</v>
      </c>
      <c r="Y50">
        <f>('Coho hourly counts 2015'!Y50)*3</f>
        <v>3</v>
      </c>
      <c r="Z50">
        <f t="shared" si="5"/>
        <v>81</v>
      </c>
      <c r="AB50">
        <f t="shared" si="6"/>
        <v>81</v>
      </c>
      <c r="AC50">
        <f t="shared" si="7"/>
        <v>428.86956521739137</v>
      </c>
      <c r="AD50" s="43"/>
      <c r="AE50">
        <f t="shared" si="8"/>
        <v>24</v>
      </c>
      <c r="AF50">
        <f t="shared" si="2"/>
        <v>2.9782608695652173</v>
      </c>
      <c r="AG50">
        <f t="shared" si="11"/>
        <v>4</v>
      </c>
      <c r="AH50">
        <f t="shared" si="11"/>
        <v>9</v>
      </c>
      <c r="AI50">
        <f t="shared" si="11"/>
        <v>1</v>
      </c>
      <c r="AJ50">
        <f t="shared" si="11"/>
        <v>0</v>
      </c>
      <c r="AK50">
        <f t="shared" si="11"/>
        <v>0</v>
      </c>
      <c r="AL50">
        <f t="shared" si="11"/>
        <v>1</v>
      </c>
      <c r="AM50">
        <f t="shared" si="11"/>
        <v>4</v>
      </c>
      <c r="AN50">
        <f t="shared" si="11"/>
        <v>9</v>
      </c>
      <c r="AO50">
        <f t="shared" si="11"/>
        <v>0</v>
      </c>
      <c r="AP50">
        <f t="shared" si="11"/>
        <v>0</v>
      </c>
      <c r="AQ50">
        <f t="shared" si="11"/>
        <v>0</v>
      </c>
      <c r="AR50">
        <f t="shared" si="11"/>
        <v>1</v>
      </c>
      <c r="AS50">
        <f t="shared" si="11"/>
        <v>1</v>
      </c>
      <c r="AT50">
        <f t="shared" si="11"/>
        <v>0</v>
      </c>
      <c r="AU50">
        <f t="shared" si="11"/>
        <v>0</v>
      </c>
      <c r="AV50">
        <f t="shared" si="9"/>
        <v>0</v>
      </c>
      <c r="AW50">
        <f t="shared" si="9"/>
        <v>16</v>
      </c>
      <c r="AX50">
        <f t="shared" si="9"/>
        <v>16</v>
      </c>
      <c r="AY50">
        <f t="shared" si="9"/>
        <v>0</v>
      </c>
      <c r="AZ50">
        <f t="shared" si="9"/>
        <v>49</v>
      </c>
      <c r="BA50">
        <f t="shared" si="9"/>
        <v>16</v>
      </c>
      <c r="BB50">
        <f t="shared" si="9"/>
        <v>9</v>
      </c>
      <c r="BC50">
        <f t="shared" si="9"/>
        <v>1</v>
      </c>
    </row>
    <row r="51" spans="1:55" x14ac:dyDescent="0.25">
      <c r="A51" s="1">
        <v>42580</v>
      </c>
      <c r="B51">
        <f>('Coho hourly counts 2015'!B51)*3</f>
        <v>30</v>
      </c>
      <c r="C51">
        <f>('Coho hourly counts 2015'!C51)*3</f>
        <v>15</v>
      </c>
      <c r="D51">
        <f>('Coho hourly counts 2015'!D51)*3</f>
        <v>6</v>
      </c>
      <c r="E51">
        <f>('Coho hourly counts 2015'!E51)*3</f>
        <v>0</v>
      </c>
      <c r="F51">
        <f>('Coho hourly counts 2015'!F51)*3</f>
        <v>0</v>
      </c>
      <c r="G51">
        <f>('Coho hourly counts 2015'!G51)*3</f>
        <v>0</v>
      </c>
      <c r="H51">
        <f>('Coho hourly counts 2015'!H51)*3</f>
        <v>0</v>
      </c>
      <c r="I51">
        <f>('Coho hourly counts 2015'!I51)*3</f>
        <v>0</v>
      </c>
      <c r="J51">
        <f>('Coho hourly counts 2015'!J51)*3</f>
        <v>0</v>
      </c>
      <c r="K51">
        <f>('Coho hourly counts 2015'!K51)*3</f>
        <v>0</v>
      </c>
      <c r="L51">
        <f>('Coho hourly counts 2015'!L51)*3</f>
        <v>0</v>
      </c>
      <c r="M51">
        <f>('Coho hourly counts 2015'!M51)*3</f>
        <v>0</v>
      </c>
      <c r="N51">
        <f>('Coho hourly counts 2015'!N51)*3</f>
        <v>0</v>
      </c>
      <c r="O51">
        <f>('Coho hourly counts 2015'!O51)*3</f>
        <v>0</v>
      </c>
      <c r="P51">
        <f>('Coho hourly counts 2015'!P51)*3</f>
        <v>0</v>
      </c>
      <c r="Q51">
        <f>('Coho hourly counts 2015'!Q51)*3</f>
        <v>0</v>
      </c>
      <c r="R51">
        <f>('Coho hourly counts 2015'!R51)*3</f>
        <v>0</v>
      </c>
      <c r="S51">
        <f>('Coho hourly counts 2015'!S51)*3</f>
        <v>0</v>
      </c>
      <c r="T51">
        <f>('Coho hourly counts 2015'!T51)*3</f>
        <v>0</v>
      </c>
      <c r="U51">
        <f>('Coho hourly counts 2015'!U51)*3</f>
        <v>0</v>
      </c>
      <c r="V51">
        <f>('Coho hourly counts 2015'!V51)*3</f>
        <v>3</v>
      </c>
      <c r="W51">
        <f>('Coho hourly counts 2015'!W51)*3</f>
        <v>0</v>
      </c>
      <c r="X51">
        <f>('Coho hourly counts 2015'!X51)*3</f>
        <v>0</v>
      </c>
      <c r="Y51">
        <f>('Coho hourly counts 2015'!Y51)*3</f>
        <v>6</v>
      </c>
      <c r="Z51">
        <f t="shared" si="5"/>
        <v>60</v>
      </c>
      <c r="AB51">
        <f t="shared" si="6"/>
        <v>60</v>
      </c>
      <c r="AC51">
        <f t="shared" si="7"/>
        <v>137.73913043478265</v>
      </c>
      <c r="AD51" s="43"/>
      <c r="AE51">
        <f t="shared" si="8"/>
        <v>24</v>
      </c>
      <c r="AF51">
        <f t="shared" si="2"/>
        <v>0.95652173913043481</v>
      </c>
      <c r="AG51">
        <f t="shared" si="11"/>
        <v>25</v>
      </c>
      <c r="AH51">
        <f t="shared" si="11"/>
        <v>9</v>
      </c>
      <c r="AI51">
        <f t="shared" si="11"/>
        <v>4</v>
      </c>
      <c r="AJ51">
        <f t="shared" si="11"/>
        <v>0</v>
      </c>
      <c r="AK51">
        <f t="shared" si="11"/>
        <v>0</v>
      </c>
      <c r="AL51">
        <f t="shared" si="11"/>
        <v>0</v>
      </c>
      <c r="AM51">
        <f t="shared" si="11"/>
        <v>0</v>
      </c>
      <c r="AN51">
        <f t="shared" si="11"/>
        <v>0</v>
      </c>
      <c r="AO51">
        <f t="shared" si="11"/>
        <v>0</v>
      </c>
      <c r="AP51">
        <f t="shared" si="11"/>
        <v>0</v>
      </c>
      <c r="AQ51">
        <f t="shared" si="11"/>
        <v>0</v>
      </c>
      <c r="AR51">
        <f t="shared" si="11"/>
        <v>0</v>
      </c>
      <c r="AS51">
        <f t="shared" si="11"/>
        <v>0</v>
      </c>
      <c r="AT51">
        <f t="shared" si="11"/>
        <v>0</v>
      </c>
      <c r="AU51">
        <f t="shared" si="11"/>
        <v>0</v>
      </c>
      <c r="AV51">
        <f t="shared" si="9"/>
        <v>0</v>
      </c>
      <c r="AW51">
        <f t="shared" si="9"/>
        <v>0</v>
      </c>
      <c r="AX51">
        <f t="shared" si="9"/>
        <v>0</v>
      </c>
      <c r="AY51">
        <f t="shared" si="9"/>
        <v>0</v>
      </c>
      <c r="AZ51">
        <f t="shared" si="9"/>
        <v>1</v>
      </c>
      <c r="BA51">
        <f t="shared" si="9"/>
        <v>1</v>
      </c>
      <c r="BB51">
        <f t="shared" si="9"/>
        <v>0</v>
      </c>
      <c r="BC51">
        <f t="shared" si="9"/>
        <v>4</v>
      </c>
    </row>
    <row r="52" spans="1:55" x14ac:dyDescent="0.25">
      <c r="A52" s="1">
        <v>42581</v>
      </c>
      <c r="B52">
        <f>('Coho hourly counts 2015'!B52)*3</f>
        <v>3</v>
      </c>
      <c r="C52">
        <f>('Coho hourly counts 2015'!C52)*3</f>
        <v>6</v>
      </c>
      <c r="D52">
        <f>('Coho hourly counts 2015'!D52)*3</f>
        <v>0</v>
      </c>
      <c r="E52">
        <f>('Coho hourly counts 2015'!E52)*3</f>
        <v>0</v>
      </c>
      <c r="F52">
        <f>('Coho hourly counts 2015'!F52)*3</f>
        <v>0</v>
      </c>
      <c r="G52">
        <f>('Coho hourly counts 2015'!G52)*3</f>
        <v>0</v>
      </c>
      <c r="H52">
        <f>('Coho hourly counts 2015'!H52)*3</f>
        <v>0</v>
      </c>
      <c r="I52">
        <f>('Coho hourly counts 2015'!I52)*3</f>
        <v>0</v>
      </c>
      <c r="J52">
        <f>('Coho hourly counts 2015'!J52)*3</f>
        <v>0</v>
      </c>
      <c r="K52">
        <f>('Coho hourly counts 2015'!K52)*3</f>
        <v>0</v>
      </c>
      <c r="L52">
        <f>('Coho hourly counts 2015'!L52)*3</f>
        <v>0</v>
      </c>
      <c r="M52">
        <f>('Coho hourly counts 2015'!M52)*3</f>
        <v>0</v>
      </c>
      <c r="N52">
        <f>('Coho hourly counts 2015'!N52)*3</f>
        <v>0</v>
      </c>
      <c r="O52">
        <f>('Coho hourly counts 2015'!O52)*3</f>
        <v>0</v>
      </c>
      <c r="P52">
        <f>('Coho hourly counts 2015'!P52)*3</f>
        <v>0</v>
      </c>
      <c r="Q52">
        <f>('Coho hourly counts 2015'!Q52)*3</f>
        <v>0</v>
      </c>
      <c r="R52">
        <f>('Coho hourly counts 2015'!R52)*3</f>
        <v>3</v>
      </c>
      <c r="S52">
        <f>('Coho hourly counts 2015'!S52)*3</f>
        <v>0</v>
      </c>
      <c r="T52">
        <f>('Coho hourly counts 2015'!T52)*3</f>
        <v>0</v>
      </c>
      <c r="U52">
        <f>('Coho hourly counts 2015'!U52)*3</f>
        <v>0</v>
      </c>
      <c r="V52">
        <f>('Coho hourly counts 2015'!V52)*3</f>
        <v>21</v>
      </c>
      <c r="W52">
        <f>('Coho hourly counts 2015'!W52)*3</f>
        <v>0</v>
      </c>
      <c r="X52">
        <f>('Coho hourly counts 2015'!X52)*3</f>
        <v>0</v>
      </c>
      <c r="Y52">
        <f>('Coho hourly counts 2015'!Y52)*3</f>
        <v>3</v>
      </c>
      <c r="Z52">
        <f t="shared" si="5"/>
        <v>36</v>
      </c>
      <c r="AB52">
        <f t="shared" si="6"/>
        <v>36</v>
      </c>
      <c r="AC52">
        <f t="shared" si="7"/>
        <v>331.82608695652175</v>
      </c>
      <c r="AD52" s="43"/>
      <c r="AE52">
        <f t="shared" si="8"/>
        <v>24</v>
      </c>
      <c r="AF52">
        <f t="shared" si="2"/>
        <v>2.3043478260869565</v>
      </c>
      <c r="AG52">
        <f t="shared" si="11"/>
        <v>1</v>
      </c>
      <c r="AH52">
        <f t="shared" si="11"/>
        <v>4</v>
      </c>
      <c r="AI52">
        <f t="shared" si="11"/>
        <v>0</v>
      </c>
      <c r="AJ52">
        <f t="shared" si="11"/>
        <v>0</v>
      </c>
      <c r="AK52">
        <f t="shared" si="11"/>
        <v>0</v>
      </c>
      <c r="AL52">
        <f t="shared" si="11"/>
        <v>0</v>
      </c>
      <c r="AM52">
        <f t="shared" si="11"/>
        <v>0</v>
      </c>
      <c r="AN52">
        <f t="shared" si="11"/>
        <v>0</v>
      </c>
      <c r="AO52">
        <f t="shared" si="11"/>
        <v>0</v>
      </c>
      <c r="AP52">
        <f t="shared" si="11"/>
        <v>0</v>
      </c>
      <c r="AQ52">
        <f t="shared" si="11"/>
        <v>0</v>
      </c>
      <c r="AR52">
        <f t="shared" si="11"/>
        <v>0</v>
      </c>
      <c r="AS52">
        <f t="shared" si="11"/>
        <v>0</v>
      </c>
      <c r="AT52">
        <f t="shared" si="11"/>
        <v>0</v>
      </c>
      <c r="AU52">
        <f t="shared" si="11"/>
        <v>0</v>
      </c>
      <c r="AV52">
        <f t="shared" si="9"/>
        <v>1</v>
      </c>
      <c r="AW52">
        <f t="shared" si="9"/>
        <v>1</v>
      </c>
      <c r="AX52">
        <f t="shared" si="9"/>
        <v>0</v>
      </c>
      <c r="AY52">
        <f t="shared" si="9"/>
        <v>0</v>
      </c>
      <c r="AZ52">
        <f t="shared" si="9"/>
        <v>49</v>
      </c>
      <c r="BA52">
        <f t="shared" si="9"/>
        <v>49</v>
      </c>
      <c r="BB52">
        <f t="shared" si="9"/>
        <v>0</v>
      </c>
      <c r="BC52">
        <f t="shared" si="9"/>
        <v>1</v>
      </c>
    </row>
    <row r="53" spans="1:55" x14ac:dyDescent="0.25">
      <c r="A53" s="1">
        <v>42582</v>
      </c>
      <c r="B53">
        <f>('Coho hourly counts 2015'!B53)*3</f>
        <v>12</v>
      </c>
      <c r="C53">
        <f>('Coho hourly counts 2015'!C53)*3</f>
        <v>21</v>
      </c>
      <c r="D53">
        <f>('Coho hourly counts 2015'!D53)*3</f>
        <v>3</v>
      </c>
      <c r="E53">
        <f>('Coho hourly counts 2015'!E53)*3</f>
        <v>0</v>
      </c>
      <c r="F53">
        <f>('Coho hourly counts 2015'!F53)*3</f>
        <v>0</v>
      </c>
      <c r="G53">
        <f>('Coho hourly counts 2015'!G53)*3</f>
        <v>0</v>
      </c>
      <c r="H53">
        <f>('Coho hourly counts 2015'!H53)*3</f>
        <v>3</v>
      </c>
      <c r="I53">
        <f>('Coho hourly counts 2015'!I53)*3</f>
        <v>0</v>
      </c>
      <c r="J53">
        <f>('Coho hourly counts 2015'!J53)*3</f>
        <v>0</v>
      </c>
      <c r="K53">
        <f>('Coho hourly counts 2015'!K53)*3</f>
        <v>0</v>
      </c>
      <c r="L53">
        <f>('Coho hourly counts 2015'!L53)*3</f>
        <v>0</v>
      </c>
      <c r="M53">
        <f>('Coho hourly counts 2015'!M53)*3</f>
        <v>0</v>
      </c>
      <c r="N53">
        <f>('Coho hourly counts 2015'!N53)*3</f>
        <v>0</v>
      </c>
      <c r="O53">
        <f>('Coho hourly counts 2015'!O53)*3</f>
        <v>0</v>
      </c>
      <c r="P53">
        <f>('Coho hourly counts 2015'!P53)*3</f>
        <v>0</v>
      </c>
      <c r="Q53">
        <f>('Coho hourly counts 2015'!Q53)*3</f>
        <v>0</v>
      </c>
      <c r="R53">
        <f>('Coho hourly counts 2015'!R53)*3</f>
        <v>0</v>
      </c>
      <c r="S53">
        <f>('Coho hourly counts 2015'!S53)*3</f>
        <v>0</v>
      </c>
      <c r="T53">
        <f>('Coho hourly counts 2015'!T53)*3</f>
        <v>0</v>
      </c>
      <c r="U53">
        <f>('Coho hourly counts 2015'!U53)*3</f>
        <v>0</v>
      </c>
      <c r="V53">
        <f>('Coho hourly counts 2015'!V53)*3</f>
        <v>3</v>
      </c>
      <c r="W53">
        <f>('Coho hourly counts 2015'!W53)*3</f>
        <v>0</v>
      </c>
      <c r="X53">
        <f>('Coho hourly counts 2015'!X53)*3</f>
        <v>0</v>
      </c>
      <c r="Y53">
        <f>('Coho hourly counts 2015'!Y53)*3</f>
        <v>3</v>
      </c>
      <c r="Z53">
        <f t="shared" si="5"/>
        <v>45</v>
      </c>
      <c r="AB53">
        <f t="shared" si="6"/>
        <v>45</v>
      </c>
      <c r="AC53">
        <f t="shared" si="7"/>
        <v>159.65217391304353</v>
      </c>
      <c r="AD53" s="43"/>
      <c r="AE53">
        <f t="shared" si="8"/>
        <v>24</v>
      </c>
      <c r="AF53">
        <f t="shared" si="2"/>
        <v>1.1086956521739131</v>
      </c>
      <c r="AG53">
        <f t="shared" si="11"/>
        <v>9</v>
      </c>
      <c r="AH53">
        <f t="shared" si="11"/>
        <v>36</v>
      </c>
      <c r="AI53">
        <f t="shared" si="11"/>
        <v>1</v>
      </c>
      <c r="AJ53">
        <f t="shared" si="11"/>
        <v>0</v>
      </c>
      <c r="AK53">
        <f t="shared" si="11"/>
        <v>0</v>
      </c>
      <c r="AL53">
        <f t="shared" si="11"/>
        <v>1</v>
      </c>
      <c r="AM53">
        <f t="shared" si="11"/>
        <v>1</v>
      </c>
      <c r="AN53">
        <f t="shared" si="11"/>
        <v>0</v>
      </c>
      <c r="AO53">
        <f t="shared" si="11"/>
        <v>0</v>
      </c>
      <c r="AP53">
        <f t="shared" si="11"/>
        <v>0</v>
      </c>
      <c r="AQ53">
        <f t="shared" si="11"/>
        <v>0</v>
      </c>
      <c r="AR53">
        <f t="shared" si="11"/>
        <v>0</v>
      </c>
      <c r="AS53">
        <f t="shared" si="11"/>
        <v>0</v>
      </c>
      <c r="AT53">
        <f t="shared" si="11"/>
        <v>0</v>
      </c>
      <c r="AU53">
        <f t="shared" si="11"/>
        <v>0</v>
      </c>
      <c r="AV53">
        <f t="shared" si="9"/>
        <v>0</v>
      </c>
      <c r="AW53">
        <f t="shared" si="9"/>
        <v>0</v>
      </c>
      <c r="AX53">
        <f t="shared" si="9"/>
        <v>0</v>
      </c>
      <c r="AY53">
        <f t="shared" si="9"/>
        <v>0</v>
      </c>
      <c r="AZ53">
        <f t="shared" si="9"/>
        <v>1</v>
      </c>
      <c r="BA53">
        <f t="shared" si="9"/>
        <v>1</v>
      </c>
      <c r="BB53">
        <f t="shared" si="9"/>
        <v>0</v>
      </c>
      <c r="BC53">
        <f t="shared" si="9"/>
        <v>1</v>
      </c>
    </row>
    <row r="54" spans="1:55" x14ac:dyDescent="0.25">
      <c r="A54" s="1">
        <v>42583</v>
      </c>
      <c r="B54">
        <f>('Coho hourly counts 2015'!B54)*3</f>
        <v>12</v>
      </c>
      <c r="C54">
        <f>('Coho hourly counts 2015'!C54)*3</f>
        <v>9</v>
      </c>
      <c r="D54">
        <f>('Coho hourly counts 2015'!D54)*3</f>
        <v>0</v>
      </c>
      <c r="E54">
        <f>('Coho hourly counts 2015'!E54)*3</f>
        <v>0</v>
      </c>
      <c r="F54">
        <f>('Coho hourly counts 2015'!F54)*3</f>
        <v>0</v>
      </c>
      <c r="G54">
        <f>('Coho hourly counts 2015'!G54)*3</f>
        <v>0</v>
      </c>
      <c r="H54">
        <f>('Coho hourly counts 2015'!H54)*3</f>
        <v>0</v>
      </c>
      <c r="I54">
        <f>('Coho hourly counts 2015'!I54)*3</f>
        <v>0</v>
      </c>
      <c r="J54">
        <f>('Coho hourly counts 2015'!J54)*3</f>
        <v>0</v>
      </c>
      <c r="K54">
        <f>('Coho hourly counts 2015'!K54)*3</f>
        <v>-3</v>
      </c>
      <c r="L54">
        <f>('Coho hourly counts 2015'!L54)*3</f>
        <v>0</v>
      </c>
      <c r="M54">
        <f>('Coho hourly counts 2015'!M54)*3</f>
        <v>0</v>
      </c>
      <c r="N54">
        <f>('Coho hourly counts 2015'!N54)*3</f>
        <v>12</v>
      </c>
      <c r="O54">
        <f>('Coho hourly counts 2015'!O54)*3</f>
        <v>0</v>
      </c>
      <c r="P54">
        <f>('Coho hourly counts 2015'!P54)*3</f>
        <v>6</v>
      </c>
      <c r="Q54">
        <f>('Coho hourly counts 2015'!Q54)*3</f>
        <v>0</v>
      </c>
      <c r="R54">
        <f>('Coho hourly counts 2015'!R54)*3</f>
        <v>3</v>
      </c>
      <c r="S54">
        <f>('Coho hourly counts 2015'!S54)*3</f>
        <v>0</v>
      </c>
      <c r="T54">
        <f>('Coho hourly counts 2015'!T54)*3</f>
        <v>-6</v>
      </c>
      <c r="U54">
        <f>('Coho hourly counts 2015'!U54)*3</f>
        <v>0</v>
      </c>
      <c r="V54">
        <f>('Coho hourly counts 2015'!V54)*3</f>
        <v>3</v>
      </c>
      <c r="W54">
        <f>('Coho hourly counts 2015'!W54)*3</f>
        <v>3</v>
      </c>
      <c r="X54">
        <f>('Coho hourly counts 2015'!X54)*3</f>
        <v>0</v>
      </c>
      <c r="Y54">
        <f>('Coho hourly counts 2015'!Y54)*3</f>
        <v>0</v>
      </c>
      <c r="Z54">
        <f t="shared" si="5"/>
        <v>39</v>
      </c>
      <c r="AB54">
        <f t="shared" si="6"/>
        <v>39</v>
      </c>
      <c r="AC54">
        <f t="shared" si="7"/>
        <v>200.34782608695656</v>
      </c>
      <c r="AD54" s="43"/>
      <c r="AE54">
        <f t="shared" si="8"/>
        <v>24</v>
      </c>
      <c r="AF54">
        <f t="shared" si="2"/>
        <v>1.3913043478260869</v>
      </c>
      <c r="AG54">
        <f t="shared" si="11"/>
        <v>1</v>
      </c>
      <c r="AH54">
        <f t="shared" si="11"/>
        <v>9</v>
      </c>
      <c r="AI54">
        <f t="shared" si="11"/>
        <v>0</v>
      </c>
      <c r="AJ54">
        <f t="shared" si="11"/>
        <v>0</v>
      </c>
      <c r="AK54">
        <f t="shared" si="11"/>
        <v>0</v>
      </c>
      <c r="AL54">
        <f t="shared" si="11"/>
        <v>0</v>
      </c>
      <c r="AM54">
        <f t="shared" si="11"/>
        <v>0</v>
      </c>
      <c r="AN54">
        <f t="shared" si="11"/>
        <v>0</v>
      </c>
      <c r="AO54">
        <f t="shared" si="11"/>
        <v>1</v>
      </c>
      <c r="AP54">
        <f t="shared" si="11"/>
        <v>1</v>
      </c>
      <c r="AQ54">
        <f t="shared" si="11"/>
        <v>0</v>
      </c>
      <c r="AR54">
        <f t="shared" si="11"/>
        <v>16</v>
      </c>
      <c r="AS54">
        <f t="shared" si="11"/>
        <v>16</v>
      </c>
      <c r="AT54">
        <f t="shared" si="11"/>
        <v>4</v>
      </c>
      <c r="AU54">
        <f t="shared" si="11"/>
        <v>4</v>
      </c>
      <c r="AV54">
        <f t="shared" si="9"/>
        <v>1</v>
      </c>
      <c r="AW54">
        <f t="shared" si="9"/>
        <v>1</v>
      </c>
      <c r="AX54">
        <f t="shared" si="9"/>
        <v>4</v>
      </c>
      <c r="AY54">
        <f t="shared" si="9"/>
        <v>4</v>
      </c>
      <c r="AZ54">
        <f t="shared" si="9"/>
        <v>1</v>
      </c>
      <c r="BA54">
        <f t="shared" si="9"/>
        <v>0</v>
      </c>
      <c r="BB54">
        <f t="shared" ref="BB54:BC87" si="12">(W54/3-X54/3)^2</f>
        <v>1</v>
      </c>
      <c r="BC54">
        <f t="shared" si="12"/>
        <v>0</v>
      </c>
    </row>
    <row r="55" spans="1:55" x14ac:dyDescent="0.25">
      <c r="A55" s="1">
        <v>42584</v>
      </c>
      <c r="B55">
        <f>('Coho hourly counts 2015'!B55)*3</f>
        <v>0</v>
      </c>
      <c r="C55">
        <f>('Coho hourly counts 2015'!C55)*3</f>
        <v>0</v>
      </c>
      <c r="D55">
        <f>('Coho hourly counts 2015'!D55)*3</f>
        <v>0</v>
      </c>
      <c r="E55">
        <f>('Coho hourly counts 2015'!E55)*3</f>
        <v>0</v>
      </c>
      <c r="F55">
        <f>('Coho hourly counts 2015'!F55)*3</f>
        <v>0</v>
      </c>
      <c r="G55">
        <f>('Coho hourly counts 2015'!G55)*3</f>
        <v>0</v>
      </c>
      <c r="H55">
        <f>('Coho hourly counts 2015'!H55)*3</f>
        <v>3</v>
      </c>
      <c r="I55">
        <f>('Coho hourly counts 2015'!I55)*3</f>
        <v>0</v>
      </c>
      <c r="J55">
        <f>('Coho hourly counts 2015'!J55)*3</f>
        <v>0</v>
      </c>
      <c r="K55">
        <f>('Coho hourly counts 2015'!K55)*3</f>
        <v>0</v>
      </c>
      <c r="L55">
        <f>('Coho hourly counts 2015'!L55)*3</f>
        <v>0</v>
      </c>
      <c r="M55">
        <f>('Coho hourly counts 2015'!M55)*3</f>
        <v>0</v>
      </c>
      <c r="N55">
        <f>('Coho hourly counts 2015'!N55)*3</f>
        <v>0</v>
      </c>
      <c r="O55">
        <f>('Coho hourly counts 2015'!O55)*3</f>
        <v>0</v>
      </c>
      <c r="P55">
        <f>('Coho hourly counts 2015'!P55)*3</f>
        <v>0</v>
      </c>
      <c r="Q55">
        <f>('Coho hourly counts 2015'!Q55)*3</f>
        <v>0</v>
      </c>
      <c r="R55">
        <f>('Coho hourly counts 2015'!R55)*3</f>
        <v>0</v>
      </c>
      <c r="S55">
        <f>('Coho hourly counts 2015'!S55)*3</f>
        <v>0</v>
      </c>
      <c r="T55">
        <f>('Coho hourly counts 2015'!T55)*3</f>
        <v>0</v>
      </c>
      <c r="U55">
        <f>('Coho hourly counts 2015'!U55)*3</f>
        <v>0</v>
      </c>
      <c r="V55">
        <f>('Coho hourly counts 2015'!V55)*3</f>
        <v>15</v>
      </c>
      <c r="W55">
        <f>('Coho hourly counts 2015'!W55)*3</f>
        <v>6</v>
      </c>
      <c r="X55">
        <f>('Coho hourly counts 2015'!X55)*3</f>
        <v>3</v>
      </c>
      <c r="Y55">
        <f>('Coho hourly counts 2015'!Y55)*3</f>
        <v>3</v>
      </c>
      <c r="Z55">
        <f t="shared" si="5"/>
        <v>30</v>
      </c>
      <c r="AB55">
        <f t="shared" si="6"/>
        <v>30</v>
      </c>
      <c r="AC55">
        <f t="shared" si="7"/>
        <v>115.82608695652176</v>
      </c>
      <c r="AD55" s="43"/>
      <c r="AE55">
        <f t="shared" si="8"/>
        <v>24</v>
      </c>
      <c r="AF55">
        <f t="shared" si="2"/>
        <v>0.80434782608695654</v>
      </c>
      <c r="AG55">
        <f t="shared" si="11"/>
        <v>0</v>
      </c>
      <c r="AH55">
        <f t="shared" si="11"/>
        <v>0</v>
      </c>
      <c r="AI55">
        <f t="shared" si="11"/>
        <v>0</v>
      </c>
      <c r="AJ55">
        <f t="shared" si="11"/>
        <v>0</v>
      </c>
      <c r="AK55">
        <f t="shared" si="11"/>
        <v>0</v>
      </c>
      <c r="AL55">
        <f t="shared" si="11"/>
        <v>1</v>
      </c>
      <c r="AM55">
        <f t="shared" si="11"/>
        <v>1</v>
      </c>
      <c r="AN55">
        <f t="shared" si="11"/>
        <v>0</v>
      </c>
      <c r="AO55">
        <f t="shared" si="11"/>
        <v>0</v>
      </c>
      <c r="AP55">
        <f t="shared" si="11"/>
        <v>0</v>
      </c>
      <c r="AQ55">
        <f t="shared" si="11"/>
        <v>0</v>
      </c>
      <c r="AR55">
        <f t="shared" si="11"/>
        <v>0</v>
      </c>
      <c r="AS55">
        <f t="shared" si="11"/>
        <v>0</v>
      </c>
      <c r="AT55">
        <f t="shared" si="11"/>
        <v>0</v>
      </c>
      <c r="AU55">
        <f t="shared" si="11"/>
        <v>0</v>
      </c>
      <c r="AV55">
        <f t="shared" si="11"/>
        <v>0</v>
      </c>
      <c r="AW55">
        <f t="shared" ref="AW55:BA87" si="13">(R55/3-S55/3)^2</f>
        <v>0</v>
      </c>
      <c r="AX55">
        <f t="shared" si="13"/>
        <v>0</v>
      </c>
      <c r="AY55">
        <f t="shared" si="13"/>
        <v>0</v>
      </c>
      <c r="AZ55">
        <f t="shared" si="13"/>
        <v>25</v>
      </c>
      <c r="BA55">
        <f t="shared" si="13"/>
        <v>9</v>
      </c>
      <c r="BB55">
        <f t="shared" si="12"/>
        <v>1</v>
      </c>
      <c r="BC55">
        <f t="shared" si="12"/>
        <v>0</v>
      </c>
    </row>
    <row r="56" spans="1:55" x14ac:dyDescent="0.25">
      <c r="A56" s="1">
        <v>42585</v>
      </c>
      <c r="B56">
        <f>('Coho hourly counts 2015'!B56)*3</f>
        <v>9</v>
      </c>
      <c r="C56">
        <f>('Coho hourly counts 2015'!C56)*3</f>
        <v>3</v>
      </c>
      <c r="D56">
        <f>('Coho hourly counts 2015'!D56)*3</f>
        <v>0</v>
      </c>
      <c r="E56">
        <f>('Coho hourly counts 2015'!E56)*3</f>
        <v>0</v>
      </c>
      <c r="F56">
        <f>('Coho hourly counts 2015'!F56)*3</f>
        <v>0</v>
      </c>
      <c r="G56">
        <f>('Coho hourly counts 2015'!G56)*3</f>
        <v>0</v>
      </c>
      <c r="H56">
        <f>('Coho hourly counts 2015'!H56)*3</f>
        <v>0</v>
      </c>
      <c r="I56">
        <f>('Coho hourly counts 2015'!I56)*3</f>
        <v>0</v>
      </c>
      <c r="J56">
        <f>('Coho hourly counts 2015'!J56)*3</f>
        <v>0</v>
      </c>
      <c r="K56">
        <f>('Coho hourly counts 2015'!K56)*3</f>
        <v>0</v>
      </c>
      <c r="L56">
        <f>('Coho hourly counts 2015'!L56)*3</f>
        <v>0</v>
      </c>
      <c r="M56">
        <f>('Coho hourly counts 2015'!M56)*3</f>
        <v>0</v>
      </c>
      <c r="N56">
        <f>('Coho hourly counts 2015'!N56)*3</f>
        <v>0</v>
      </c>
      <c r="O56">
        <f>('Coho hourly counts 2015'!O56)*3</f>
        <v>0</v>
      </c>
      <c r="P56">
        <f>('Coho hourly counts 2015'!P56)*3</f>
        <v>0</v>
      </c>
      <c r="Q56">
        <f>('Coho hourly counts 2015'!Q56)*3</f>
        <v>0</v>
      </c>
      <c r="R56">
        <f>('Coho hourly counts 2015'!R56)*3</f>
        <v>0</v>
      </c>
      <c r="S56">
        <f>('Coho hourly counts 2015'!S56)*3</f>
        <v>0</v>
      </c>
      <c r="T56">
        <f>('Coho hourly counts 2015'!T56)*3</f>
        <v>0</v>
      </c>
      <c r="U56">
        <f>('Coho hourly counts 2015'!U56)*3</f>
        <v>0</v>
      </c>
      <c r="V56">
        <f>('Coho hourly counts 2015'!V56)*3</f>
        <v>0</v>
      </c>
      <c r="W56">
        <f>('Coho hourly counts 2015'!W56)*3</f>
        <v>0</v>
      </c>
      <c r="X56">
        <f>('Coho hourly counts 2015'!X56)*3</f>
        <v>-3</v>
      </c>
      <c r="Y56">
        <f>('Coho hourly counts 2015'!Y56)*3</f>
        <v>60</v>
      </c>
      <c r="Z56">
        <f t="shared" si="5"/>
        <v>69</v>
      </c>
      <c r="AB56">
        <f t="shared" si="6"/>
        <v>69</v>
      </c>
      <c r="AC56">
        <f t="shared" si="7"/>
        <v>1399.3043478260872</v>
      </c>
      <c r="AD56" s="43"/>
      <c r="AE56">
        <f t="shared" si="8"/>
        <v>24</v>
      </c>
      <c r="AF56">
        <f t="shared" si="2"/>
        <v>9.7173913043478262</v>
      </c>
      <c r="AG56">
        <f t="shared" si="11"/>
        <v>4</v>
      </c>
      <c r="AH56">
        <f t="shared" si="11"/>
        <v>1</v>
      </c>
      <c r="AI56">
        <f t="shared" si="11"/>
        <v>0</v>
      </c>
      <c r="AJ56">
        <f t="shared" si="11"/>
        <v>0</v>
      </c>
      <c r="AK56">
        <f t="shared" si="11"/>
        <v>0</v>
      </c>
      <c r="AL56">
        <f t="shared" si="11"/>
        <v>0</v>
      </c>
      <c r="AM56">
        <f t="shared" si="11"/>
        <v>0</v>
      </c>
      <c r="AN56">
        <f t="shared" si="11"/>
        <v>0</v>
      </c>
      <c r="AO56">
        <f t="shared" si="11"/>
        <v>0</v>
      </c>
      <c r="AP56">
        <f t="shared" si="11"/>
        <v>0</v>
      </c>
      <c r="AQ56">
        <f t="shared" si="11"/>
        <v>0</v>
      </c>
      <c r="AR56">
        <f t="shared" si="11"/>
        <v>0</v>
      </c>
      <c r="AS56">
        <f t="shared" si="11"/>
        <v>0</v>
      </c>
      <c r="AT56">
        <f t="shared" si="11"/>
        <v>0</v>
      </c>
      <c r="AU56">
        <f t="shared" ref="AU56:AV87" si="14">(P56/3-Q56/3)^2</f>
        <v>0</v>
      </c>
      <c r="AV56">
        <f t="shared" si="14"/>
        <v>0</v>
      </c>
      <c r="AW56">
        <f t="shared" si="13"/>
        <v>0</v>
      </c>
      <c r="AX56">
        <f t="shared" si="13"/>
        <v>0</v>
      </c>
      <c r="AY56">
        <f t="shared" si="13"/>
        <v>0</v>
      </c>
      <c r="AZ56">
        <f t="shared" si="13"/>
        <v>0</v>
      </c>
      <c r="BA56">
        <f t="shared" si="13"/>
        <v>0</v>
      </c>
      <c r="BB56">
        <f t="shared" si="12"/>
        <v>1</v>
      </c>
      <c r="BC56">
        <f t="shared" si="12"/>
        <v>441</v>
      </c>
    </row>
    <row r="57" spans="1:55" x14ac:dyDescent="0.25">
      <c r="A57" s="1">
        <v>42586</v>
      </c>
      <c r="B57">
        <f>('Coho hourly counts 2015'!B57)*3</f>
        <v>24</v>
      </c>
      <c r="C57">
        <f>('Coho hourly counts 2015'!C57)*3</f>
        <v>42</v>
      </c>
      <c r="D57">
        <f>('Coho hourly counts 2015'!D57)*3</f>
        <v>9</v>
      </c>
      <c r="E57">
        <f>('Coho hourly counts 2015'!E57)*3</f>
        <v>12</v>
      </c>
      <c r="F57">
        <f>('Coho hourly counts 2015'!F57)*3</f>
        <v>0</v>
      </c>
      <c r="G57">
        <f>('Coho hourly counts 2015'!G57)*3</f>
        <v>0</v>
      </c>
      <c r="H57">
        <f>('Coho hourly counts 2015'!H57)*3</f>
        <v>0</v>
      </c>
      <c r="I57">
        <f>('Coho hourly counts 2015'!I57)*3</f>
        <v>0</v>
      </c>
      <c r="J57">
        <f>('Coho hourly counts 2015'!J57)*3</f>
        <v>0</v>
      </c>
      <c r="K57">
        <f>('Coho hourly counts 2015'!K57)*3</f>
        <v>0</v>
      </c>
      <c r="L57">
        <f>('Coho hourly counts 2015'!L57)*3</f>
        <v>0</v>
      </c>
      <c r="M57">
        <f>('Coho hourly counts 2015'!M57)*3</f>
        <v>0</v>
      </c>
      <c r="N57">
        <f>('Coho hourly counts 2015'!N57)*3</f>
        <v>0</v>
      </c>
      <c r="O57">
        <f>('Coho hourly counts 2015'!O57)*3</f>
        <v>0</v>
      </c>
      <c r="P57">
        <f>('Coho hourly counts 2015'!P57)*3</f>
        <v>0</v>
      </c>
      <c r="Q57">
        <f>('Coho hourly counts 2015'!Q57)*3</f>
        <v>0</v>
      </c>
      <c r="R57">
        <f>('Coho hourly counts 2015'!R57)*3</f>
        <v>0</v>
      </c>
      <c r="S57">
        <f>('Coho hourly counts 2015'!S57)*3</f>
        <v>0</v>
      </c>
      <c r="T57">
        <f>('Coho hourly counts 2015'!T57)*3</f>
        <v>0</v>
      </c>
      <c r="U57">
        <f>('Coho hourly counts 2015'!U57)*3</f>
        <v>0</v>
      </c>
      <c r="V57">
        <f>('Coho hourly counts 2015'!V57)*3</f>
        <v>0</v>
      </c>
      <c r="W57">
        <f>('Coho hourly counts 2015'!W57)*3</f>
        <v>0</v>
      </c>
      <c r="X57">
        <f>('Coho hourly counts 2015'!X57)*3</f>
        <v>15</v>
      </c>
      <c r="Y57">
        <f>('Coho hourly counts 2015'!Y57)*3</f>
        <v>3</v>
      </c>
      <c r="Z57">
        <f t="shared" si="5"/>
        <v>105</v>
      </c>
      <c r="AB57">
        <f t="shared" si="6"/>
        <v>105</v>
      </c>
      <c r="AC57">
        <f t="shared" si="7"/>
        <v>673.04347826086962</v>
      </c>
      <c r="AD57" s="43"/>
      <c r="AE57">
        <f t="shared" si="8"/>
        <v>24</v>
      </c>
      <c r="AF57">
        <f t="shared" si="2"/>
        <v>4.6739130434782608</v>
      </c>
      <c r="AG57">
        <f t="shared" ref="AG57:AT75" si="15">(B57/3-C57/3)^2</f>
        <v>36</v>
      </c>
      <c r="AH57">
        <f t="shared" si="15"/>
        <v>121</v>
      </c>
      <c r="AI57">
        <f t="shared" si="15"/>
        <v>1</v>
      </c>
      <c r="AJ57">
        <f t="shared" si="15"/>
        <v>16</v>
      </c>
      <c r="AK57">
        <f t="shared" si="15"/>
        <v>0</v>
      </c>
      <c r="AL57">
        <f t="shared" si="15"/>
        <v>0</v>
      </c>
      <c r="AM57">
        <f t="shared" si="15"/>
        <v>0</v>
      </c>
      <c r="AN57">
        <f t="shared" si="15"/>
        <v>0</v>
      </c>
      <c r="AO57">
        <f t="shared" si="15"/>
        <v>0</v>
      </c>
      <c r="AP57">
        <f t="shared" si="15"/>
        <v>0</v>
      </c>
      <c r="AQ57">
        <f t="shared" si="15"/>
        <v>0</v>
      </c>
      <c r="AR57">
        <f t="shared" si="15"/>
        <v>0</v>
      </c>
      <c r="AS57">
        <f t="shared" si="15"/>
        <v>0</v>
      </c>
      <c r="AT57">
        <f t="shared" si="15"/>
        <v>0</v>
      </c>
      <c r="AU57">
        <f t="shared" si="14"/>
        <v>0</v>
      </c>
      <c r="AV57">
        <f t="shared" si="14"/>
        <v>0</v>
      </c>
      <c r="AW57">
        <f t="shared" si="13"/>
        <v>0</v>
      </c>
      <c r="AX57">
        <f t="shared" si="13"/>
        <v>0</v>
      </c>
      <c r="AY57">
        <f t="shared" si="13"/>
        <v>0</v>
      </c>
      <c r="AZ57">
        <f t="shared" si="13"/>
        <v>0</v>
      </c>
      <c r="BA57">
        <f t="shared" si="13"/>
        <v>0</v>
      </c>
      <c r="BB57">
        <f t="shared" si="12"/>
        <v>25</v>
      </c>
      <c r="BC57">
        <f t="shared" si="12"/>
        <v>16</v>
      </c>
    </row>
    <row r="58" spans="1:55" x14ac:dyDescent="0.25">
      <c r="A58" s="1">
        <v>42587</v>
      </c>
      <c r="B58">
        <f>('Coho hourly counts 2015'!B58)*3</f>
        <v>0</v>
      </c>
      <c r="C58">
        <f>('Coho hourly counts 2015'!C58)*3</f>
        <v>24</v>
      </c>
      <c r="D58">
        <f>('Coho hourly counts 2015'!D58)*3</f>
        <v>45</v>
      </c>
      <c r="E58">
        <f>('Coho hourly counts 2015'!E58)*3</f>
        <v>18</v>
      </c>
      <c r="F58">
        <f>('Coho hourly counts 2015'!F58)*3</f>
        <v>0</v>
      </c>
      <c r="G58">
        <f>('Coho hourly counts 2015'!G58)*3</f>
        <v>0</v>
      </c>
      <c r="H58">
        <f>('Coho hourly counts 2015'!H58)*3</f>
        <v>0</v>
      </c>
      <c r="I58">
        <f>('Coho hourly counts 2015'!I58)*3</f>
        <v>0</v>
      </c>
      <c r="J58">
        <f>('Coho hourly counts 2015'!J58)*3</f>
        <v>0</v>
      </c>
      <c r="K58">
        <f>('Coho hourly counts 2015'!K58)*3</f>
        <v>0</v>
      </c>
      <c r="L58">
        <f>('Coho hourly counts 2015'!L58)*3</f>
        <v>0</v>
      </c>
      <c r="M58">
        <f>('Coho hourly counts 2015'!M58)*3</f>
        <v>0</v>
      </c>
      <c r="N58">
        <f>('Coho hourly counts 2015'!N58)*3</f>
        <v>0</v>
      </c>
      <c r="O58">
        <f>('Coho hourly counts 2015'!O58)*3</f>
        <v>0</v>
      </c>
      <c r="P58">
        <f>('Coho hourly counts 2015'!P58)*3</f>
        <v>0</v>
      </c>
      <c r="Q58">
        <f>('Coho hourly counts 2015'!Q58)*3</f>
        <v>0</v>
      </c>
      <c r="R58">
        <f>('Coho hourly counts 2015'!R58)*3</f>
        <v>0</v>
      </c>
      <c r="S58">
        <f>('Coho hourly counts 2015'!S58)*3</f>
        <v>0</v>
      </c>
      <c r="T58">
        <f>('Coho hourly counts 2015'!T58)*3</f>
        <v>6</v>
      </c>
      <c r="U58">
        <f>('Coho hourly counts 2015'!U58)*3</f>
        <v>0</v>
      </c>
      <c r="V58">
        <f>('Coho hourly counts 2015'!V58)*3</f>
        <v>0</v>
      </c>
      <c r="W58">
        <f>('Coho hourly counts 2015'!W58)*3</f>
        <v>0</v>
      </c>
      <c r="X58">
        <f>('Coho hourly counts 2015'!X58)*3</f>
        <v>0</v>
      </c>
      <c r="Y58">
        <f>('Coho hourly counts 2015'!Y58)*3</f>
        <v>0</v>
      </c>
      <c r="Z58">
        <f t="shared" si="5"/>
        <v>93</v>
      </c>
      <c r="AB58">
        <f t="shared" si="6"/>
        <v>93</v>
      </c>
      <c r="AC58">
        <f t="shared" si="7"/>
        <v>745.04347826086962</v>
      </c>
      <c r="AD58" s="43"/>
      <c r="AE58">
        <f t="shared" si="8"/>
        <v>24</v>
      </c>
      <c r="AF58">
        <f t="shared" si="2"/>
        <v>5.1739130434782608</v>
      </c>
      <c r="AG58">
        <f t="shared" si="15"/>
        <v>64</v>
      </c>
      <c r="AH58">
        <f t="shared" si="15"/>
        <v>49</v>
      </c>
      <c r="AI58">
        <f t="shared" si="15"/>
        <v>81</v>
      </c>
      <c r="AJ58">
        <f t="shared" si="15"/>
        <v>36</v>
      </c>
      <c r="AK58">
        <f t="shared" si="15"/>
        <v>0</v>
      </c>
      <c r="AL58">
        <f t="shared" si="15"/>
        <v>0</v>
      </c>
      <c r="AM58">
        <f t="shared" si="15"/>
        <v>0</v>
      </c>
      <c r="AN58">
        <f t="shared" si="15"/>
        <v>0</v>
      </c>
      <c r="AO58">
        <f t="shared" si="15"/>
        <v>0</v>
      </c>
      <c r="AP58">
        <f t="shared" si="15"/>
        <v>0</v>
      </c>
      <c r="AQ58">
        <f t="shared" si="15"/>
        <v>0</v>
      </c>
      <c r="AR58">
        <f t="shared" si="15"/>
        <v>0</v>
      </c>
      <c r="AS58">
        <f t="shared" si="15"/>
        <v>0</v>
      </c>
      <c r="AT58">
        <f t="shared" si="15"/>
        <v>0</v>
      </c>
      <c r="AU58">
        <f t="shared" si="14"/>
        <v>0</v>
      </c>
      <c r="AV58">
        <f t="shared" si="14"/>
        <v>0</v>
      </c>
      <c r="AW58">
        <f t="shared" si="13"/>
        <v>0</v>
      </c>
      <c r="AX58">
        <f t="shared" si="13"/>
        <v>4</v>
      </c>
      <c r="AY58">
        <f t="shared" si="13"/>
        <v>4</v>
      </c>
      <c r="AZ58">
        <f t="shared" si="13"/>
        <v>0</v>
      </c>
      <c r="BA58">
        <f t="shared" si="13"/>
        <v>0</v>
      </c>
      <c r="BB58">
        <f t="shared" si="12"/>
        <v>0</v>
      </c>
      <c r="BC58">
        <f t="shared" si="12"/>
        <v>0</v>
      </c>
    </row>
    <row r="59" spans="1:55" x14ac:dyDescent="0.25">
      <c r="A59" s="1">
        <v>42588</v>
      </c>
      <c r="B59">
        <f>('Coho hourly counts 2015'!B59)*3</f>
        <v>3</v>
      </c>
      <c r="C59">
        <f>('Coho hourly counts 2015'!C59)*3</f>
        <v>6</v>
      </c>
      <c r="D59">
        <f>('Coho hourly counts 2015'!D59)*3</f>
        <v>24</v>
      </c>
      <c r="E59">
        <f>('Coho hourly counts 2015'!E59)*3</f>
        <v>3</v>
      </c>
      <c r="F59">
        <f>('Coho hourly counts 2015'!F59)*3</f>
        <v>0</v>
      </c>
      <c r="G59">
        <f>('Coho hourly counts 2015'!G59)*3</f>
        <v>0</v>
      </c>
      <c r="H59">
        <f>('Coho hourly counts 2015'!H59)*3</f>
        <v>0</v>
      </c>
      <c r="I59">
        <f>('Coho hourly counts 2015'!I59)*3</f>
        <v>0</v>
      </c>
      <c r="J59">
        <f>('Coho hourly counts 2015'!J59)*3</f>
        <v>0</v>
      </c>
      <c r="K59">
        <f>('Coho hourly counts 2015'!K59)*3</f>
        <v>0</v>
      </c>
      <c r="L59">
        <f>('Coho hourly counts 2015'!L59)*3</f>
        <v>0</v>
      </c>
      <c r="M59">
        <f>('Coho hourly counts 2015'!M59)*3</f>
        <v>0</v>
      </c>
      <c r="N59">
        <f>('Coho hourly counts 2015'!N59)*3</f>
        <v>0</v>
      </c>
      <c r="O59">
        <f>('Coho hourly counts 2015'!O59)*3</f>
        <v>0</v>
      </c>
      <c r="P59">
        <f>('Coho hourly counts 2015'!P59)*3</f>
        <v>0</v>
      </c>
      <c r="Q59">
        <f>('Coho hourly counts 2015'!Q59)*3</f>
        <v>0</v>
      </c>
      <c r="R59">
        <f>('Coho hourly counts 2015'!R59)*3</f>
        <v>0</v>
      </c>
      <c r="S59">
        <f>('Coho hourly counts 2015'!S59)*3</f>
        <v>0</v>
      </c>
      <c r="T59">
        <f>('Coho hourly counts 2015'!T59)*3</f>
        <v>6</v>
      </c>
      <c r="U59">
        <f>('Coho hourly counts 2015'!U59)*3</f>
        <v>18</v>
      </c>
      <c r="V59">
        <f>('Coho hourly counts 2015'!V59)*3</f>
        <v>0</v>
      </c>
      <c r="W59">
        <f>('Coho hourly counts 2015'!W59)*3</f>
        <v>0</v>
      </c>
      <c r="X59">
        <f>('Coho hourly counts 2015'!X59)*3</f>
        <v>0</v>
      </c>
      <c r="Y59">
        <f>('Coho hourly counts 2015'!Y59)*3</f>
        <v>0</v>
      </c>
      <c r="Z59">
        <f t="shared" si="5"/>
        <v>60</v>
      </c>
      <c r="AB59">
        <f t="shared" si="6"/>
        <v>60</v>
      </c>
      <c r="AC59">
        <f t="shared" si="7"/>
        <v>447.6521739130435</v>
      </c>
      <c r="AD59" s="43"/>
      <c r="AE59">
        <f t="shared" si="8"/>
        <v>24</v>
      </c>
      <c r="AF59">
        <f t="shared" si="2"/>
        <v>3.1086956521739131</v>
      </c>
      <c r="AG59">
        <f t="shared" si="15"/>
        <v>1</v>
      </c>
      <c r="AH59">
        <f t="shared" si="15"/>
        <v>36</v>
      </c>
      <c r="AI59">
        <f t="shared" si="15"/>
        <v>49</v>
      </c>
      <c r="AJ59">
        <f t="shared" si="15"/>
        <v>1</v>
      </c>
      <c r="AK59">
        <f t="shared" si="15"/>
        <v>0</v>
      </c>
      <c r="AL59">
        <f t="shared" si="15"/>
        <v>0</v>
      </c>
      <c r="AM59">
        <f t="shared" si="15"/>
        <v>0</v>
      </c>
      <c r="AN59">
        <f t="shared" si="15"/>
        <v>0</v>
      </c>
      <c r="AO59">
        <f t="shared" si="15"/>
        <v>0</v>
      </c>
      <c r="AP59">
        <f t="shared" si="15"/>
        <v>0</v>
      </c>
      <c r="AQ59">
        <f t="shared" si="15"/>
        <v>0</v>
      </c>
      <c r="AR59">
        <f t="shared" si="15"/>
        <v>0</v>
      </c>
      <c r="AS59">
        <f t="shared" si="15"/>
        <v>0</v>
      </c>
      <c r="AT59">
        <f t="shared" si="15"/>
        <v>0</v>
      </c>
      <c r="AU59">
        <f t="shared" si="14"/>
        <v>0</v>
      </c>
      <c r="AV59">
        <f t="shared" si="14"/>
        <v>0</v>
      </c>
      <c r="AW59">
        <f t="shared" si="13"/>
        <v>0</v>
      </c>
      <c r="AX59">
        <f t="shared" si="13"/>
        <v>4</v>
      </c>
      <c r="AY59">
        <f t="shared" si="13"/>
        <v>16</v>
      </c>
      <c r="AZ59">
        <f t="shared" si="13"/>
        <v>36</v>
      </c>
      <c r="BA59">
        <f t="shared" si="13"/>
        <v>0</v>
      </c>
      <c r="BB59">
        <f t="shared" si="12"/>
        <v>0</v>
      </c>
      <c r="BC59">
        <f t="shared" si="12"/>
        <v>0</v>
      </c>
    </row>
    <row r="60" spans="1:55" x14ac:dyDescent="0.25">
      <c r="A60" s="1">
        <v>42589</v>
      </c>
      <c r="B60">
        <f>('Coho hourly counts 2015'!B60)*3</f>
        <v>0</v>
      </c>
      <c r="C60">
        <f>('Coho hourly counts 2015'!C60)*3</f>
        <v>66</v>
      </c>
      <c r="D60">
        <f>('Coho hourly counts 2015'!D60)*3</f>
        <v>60</v>
      </c>
      <c r="E60">
        <f>('Coho hourly counts 2015'!E60)*3</f>
        <v>0</v>
      </c>
      <c r="F60">
        <f>('Coho hourly counts 2015'!F60)*3</f>
        <v>3</v>
      </c>
      <c r="G60">
        <f>('Coho hourly counts 2015'!G60)*3</f>
        <v>6</v>
      </c>
      <c r="H60">
        <f>('Coho hourly counts 2015'!H60)*3</f>
        <v>0</v>
      </c>
      <c r="I60">
        <f>('Coho hourly counts 2015'!I60)*3</f>
        <v>0</v>
      </c>
      <c r="J60">
        <f>('Coho hourly counts 2015'!J60)*3</f>
        <v>-3</v>
      </c>
      <c r="K60">
        <f>('Coho hourly counts 2015'!K60)*3</f>
        <v>0</v>
      </c>
      <c r="L60">
        <f>('Coho hourly counts 2015'!L60)*3</f>
        <v>0</v>
      </c>
      <c r="M60">
        <f>('Coho hourly counts 2015'!M60)*3</f>
        <v>0</v>
      </c>
      <c r="N60">
        <f>('Coho hourly counts 2015'!N60)*3</f>
        <v>0</v>
      </c>
      <c r="O60">
        <f>('Coho hourly counts 2015'!O60)*3</f>
        <v>0</v>
      </c>
      <c r="P60">
        <f>('Coho hourly counts 2015'!P60)*3</f>
        <v>0</v>
      </c>
      <c r="Q60">
        <f>('Coho hourly counts 2015'!Q60)*3</f>
        <v>0</v>
      </c>
      <c r="R60">
        <f>('Coho hourly counts 2015'!R60)*3</f>
        <v>0</v>
      </c>
      <c r="S60">
        <f>('Coho hourly counts 2015'!S60)*3</f>
        <v>0</v>
      </c>
      <c r="T60">
        <f>('Coho hourly counts 2015'!T60)*3</f>
        <v>3</v>
      </c>
      <c r="U60">
        <f>('Coho hourly counts 2015'!U60)*3</f>
        <v>18</v>
      </c>
      <c r="V60">
        <f>('Coho hourly counts 2015'!V60)*3</f>
        <v>0</v>
      </c>
      <c r="W60">
        <f>('Coho hourly counts 2015'!W60)*3</f>
        <v>0</v>
      </c>
      <c r="X60">
        <f>('Coho hourly counts 2015'!X60)*3</f>
        <v>0</v>
      </c>
      <c r="Y60">
        <f>('Coho hourly counts 2015'!Y60)*3</f>
        <v>0</v>
      </c>
      <c r="Z60">
        <f t="shared" si="5"/>
        <v>153</v>
      </c>
      <c r="AB60">
        <f t="shared" si="6"/>
        <v>153</v>
      </c>
      <c r="AC60">
        <f t="shared" si="7"/>
        <v>2998.9565217391305</v>
      </c>
      <c r="AD60" s="43"/>
      <c r="AE60">
        <f t="shared" si="8"/>
        <v>24</v>
      </c>
      <c r="AF60">
        <f t="shared" si="2"/>
        <v>20.826086956521738</v>
      </c>
      <c r="AG60">
        <f t="shared" si="15"/>
        <v>484</v>
      </c>
      <c r="AH60">
        <f t="shared" si="15"/>
        <v>4</v>
      </c>
      <c r="AI60">
        <f t="shared" si="15"/>
        <v>400</v>
      </c>
      <c r="AJ60">
        <f t="shared" si="15"/>
        <v>1</v>
      </c>
      <c r="AK60">
        <f t="shared" si="15"/>
        <v>1</v>
      </c>
      <c r="AL60">
        <f t="shared" si="15"/>
        <v>4</v>
      </c>
      <c r="AM60">
        <f t="shared" si="15"/>
        <v>0</v>
      </c>
      <c r="AN60">
        <f t="shared" si="15"/>
        <v>1</v>
      </c>
      <c r="AO60">
        <f t="shared" si="15"/>
        <v>1</v>
      </c>
      <c r="AP60">
        <f t="shared" si="15"/>
        <v>0</v>
      </c>
      <c r="AQ60">
        <f t="shared" si="15"/>
        <v>0</v>
      </c>
      <c r="AR60">
        <f t="shared" si="15"/>
        <v>0</v>
      </c>
      <c r="AS60">
        <f t="shared" si="15"/>
        <v>0</v>
      </c>
      <c r="AT60">
        <f t="shared" si="15"/>
        <v>0</v>
      </c>
      <c r="AU60">
        <f t="shared" si="14"/>
        <v>0</v>
      </c>
      <c r="AV60">
        <f t="shared" si="14"/>
        <v>0</v>
      </c>
      <c r="AW60">
        <f t="shared" si="13"/>
        <v>0</v>
      </c>
      <c r="AX60">
        <f t="shared" si="13"/>
        <v>1</v>
      </c>
      <c r="AY60">
        <f t="shared" si="13"/>
        <v>25</v>
      </c>
      <c r="AZ60">
        <f t="shared" si="13"/>
        <v>36</v>
      </c>
      <c r="BA60">
        <f t="shared" si="13"/>
        <v>0</v>
      </c>
      <c r="BB60">
        <f t="shared" si="12"/>
        <v>0</v>
      </c>
      <c r="BC60">
        <f t="shared" si="12"/>
        <v>0</v>
      </c>
    </row>
    <row r="61" spans="1:55" x14ac:dyDescent="0.25">
      <c r="A61" s="1">
        <v>42590</v>
      </c>
      <c r="B61">
        <f>('Coho hourly counts 2015'!B61)*3</f>
        <v>6</v>
      </c>
      <c r="C61">
        <f>('Coho hourly counts 2015'!C61)*3</f>
        <v>12</v>
      </c>
      <c r="D61">
        <f>('Coho hourly counts 2015'!D61)*3</f>
        <v>42</v>
      </c>
      <c r="E61">
        <f>('Coho hourly counts 2015'!E61)*3</f>
        <v>21</v>
      </c>
      <c r="F61">
        <f>('Coho hourly counts 2015'!F61)*3</f>
        <v>3</v>
      </c>
      <c r="G61">
        <f>('Coho hourly counts 2015'!G61)*3</f>
        <v>0</v>
      </c>
      <c r="H61">
        <f>('Coho hourly counts 2015'!H61)*3</f>
        <v>3</v>
      </c>
      <c r="I61">
        <f>('Coho hourly counts 2015'!I61)*3</f>
        <v>0</v>
      </c>
      <c r="J61">
        <f>('Coho hourly counts 2015'!J61)*3</f>
        <v>0</v>
      </c>
      <c r="K61">
        <f>('Coho hourly counts 2015'!K61)*3</f>
        <v>3</v>
      </c>
      <c r="L61">
        <f>('Coho hourly counts 2015'!L61)*3</f>
        <v>0</v>
      </c>
      <c r="M61">
        <f>('Coho hourly counts 2015'!M61)*3</f>
        <v>0</v>
      </c>
      <c r="N61">
        <f>('Coho hourly counts 2015'!N61)*3</f>
        <v>0</v>
      </c>
      <c r="O61">
        <f>('Coho hourly counts 2015'!O61)*3</f>
        <v>0</v>
      </c>
      <c r="P61">
        <f>('Coho hourly counts 2015'!P61)*3</f>
        <v>0</v>
      </c>
      <c r="Q61">
        <f>('Coho hourly counts 2015'!Q61)*3</f>
        <v>0</v>
      </c>
      <c r="R61">
        <f>('Coho hourly counts 2015'!R61)*3</f>
        <v>0</v>
      </c>
      <c r="S61">
        <f>('Coho hourly counts 2015'!S61)*3</f>
        <v>0</v>
      </c>
      <c r="T61">
        <f>('Coho hourly counts 2015'!T61)*3</f>
        <v>63</v>
      </c>
      <c r="U61">
        <f>('Coho hourly counts 2015'!U61)*3</f>
        <v>3</v>
      </c>
      <c r="V61">
        <f>('Coho hourly counts 2015'!V61)*3</f>
        <v>6</v>
      </c>
      <c r="W61">
        <f>('Coho hourly counts 2015'!W61)*3</f>
        <v>0</v>
      </c>
      <c r="X61">
        <f>('Coho hourly counts 2015'!X61)*3</f>
        <v>0</v>
      </c>
      <c r="Y61">
        <f>('Coho hourly counts 2015'!Y61)*3</f>
        <v>0</v>
      </c>
      <c r="Z61">
        <f t="shared" si="5"/>
        <v>162</v>
      </c>
      <c r="AB61">
        <f t="shared" si="6"/>
        <v>162</v>
      </c>
      <c r="AC61">
        <f t="shared" si="7"/>
        <v>3255.652173913044</v>
      </c>
      <c r="AD61" s="43"/>
      <c r="AE61">
        <f t="shared" si="8"/>
        <v>24</v>
      </c>
      <c r="AF61">
        <f t="shared" si="2"/>
        <v>22.608695652173914</v>
      </c>
      <c r="AG61">
        <f t="shared" si="15"/>
        <v>4</v>
      </c>
      <c r="AH61">
        <f t="shared" si="15"/>
        <v>100</v>
      </c>
      <c r="AI61">
        <f t="shared" si="15"/>
        <v>49</v>
      </c>
      <c r="AJ61">
        <f t="shared" si="15"/>
        <v>36</v>
      </c>
      <c r="AK61">
        <f t="shared" si="15"/>
        <v>1</v>
      </c>
      <c r="AL61">
        <f t="shared" si="15"/>
        <v>1</v>
      </c>
      <c r="AM61">
        <f t="shared" si="15"/>
        <v>1</v>
      </c>
      <c r="AN61">
        <f t="shared" si="15"/>
        <v>0</v>
      </c>
      <c r="AO61">
        <f t="shared" si="15"/>
        <v>1</v>
      </c>
      <c r="AP61">
        <f t="shared" si="15"/>
        <v>1</v>
      </c>
      <c r="AQ61">
        <f t="shared" si="15"/>
        <v>0</v>
      </c>
      <c r="AR61">
        <f t="shared" si="15"/>
        <v>0</v>
      </c>
      <c r="AS61">
        <f t="shared" si="15"/>
        <v>0</v>
      </c>
      <c r="AT61">
        <f t="shared" si="15"/>
        <v>0</v>
      </c>
      <c r="AU61">
        <f t="shared" si="14"/>
        <v>0</v>
      </c>
      <c r="AV61">
        <f t="shared" si="14"/>
        <v>0</v>
      </c>
      <c r="AW61">
        <f t="shared" si="13"/>
        <v>0</v>
      </c>
      <c r="AX61">
        <f t="shared" si="13"/>
        <v>441</v>
      </c>
      <c r="AY61">
        <f t="shared" si="13"/>
        <v>400</v>
      </c>
      <c r="AZ61">
        <f t="shared" si="13"/>
        <v>1</v>
      </c>
      <c r="BA61">
        <f t="shared" si="13"/>
        <v>4</v>
      </c>
      <c r="BB61">
        <f t="shared" si="12"/>
        <v>0</v>
      </c>
      <c r="BC61">
        <f t="shared" si="12"/>
        <v>0</v>
      </c>
    </row>
    <row r="62" spans="1:55" x14ac:dyDescent="0.25">
      <c r="A62" s="1">
        <v>42591</v>
      </c>
      <c r="B62">
        <f>('Coho hourly counts 2015'!B62)*3</f>
        <v>6</v>
      </c>
      <c r="C62">
        <f>('Coho hourly counts 2015'!C62)*3</f>
        <v>69</v>
      </c>
      <c r="D62">
        <f>('Coho hourly counts 2015'!D62)*3</f>
        <v>24</v>
      </c>
      <c r="E62">
        <f>('Coho hourly counts 2015'!E62)*3</f>
        <v>12</v>
      </c>
      <c r="F62">
        <f>('Coho hourly counts 2015'!F62)*3</f>
        <v>9</v>
      </c>
      <c r="G62">
        <f>('Coho hourly counts 2015'!G62)*3</f>
        <v>0</v>
      </c>
      <c r="H62">
        <f>('Coho hourly counts 2015'!H62)*3</f>
        <v>0</v>
      </c>
      <c r="I62">
        <f>('Coho hourly counts 2015'!I62)*3</f>
        <v>-3</v>
      </c>
      <c r="J62">
        <f>('Coho hourly counts 2015'!J62)*3</f>
        <v>0</v>
      </c>
      <c r="K62">
        <f>('Coho hourly counts 2015'!K62)*3</f>
        <v>0</v>
      </c>
      <c r="L62">
        <f>('Coho hourly counts 2015'!L62)*3</f>
        <v>0</v>
      </c>
      <c r="M62">
        <f>('Coho hourly counts 2015'!M62)*3</f>
        <v>0</v>
      </c>
      <c r="N62">
        <f>('Coho hourly counts 2015'!N62)*3</f>
        <v>0</v>
      </c>
      <c r="O62">
        <f>('Coho hourly counts 2015'!O62)*3</f>
        <v>0</v>
      </c>
      <c r="P62">
        <f>('Coho hourly counts 2015'!P62)*3</f>
        <v>0</v>
      </c>
      <c r="Q62">
        <f>('Coho hourly counts 2015'!Q62)*3</f>
        <v>0</v>
      </c>
      <c r="R62">
        <f>('Coho hourly counts 2015'!R62)*3</f>
        <v>0</v>
      </c>
      <c r="S62">
        <f>('Coho hourly counts 2015'!S62)*3</f>
        <v>0</v>
      </c>
      <c r="T62">
        <f>('Coho hourly counts 2015'!T62)*3</f>
        <v>0</v>
      </c>
      <c r="U62">
        <f>('Coho hourly counts 2015'!U62)*3</f>
        <v>0</v>
      </c>
      <c r="V62">
        <f>('Coho hourly counts 2015'!V62)*3</f>
        <v>0</v>
      </c>
      <c r="W62">
        <f>('Coho hourly counts 2015'!W62)*3</f>
        <v>0</v>
      </c>
      <c r="X62">
        <f>('Coho hourly counts 2015'!X62)*3</f>
        <v>0</v>
      </c>
      <c r="Y62">
        <f>('Coho hourly counts 2015'!Y62)*3</f>
        <v>3</v>
      </c>
      <c r="Z62">
        <f t="shared" si="5"/>
        <v>120</v>
      </c>
      <c r="AB62">
        <f t="shared" si="6"/>
        <v>120</v>
      </c>
      <c r="AC62">
        <f t="shared" si="7"/>
        <v>2175.6521739130435</v>
      </c>
      <c r="AD62" s="43"/>
      <c r="AE62">
        <f t="shared" si="8"/>
        <v>24</v>
      </c>
      <c r="AF62">
        <f t="shared" si="2"/>
        <v>15.108695652173912</v>
      </c>
      <c r="AG62">
        <f t="shared" si="15"/>
        <v>441</v>
      </c>
      <c r="AH62">
        <f t="shared" si="15"/>
        <v>225</v>
      </c>
      <c r="AI62">
        <f t="shared" si="15"/>
        <v>16</v>
      </c>
      <c r="AJ62">
        <f t="shared" si="15"/>
        <v>1</v>
      </c>
      <c r="AK62">
        <f t="shared" si="15"/>
        <v>9</v>
      </c>
      <c r="AL62">
        <f t="shared" si="15"/>
        <v>0</v>
      </c>
      <c r="AM62">
        <f t="shared" si="15"/>
        <v>1</v>
      </c>
      <c r="AN62">
        <f t="shared" si="15"/>
        <v>1</v>
      </c>
      <c r="AO62">
        <f t="shared" si="15"/>
        <v>0</v>
      </c>
      <c r="AP62">
        <f t="shared" si="15"/>
        <v>0</v>
      </c>
      <c r="AQ62">
        <f t="shared" si="15"/>
        <v>0</v>
      </c>
      <c r="AR62">
        <f t="shared" si="15"/>
        <v>0</v>
      </c>
      <c r="AS62">
        <f t="shared" si="15"/>
        <v>0</v>
      </c>
      <c r="AT62">
        <f t="shared" si="15"/>
        <v>0</v>
      </c>
      <c r="AU62">
        <f t="shared" si="14"/>
        <v>0</v>
      </c>
      <c r="AV62">
        <f t="shared" si="14"/>
        <v>0</v>
      </c>
      <c r="AW62">
        <f t="shared" si="13"/>
        <v>0</v>
      </c>
      <c r="AX62">
        <f t="shared" si="13"/>
        <v>0</v>
      </c>
      <c r="AY62">
        <f t="shared" si="13"/>
        <v>0</v>
      </c>
      <c r="AZ62">
        <f t="shared" si="13"/>
        <v>0</v>
      </c>
      <c r="BA62">
        <f t="shared" si="13"/>
        <v>0</v>
      </c>
      <c r="BB62">
        <f t="shared" si="12"/>
        <v>0</v>
      </c>
      <c r="BC62">
        <f t="shared" si="12"/>
        <v>1</v>
      </c>
    </row>
    <row r="63" spans="1:55" x14ac:dyDescent="0.25">
      <c r="A63" s="1">
        <v>42592</v>
      </c>
      <c r="B63">
        <f>('Coho hourly counts 2015'!B63)*3</f>
        <v>6</v>
      </c>
      <c r="C63">
        <f>('Coho hourly counts 2015'!C63)*3</f>
        <v>36</v>
      </c>
      <c r="D63">
        <f>('Coho hourly counts 2015'!D63)*3</f>
        <v>3</v>
      </c>
      <c r="E63">
        <f>('Coho hourly counts 2015'!E63)*3</f>
        <v>0</v>
      </c>
      <c r="F63">
        <f>('Coho hourly counts 2015'!F63)*3</f>
        <v>0</v>
      </c>
      <c r="G63">
        <f>('Coho hourly counts 2015'!G63)*3</f>
        <v>0</v>
      </c>
      <c r="H63">
        <f>('Coho hourly counts 2015'!H63)*3</f>
        <v>0</v>
      </c>
      <c r="I63">
        <f>('Coho hourly counts 2015'!I63)*3</f>
        <v>0</v>
      </c>
      <c r="J63">
        <f>('Coho hourly counts 2015'!J63)*3</f>
        <v>-3</v>
      </c>
      <c r="K63">
        <f>('Coho hourly counts 2015'!K63)*3</f>
        <v>0</v>
      </c>
      <c r="L63">
        <f>('Coho hourly counts 2015'!L63)*3</f>
        <v>0</v>
      </c>
      <c r="M63">
        <f>('Coho hourly counts 2015'!M63)*3</f>
        <v>0</v>
      </c>
      <c r="N63">
        <f>('Coho hourly counts 2015'!N63)*3</f>
        <v>0</v>
      </c>
      <c r="O63">
        <f>('Coho hourly counts 2015'!O63)*3</f>
        <v>0</v>
      </c>
      <c r="P63">
        <f>('Coho hourly counts 2015'!P63)*3</f>
        <v>0</v>
      </c>
      <c r="Q63">
        <f>('Coho hourly counts 2015'!Q63)*3</f>
        <v>3</v>
      </c>
      <c r="R63">
        <f>('Coho hourly counts 2015'!R63)*3</f>
        <v>0</v>
      </c>
      <c r="S63">
        <f>('Coho hourly counts 2015'!S63)*3</f>
        <v>0</v>
      </c>
      <c r="T63">
        <f>('Coho hourly counts 2015'!T63)*3</f>
        <v>0</v>
      </c>
      <c r="U63">
        <f>('Coho hourly counts 2015'!U63)*3</f>
        <v>0</v>
      </c>
      <c r="V63">
        <f>('Coho hourly counts 2015'!V63)*3</f>
        <v>0</v>
      </c>
      <c r="W63">
        <f>('Coho hourly counts 2015'!W63)*3</f>
        <v>0</v>
      </c>
      <c r="X63">
        <f>('Coho hourly counts 2015'!X63)*3</f>
        <v>0</v>
      </c>
      <c r="Y63">
        <f>('Coho hourly counts 2015'!Y63)*3</f>
        <v>0</v>
      </c>
      <c r="Z63">
        <f t="shared" si="5"/>
        <v>45</v>
      </c>
      <c r="AB63">
        <f t="shared" si="6"/>
        <v>45</v>
      </c>
      <c r="AC63">
        <f t="shared" si="7"/>
        <v>707.47826086956525</v>
      </c>
      <c r="AD63" s="43"/>
      <c r="AE63">
        <f t="shared" si="8"/>
        <v>24</v>
      </c>
      <c r="AF63">
        <f t="shared" si="2"/>
        <v>4.9130434782608692</v>
      </c>
      <c r="AG63">
        <f t="shared" si="15"/>
        <v>100</v>
      </c>
      <c r="AH63">
        <f t="shared" si="15"/>
        <v>121</v>
      </c>
      <c r="AI63">
        <f t="shared" si="15"/>
        <v>1</v>
      </c>
      <c r="AJ63">
        <f t="shared" si="15"/>
        <v>0</v>
      </c>
      <c r="AK63">
        <f t="shared" si="15"/>
        <v>0</v>
      </c>
      <c r="AL63">
        <f t="shared" si="15"/>
        <v>0</v>
      </c>
      <c r="AM63">
        <f t="shared" si="15"/>
        <v>0</v>
      </c>
      <c r="AN63">
        <f t="shared" si="15"/>
        <v>1</v>
      </c>
      <c r="AO63">
        <f t="shared" si="15"/>
        <v>1</v>
      </c>
      <c r="AP63">
        <f t="shared" si="15"/>
        <v>0</v>
      </c>
      <c r="AQ63">
        <f t="shared" si="15"/>
        <v>0</v>
      </c>
      <c r="AR63">
        <f t="shared" si="15"/>
        <v>0</v>
      </c>
      <c r="AS63">
        <f t="shared" si="15"/>
        <v>0</v>
      </c>
      <c r="AT63">
        <f t="shared" si="15"/>
        <v>0</v>
      </c>
      <c r="AU63">
        <f t="shared" si="14"/>
        <v>1</v>
      </c>
      <c r="AV63">
        <f t="shared" si="14"/>
        <v>1</v>
      </c>
      <c r="AW63">
        <f t="shared" si="13"/>
        <v>0</v>
      </c>
      <c r="AX63">
        <f t="shared" si="13"/>
        <v>0</v>
      </c>
      <c r="AY63">
        <f t="shared" si="13"/>
        <v>0</v>
      </c>
      <c r="AZ63">
        <f t="shared" si="13"/>
        <v>0</v>
      </c>
      <c r="BA63">
        <f t="shared" si="13"/>
        <v>0</v>
      </c>
      <c r="BB63">
        <f t="shared" si="12"/>
        <v>0</v>
      </c>
      <c r="BC63">
        <f t="shared" si="12"/>
        <v>0</v>
      </c>
    </row>
    <row r="64" spans="1:55" x14ac:dyDescent="0.25">
      <c r="A64" s="1">
        <v>42593</v>
      </c>
      <c r="B64">
        <f>('Coho hourly counts 2015'!B64)*3</f>
        <v>0</v>
      </c>
      <c r="C64">
        <f>('Coho hourly counts 2015'!C64)*3</f>
        <v>15</v>
      </c>
      <c r="D64">
        <f>('Coho hourly counts 2015'!D64)*3</f>
        <v>12</v>
      </c>
      <c r="E64">
        <f>('Coho hourly counts 2015'!E64)*3</f>
        <v>9</v>
      </c>
      <c r="F64">
        <f>('Coho hourly counts 2015'!F64)*3</f>
        <v>3</v>
      </c>
      <c r="G64">
        <f>('Coho hourly counts 2015'!G64)*3</f>
        <v>0</v>
      </c>
      <c r="H64">
        <f>('Coho hourly counts 2015'!H64)*3</f>
        <v>0</v>
      </c>
      <c r="I64">
        <f>('Coho hourly counts 2015'!I64)*3</f>
        <v>0</v>
      </c>
      <c r="J64">
        <f>('Coho hourly counts 2015'!J64)*3</f>
        <v>0</v>
      </c>
      <c r="K64">
        <f>('Coho hourly counts 2015'!K64)*3</f>
        <v>3</v>
      </c>
      <c r="L64">
        <f>('Coho hourly counts 2015'!L64)*3</f>
        <v>0</v>
      </c>
      <c r="M64">
        <f>('Coho hourly counts 2015'!M64)*3</f>
        <v>0</v>
      </c>
      <c r="N64">
        <f>('Coho hourly counts 2015'!N64)*3</f>
        <v>0</v>
      </c>
      <c r="O64">
        <f>('Coho hourly counts 2015'!O64)*3</f>
        <v>0</v>
      </c>
      <c r="P64">
        <f>('Coho hourly counts 2015'!P64)*3</f>
        <v>0</v>
      </c>
      <c r="Q64">
        <f>('Coho hourly counts 2015'!Q64)*3</f>
        <v>0</v>
      </c>
      <c r="R64">
        <f>('Coho hourly counts 2015'!R64)*3</f>
        <v>0</v>
      </c>
      <c r="S64">
        <f>('Coho hourly counts 2015'!S64)*3</f>
        <v>0</v>
      </c>
      <c r="T64">
        <f>('Coho hourly counts 2015'!T64)*3</f>
        <v>0</v>
      </c>
      <c r="U64">
        <f>('Coho hourly counts 2015'!U64)*3</f>
        <v>0</v>
      </c>
      <c r="V64">
        <f>('Coho hourly counts 2015'!V64)*3</f>
        <v>24</v>
      </c>
      <c r="W64">
        <f>('Coho hourly counts 2015'!W64)*3</f>
        <v>0</v>
      </c>
      <c r="X64">
        <f>('Coho hourly counts 2015'!X64)*3</f>
        <v>0</v>
      </c>
      <c r="Y64">
        <f>('Coho hourly counts 2015'!Y64)*3</f>
        <v>0</v>
      </c>
      <c r="Z64">
        <f t="shared" si="5"/>
        <v>66</v>
      </c>
      <c r="AB64">
        <f t="shared" si="6"/>
        <v>66</v>
      </c>
      <c r="AC64">
        <f t="shared" si="7"/>
        <v>507.1304347826088</v>
      </c>
      <c r="AD64" s="43"/>
      <c r="AE64">
        <f t="shared" si="8"/>
        <v>24</v>
      </c>
      <c r="AF64">
        <f t="shared" si="2"/>
        <v>3.5217391304347827</v>
      </c>
      <c r="AG64">
        <f t="shared" si="15"/>
        <v>25</v>
      </c>
      <c r="AH64">
        <f t="shared" si="15"/>
        <v>1</v>
      </c>
      <c r="AI64">
        <f t="shared" si="15"/>
        <v>1</v>
      </c>
      <c r="AJ64">
        <f t="shared" si="15"/>
        <v>4</v>
      </c>
      <c r="AK64">
        <f t="shared" si="15"/>
        <v>1</v>
      </c>
      <c r="AL64">
        <f t="shared" si="15"/>
        <v>0</v>
      </c>
      <c r="AM64">
        <f t="shared" si="15"/>
        <v>0</v>
      </c>
      <c r="AN64">
        <f t="shared" si="15"/>
        <v>0</v>
      </c>
      <c r="AO64">
        <f t="shared" si="15"/>
        <v>1</v>
      </c>
      <c r="AP64">
        <f t="shared" si="15"/>
        <v>1</v>
      </c>
      <c r="AQ64">
        <f t="shared" si="15"/>
        <v>0</v>
      </c>
      <c r="AR64">
        <f t="shared" si="15"/>
        <v>0</v>
      </c>
      <c r="AS64">
        <f t="shared" si="15"/>
        <v>0</v>
      </c>
      <c r="AT64">
        <f t="shared" si="15"/>
        <v>0</v>
      </c>
      <c r="AU64">
        <f t="shared" si="14"/>
        <v>0</v>
      </c>
      <c r="AV64">
        <f t="shared" si="14"/>
        <v>0</v>
      </c>
      <c r="AW64">
        <f t="shared" si="13"/>
        <v>0</v>
      </c>
      <c r="AX64">
        <f t="shared" si="13"/>
        <v>0</v>
      </c>
      <c r="AY64">
        <f t="shared" si="13"/>
        <v>0</v>
      </c>
      <c r="AZ64">
        <f t="shared" si="13"/>
        <v>64</v>
      </c>
      <c r="BA64">
        <f t="shared" si="13"/>
        <v>64</v>
      </c>
      <c r="BB64">
        <f t="shared" si="12"/>
        <v>0</v>
      </c>
      <c r="BC64">
        <f t="shared" si="12"/>
        <v>0</v>
      </c>
    </row>
    <row r="65" spans="1:55" x14ac:dyDescent="0.25">
      <c r="A65" s="1">
        <v>42594</v>
      </c>
      <c r="B65">
        <f>('Coho hourly counts 2015'!B65)*3</f>
        <v>78</v>
      </c>
      <c r="C65">
        <f>('Coho hourly counts 2015'!C65)*3</f>
        <v>57</v>
      </c>
      <c r="D65">
        <f>('Coho hourly counts 2015'!D65)*3</f>
        <v>12</v>
      </c>
      <c r="E65">
        <f>('Coho hourly counts 2015'!E65)*3</f>
        <v>3</v>
      </c>
      <c r="F65">
        <f>('Coho hourly counts 2015'!F65)*3</f>
        <v>0</v>
      </c>
      <c r="G65">
        <f>('Coho hourly counts 2015'!G65)*3</f>
        <v>0</v>
      </c>
      <c r="H65">
        <f>('Coho hourly counts 2015'!H65)*3</f>
        <v>0</v>
      </c>
      <c r="I65">
        <f>('Coho hourly counts 2015'!I65)*3</f>
        <v>0</v>
      </c>
      <c r="J65">
        <f>('Coho hourly counts 2015'!J65)*3</f>
        <v>0</v>
      </c>
      <c r="K65">
        <f>('Coho hourly counts 2015'!K65)*3</f>
        <v>0</v>
      </c>
      <c r="L65">
        <f>('Coho hourly counts 2015'!L65)*3</f>
        <v>3</v>
      </c>
      <c r="M65">
        <f>('Coho hourly counts 2015'!M65)*3</f>
        <v>0</v>
      </c>
      <c r="N65">
        <f>('Coho hourly counts 2015'!N65)*3</f>
        <v>0</v>
      </c>
      <c r="O65">
        <f>('Coho hourly counts 2015'!O65)*3</f>
        <v>18</v>
      </c>
      <c r="P65">
        <f>('Coho hourly counts 2015'!P65)*3</f>
        <v>12</v>
      </c>
      <c r="Q65">
        <f>('Coho hourly counts 2015'!Q65)*3</f>
        <v>6</v>
      </c>
      <c r="R65">
        <f>('Coho hourly counts 2015'!R65)*3</f>
        <v>-3</v>
      </c>
      <c r="S65">
        <f>('Coho hourly counts 2015'!S65)*3</f>
        <v>0</v>
      </c>
      <c r="T65">
        <f>('Coho hourly counts 2015'!T65)*3</f>
        <v>0</v>
      </c>
      <c r="U65">
        <f>('Coho hourly counts 2015'!U65)*3</f>
        <v>0</v>
      </c>
      <c r="V65">
        <f>('Coho hourly counts 2015'!V65)*3</f>
        <v>0</v>
      </c>
      <c r="W65">
        <f>('Coho hourly counts 2015'!W65)*3</f>
        <v>0</v>
      </c>
      <c r="X65">
        <f>('Coho hourly counts 2015'!X65)*3</f>
        <v>12</v>
      </c>
      <c r="Y65">
        <f>('Coho hourly counts 2015'!Y65)*3</f>
        <v>75</v>
      </c>
      <c r="Z65">
        <f t="shared" si="5"/>
        <v>273</v>
      </c>
      <c r="AB65">
        <f t="shared" si="6"/>
        <v>273</v>
      </c>
      <c r="AC65">
        <f t="shared" si="7"/>
        <v>2494.9565217391305</v>
      </c>
      <c r="AD65" s="43"/>
      <c r="AE65">
        <f t="shared" si="8"/>
        <v>24</v>
      </c>
      <c r="AF65">
        <f t="shared" si="2"/>
        <v>17.326086956521738</v>
      </c>
      <c r="AG65">
        <f t="shared" si="15"/>
        <v>49</v>
      </c>
      <c r="AH65">
        <f t="shared" si="15"/>
        <v>225</v>
      </c>
      <c r="AI65">
        <f t="shared" si="15"/>
        <v>9</v>
      </c>
      <c r="AJ65">
        <f t="shared" si="15"/>
        <v>1</v>
      </c>
      <c r="AK65">
        <f t="shared" si="15"/>
        <v>0</v>
      </c>
      <c r="AL65">
        <f t="shared" si="15"/>
        <v>0</v>
      </c>
      <c r="AM65">
        <f t="shared" si="15"/>
        <v>0</v>
      </c>
      <c r="AN65">
        <f t="shared" si="15"/>
        <v>0</v>
      </c>
      <c r="AO65">
        <f t="shared" si="15"/>
        <v>0</v>
      </c>
      <c r="AP65">
        <f t="shared" si="15"/>
        <v>1</v>
      </c>
      <c r="AQ65">
        <f t="shared" si="15"/>
        <v>1</v>
      </c>
      <c r="AR65">
        <f t="shared" si="15"/>
        <v>0</v>
      </c>
      <c r="AS65">
        <f t="shared" si="15"/>
        <v>36</v>
      </c>
      <c r="AT65">
        <f t="shared" si="15"/>
        <v>4</v>
      </c>
      <c r="AU65">
        <f t="shared" si="14"/>
        <v>4</v>
      </c>
      <c r="AV65">
        <f t="shared" si="14"/>
        <v>9</v>
      </c>
      <c r="AW65">
        <f t="shared" si="13"/>
        <v>1</v>
      </c>
      <c r="AX65">
        <f t="shared" si="13"/>
        <v>0</v>
      </c>
      <c r="AY65">
        <f t="shared" si="13"/>
        <v>0</v>
      </c>
      <c r="AZ65">
        <f t="shared" si="13"/>
        <v>0</v>
      </c>
      <c r="BA65">
        <f t="shared" si="13"/>
        <v>0</v>
      </c>
      <c r="BB65">
        <f t="shared" si="12"/>
        <v>16</v>
      </c>
      <c r="BC65">
        <f t="shared" si="12"/>
        <v>441</v>
      </c>
    </row>
    <row r="66" spans="1:55" x14ac:dyDescent="0.25">
      <c r="A66" s="1">
        <v>42595</v>
      </c>
      <c r="B66">
        <f>('Coho hourly counts 2015'!B66)*3</f>
        <v>9</v>
      </c>
      <c r="C66">
        <f>('Coho hourly counts 2015'!C66)*3</f>
        <v>24</v>
      </c>
      <c r="D66">
        <f>('Coho hourly counts 2015'!D66)*3</f>
        <v>15</v>
      </c>
      <c r="E66">
        <f>('Coho hourly counts 2015'!E66)*3</f>
        <v>0</v>
      </c>
      <c r="F66">
        <f>('Coho hourly counts 2015'!F66)*3</f>
        <v>15</v>
      </c>
      <c r="G66">
        <f>('Coho hourly counts 2015'!G66)*3</f>
        <v>12</v>
      </c>
      <c r="H66">
        <f>('Coho hourly counts 2015'!H66)*3</f>
        <v>18</v>
      </c>
      <c r="I66">
        <f>('Coho hourly counts 2015'!I66)*3</f>
        <v>3</v>
      </c>
      <c r="J66">
        <f>('Coho hourly counts 2015'!J66)*3</f>
        <v>0</v>
      </c>
      <c r="K66">
        <f>('Coho hourly counts 2015'!K66)*3</f>
        <v>0</v>
      </c>
      <c r="L66">
        <f>('Coho hourly counts 2015'!L66)*3</f>
        <v>3</v>
      </c>
      <c r="M66">
        <f>('Coho hourly counts 2015'!M66)*3</f>
        <v>6</v>
      </c>
      <c r="N66">
        <f>('Coho hourly counts 2015'!N66)*3</f>
        <v>0</v>
      </c>
      <c r="O66">
        <f>('Coho hourly counts 2015'!O66)*3</f>
        <v>0</v>
      </c>
      <c r="P66">
        <f>('Coho hourly counts 2015'!P66)*3</f>
        <v>21</v>
      </c>
      <c r="Q66">
        <f>('Coho hourly counts 2015'!Q66)*3</f>
        <v>0</v>
      </c>
      <c r="R66">
        <f>('Coho hourly counts 2015'!R66)*3</f>
        <v>6</v>
      </c>
      <c r="S66">
        <f>('Coho hourly counts 2015'!S66)*3</f>
        <v>0</v>
      </c>
      <c r="T66">
        <f>('Coho hourly counts 2015'!T66)*3</f>
        <v>0</v>
      </c>
      <c r="U66">
        <f>('Coho hourly counts 2015'!U66)*3</f>
        <v>6</v>
      </c>
      <c r="V66">
        <f>('Coho hourly counts 2015'!V66)*3</f>
        <v>0</v>
      </c>
      <c r="W66">
        <f>('Coho hourly counts 2015'!W66)*3</f>
        <v>15</v>
      </c>
      <c r="X66">
        <f>('Coho hourly counts 2015'!X66)*3</f>
        <v>0</v>
      </c>
      <c r="Y66">
        <f>('Coho hourly counts 2015'!Y66)*3</f>
        <v>90</v>
      </c>
      <c r="Z66">
        <f t="shared" si="5"/>
        <v>243</v>
      </c>
      <c r="AB66">
        <f t="shared" si="6"/>
        <v>243</v>
      </c>
      <c r="AC66">
        <f t="shared" si="7"/>
        <v>3709.5652173913049</v>
      </c>
      <c r="AD66" s="43"/>
      <c r="AE66">
        <f t="shared" si="8"/>
        <v>24</v>
      </c>
      <c r="AF66">
        <f t="shared" si="2"/>
        <v>25.760869565217391</v>
      </c>
      <c r="AG66">
        <f t="shared" si="15"/>
        <v>25</v>
      </c>
      <c r="AH66">
        <f t="shared" si="15"/>
        <v>9</v>
      </c>
      <c r="AI66">
        <f t="shared" si="15"/>
        <v>25</v>
      </c>
      <c r="AJ66">
        <f t="shared" si="15"/>
        <v>25</v>
      </c>
      <c r="AK66">
        <f t="shared" si="15"/>
        <v>1</v>
      </c>
      <c r="AL66">
        <f t="shared" si="15"/>
        <v>4</v>
      </c>
      <c r="AM66">
        <f t="shared" si="15"/>
        <v>25</v>
      </c>
      <c r="AN66">
        <f t="shared" si="15"/>
        <v>1</v>
      </c>
      <c r="AO66">
        <f t="shared" si="15"/>
        <v>0</v>
      </c>
      <c r="AP66">
        <f t="shared" si="15"/>
        <v>1</v>
      </c>
      <c r="AQ66">
        <f t="shared" si="15"/>
        <v>1</v>
      </c>
      <c r="AR66">
        <f t="shared" si="15"/>
        <v>4</v>
      </c>
      <c r="AS66">
        <f t="shared" si="15"/>
        <v>0</v>
      </c>
      <c r="AT66">
        <f t="shared" si="15"/>
        <v>49</v>
      </c>
      <c r="AU66">
        <f t="shared" si="14"/>
        <v>49</v>
      </c>
      <c r="AV66">
        <f t="shared" si="14"/>
        <v>4</v>
      </c>
      <c r="AW66">
        <f t="shared" si="13"/>
        <v>4</v>
      </c>
      <c r="AX66">
        <f t="shared" si="13"/>
        <v>0</v>
      </c>
      <c r="AY66">
        <f t="shared" si="13"/>
        <v>4</v>
      </c>
      <c r="AZ66">
        <f t="shared" si="13"/>
        <v>4</v>
      </c>
      <c r="BA66">
        <f t="shared" si="13"/>
        <v>25</v>
      </c>
      <c r="BB66">
        <f t="shared" si="12"/>
        <v>25</v>
      </c>
      <c r="BC66">
        <f t="shared" si="12"/>
        <v>900</v>
      </c>
    </row>
    <row r="67" spans="1:55" x14ac:dyDescent="0.25">
      <c r="A67" s="1">
        <v>42596</v>
      </c>
      <c r="B67">
        <f>('Coho hourly counts 2015'!B67)*3</f>
        <v>0</v>
      </c>
      <c r="C67">
        <f>('Coho hourly counts 2015'!C67)*3</f>
        <v>24</v>
      </c>
      <c r="D67">
        <f>('Coho hourly counts 2015'!D67)*3</f>
        <v>78</v>
      </c>
      <c r="E67">
        <f>('Coho hourly counts 2015'!E67)*3</f>
        <v>27</v>
      </c>
      <c r="F67">
        <f>('Coho hourly counts 2015'!F67)*3</f>
        <v>0</v>
      </c>
      <c r="G67">
        <f>('Coho hourly counts 2015'!G67)*3</f>
        <v>0</v>
      </c>
      <c r="H67">
        <f>('Coho hourly counts 2015'!H67)*3</f>
        <v>0</v>
      </c>
      <c r="I67">
        <f>('Coho hourly counts 2015'!I67)*3</f>
        <v>0</v>
      </c>
      <c r="J67">
        <f>('Coho hourly counts 2015'!J67)*3</f>
        <v>0</v>
      </c>
      <c r="K67">
        <f>('Coho hourly counts 2015'!K67)*3</f>
        <v>0</v>
      </c>
      <c r="L67">
        <f>('Coho hourly counts 2015'!L67)*3</f>
        <v>3</v>
      </c>
      <c r="M67">
        <f>('Coho hourly counts 2015'!M67)*3</f>
        <v>0</v>
      </c>
      <c r="N67">
        <f>('Coho hourly counts 2015'!N67)*3</f>
        <v>0</v>
      </c>
      <c r="O67">
        <f>('Coho hourly counts 2015'!O67)*3</f>
        <v>0</v>
      </c>
      <c r="P67">
        <f>('Coho hourly counts 2015'!P67)*3</f>
        <v>0</v>
      </c>
      <c r="Q67">
        <f>('Coho hourly counts 2015'!Q67)*3</f>
        <v>0</v>
      </c>
      <c r="R67">
        <f>('Coho hourly counts 2015'!R67)*3</f>
        <v>0</v>
      </c>
      <c r="S67">
        <f>('Coho hourly counts 2015'!S67)*3</f>
        <v>3</v>
      </c>
      <c r="T67">
        <f>('Coho hourly counts 2015'!T67)*3</f>
        <v>6</v>
      </c>
      <c r="U67">
        <f>('Coho hourly counts 2015'!U67)*3</f>
        <v>3</v>
      </c>
      <c r="V67">
        <f>('Coho hourly counts 2015'!V67)*3</f>
        <v>0</v>
      </c>
      <c r="W67">
        <f>('Coho hourly counts 2015'!W67)*3</f>
        <v>0</v>
      </c>
      <c r="X67">
        <f>('Coho hourly counts 2015'!X67)*3</f>
        <v>0</v>
      </c>
      <c r="Y67">
        <f>('Coho hourly counts 2015'!Y67)*3</f>
        <v>0</v>
      </c>
      <c r="Z67">
        <f t="shared" si="5"/>
        <v>144</v>
      </c>
      <c r="AB67">
        <f t="shared" si="6"/>
        <v>144</v>
      </c>
      <c r="AC67">
        <f t="shared" si="7"/>
        <v>2391.652173913044</v>
      </c>
      <c r="AD67" s="43"/>
      <c r="AE67">
        <f t="shared" si="8"/>
        <v>24</v>
      </c>
      <c r="AF67">
        <f t="shared" si="2"/>
        <v>16.608695652173914</v>
      </c>
      <c r="AG67">
        <f t="shared" si="15"/>
        <v>64</v>
      </c>
      <c r="AH67">
        <f t="shared" si="15"/>
        <v>324</v>
      </c>
      <c r="AI67">
        <f t="shared" si="15"/>
        <v>289</v>
      </c>
      <c r="AJ67">
        <f t="shared" si="15"/>
        <v>81</v>
      </c>
      <c r="AK67">
        <f t="shared" si="15"/>
        <v>0</v>
      </c>
      <c r="AL67">
        <f t="shared" si="15"/>
        <v>0</v>
      </c>
      <c r="AM67">
        <f t="shared" si="15"/>
        <v>0</v>
      </c>
      <c r="AN67">
        <f t="shared" si="15"/>
        <v>0</v>
      </c>
      <c r="AO67">
        <f t="shared" si="15"/>
        <v>0</v>
      </c>
      <c r="AP67">
        <f t="shared" si="15"/>
        <v>1</v>
      </c>
      <c r="AQ67">
        <f t="shared" si="15"/>
        <v>1</v>
      </c>
      <c r="AR67">
        <f t="shared" si="15"/>
        <v>0</v>
      </c>
      <c r="AS67">
        <f t="shared" si="15"/>
        <v>0</v>
      </c>
      <c r="AT67">
        <f t="shared" si="15"/>
        <v>0</v>
      </c>
      <c r="AU67">
        <f t="shared" si="14"/>
        <v>0</v>
      </c>
      <c r="AV67">
        <f t="shared" si="14"/>
        <v>0</v>
      </c>
      <c r="AW67">
        <f t="shared" si="13"/>
        <v>1</v>
      </c>
      <c r="AX67">
        <f t="shared" si="13"/>
        <v>1</v>
      </c>
      <c r="AY67">
        <f t="shared" si="13"/>
        <v>1</v>
      </c>
      <c r="AZ67">
        <f t="shared" si="13"/>
        <v>1</v>
      </c>
      <c r="BA67">
        <f t="shared" si="13"/>
        <v>0</v>
      </c>
      <c r="BB67">
        <f t="shared" si="12"/>
        <v>0</v>
      </c>
      <c r="BC67">
        <f t="shared" si="12"/>
        <v>0</v>
      </c>
    </row>
    <row r="68" spans="1:55" x14ac:dyDescent="0.25">
      <c r="A68" s="1">
        <v>42597</v>
      </c>
      <c r="B68">
        <f>('Coho hourly counts 2015'!B68)*3</f>
        <v>9</v>
      </c>
      <c r="C68">
        <f>('Coho hourly counts 2015'!C68)*3</f>
        <v>87</v>
      </c>
      <c r="D68">
        <f>('Coho hourly counts 2015'!D68)*3</f>
        <v>63</v>
      </c>
      <c r="E68">
        <f>('Coho hourly counts 2015'!E68)*3</f>
        <v>72</v>
      </c>
      <c r="F68">
        <f>('Coho hourly counts 2015'!F68)*3</f>
        <v>15</v>
      </c>
      <c r="G68">
        <f>('Coho hourly counts 2015'!G68)*3</f>
        <v>0</v>
      </c>
      <c r="H68">
        <f>('Coho hourly counts 2015'!H68)*3</f>
        <v>0</v>
      </c>
      <c r="I68">
        <f>('Coho hourly counts 2015'!I68)*3</f>
        <v>0</v>
      </c>
      <c r="J68">
        <f>('Coho hourly counts 2015'!J68)*3</f>
        <v>0</v>
      </c>
      <c r="K68">
        <f>('Coho hourly counts 2015'!K68)*3</f>
        <v>0</v>
      </c>
      <c r="L68">
        <f>('Coho hourly counts 2015'!L68)*3</f>
        <v>0</v>
      </c>
      <c r="M68">
        <f>('Coho hourly counts 2015'!M68)*3</f>
        <v>0</v>
      </c>
      <c r="N68">
        <f>('Coho hourly counts 2015'!N68)*3</f>
        <v>0</v>
      </c>
      <c r="O68">
        <f>('Coho hourly counts 2015'!O68)*3</f>
        <v>0</v>
      </c>
      <c r="P68">
        <f>('Coho hourly counts 2015'!P68)*3</f>
        <v>3</v>
      </c>
      <c r="Q68">
        <f>('Coho hourly counts 2015'!Q68)*3</f>
        <v>0</v>
      </c>
      <c r="R68">
        <f>('Coho hourly counts 2015'!R68)*3</f>
        <v>3</v>
      </c>
      <c r="S68">
        <f>('Coho hourly counts 2015'!S68)*3</f>
        <v>-3</v>
      </c>
      <c r="T68">
        <f>('Coho hourly counts 2015'!T68)*3</f>
        <v>0</v>
      </c>
      <c r="U68">
        <f>('Coho hourly counts 2015'!U68)*3</f>
        <v>0</v>
      </c>
      <c r="V68">
        <f>('Coho hourly counts 2015'!V68)*3</f>
        <v>0</v>
      </c>
      <c r="W68">
        <f>('Coho hourly counts 2015'!W68)*3</f>
        <v>0</v>
      </c>
      <c r="X68">
        <f>('Coho hourly counts 2015'!X68)*3</f>
        <v>3</v>
      </c>
      <c r="Y68">
        <f>('Coho hourly counts 2015'!Y68)*3</f>
        <v>3</v>
      </c>
      <c r="Z68">
        <f t="shared" si="5"/>
        <v>255</v>
      </c>
      <c r="AB68">
        <f t="shared" si="6"/>
        <v>255</v>
      </c>
      <c r="AC68">
        <f t="shared" si="7"/>
        <v>3581.217391304348</v>
      </c>
      <c r="AD68" s="43"/>
      <c r="AE68">
        <f t="shared" si="8"/>
        <v>24</v>
      </c>
      <c r="AF68">
        <f t="shared" si="2"/>
        <v>24.869565217391305</v>
      </c>
      <c r="AG68">
        <f t="shared" si="15"/>
        <v>676</v>
      </c>
      <c r="AH68">
        <f t="shared" si="15"/>
        <v>64</v>
      </c>
      <c r="AI68">
        <f t="shared" si="15"/>
        <v>9</v>
      </c>
      <c r="AJ68">
        <f t="shared" si="15"/>
        <v>361</v>
      </c>
      <c r="AK68">
        <f t="shared" si="15"/>
        <v>25</v>
      </c>
      <c r="AL68">
        <f t="shared" si="15"/>
        <v>0</v>
      </c>
      <c r="AM68">
        <f t="shared" si="15"/>
        <v>0</v>
      </c>
      <c r="AN68">
        <f t="shared" si="15"/>
        <v>0</v>
      </c>
      <c r="AO68">
        <f t="shared" si="15"/>
        <v>0</v>
      </c>
      <c r="AP68">
        <f t="shared" si="15"/>
        <v>0</v>
      </c>
      <c r="AQ68">
        <f t="shared" si="15"/>
        <v>0</v>
      </c>
      <c r="AR68">
        <f t="shared" si="15"/>
        <v>0</v>
      </c>
      <c r="AS68">
        <f t="shared" si="15"/>
        <v>0</v>
      </c>
      <c r="AT68">
        <f t="shared" si="15"/>
        <v>1</v>
      </c>
      <c r="AU68">
        <f t="shared" si="14"/>
        <v>1</v>
      </c>
      <c r="AV68">
        <f t="shared" si="14"/>
        <v>1</v>
      </c>
      <c r="AW68">
        <f t="shared" si="13"/>
        <v>4</v>
      </c>
      <c r="AX68">
        <f t="shared" si="13"/>
        <v>1</v>
      </c>
      <c r="AY68">
        <f t="shared" si="13"/>
        <v>0</v>
      </c>
      <c r="AZ68">
        <f t="shared" si="13"/>
        <v>0</v>
      </c>
      <c r="BA68">
        <f t="shared" si="13"/>
        <v>0</v>
      </c>
      <c r="BB68">
        <f t="shared" si="12"/>
        <v>1</v>
      </c>
      <c r="BC68">
        <f t="shared" si="12"/>
        <v>0</v>
      </c>
    </row>
    <row r="69" spans="1:55" x14ac:dyDescent="0.25">
      <c r="A69" s="1">
        <v>42598</v>
      </c>
      <c r="B69">
        <f>('Coho hourly counts 2015'!B69)*3</f>
        <v>87</v>
      </c>
      <c r="C69">
        <f>('Coho hourly counts 2015'!C69)*3</f>
        <v>33</v>
      </c>
      <c r="D69">
        <f>('Coho hourly counts 2015'!D69)*3</f>
        <v>30</v>
      </c>
      <c r="E69">
        <f>('Coho hourly counts 2015'!E69)*3</f>
        <v>3</v>
      </c>
      <c r="F69">
        <f>('Coho hourly counts 2015'!F69)*3</f>
        <v>0</v>
      </c>
      <c r="G69">
        <f>('Coho hourly counts 2015'!G69)*3</f>
        <v>0</v>
      </c>
      <c r="H69">
        <f>('Coho hourly counts 2015'!H69)*3</f>
        <v>0</v>
      </c>
      <c r="I69">
        <f>('Coho hourly counts 2015'!I69)*3</f>
        <v>0</v>
      </c>
      <c r="J69">
        <f>('Coho hourly counts 2015'!J69)*3</f>
        <v>0</v>
      </c>
      <c r="K69">
        <f>('Coho hourly counts 2015'!K69)*3</f>
        <v>0</v>
      </c>
      <c r="L69">
        <f>('Coho hourly counts 2015'!L69)*3</f>
        <v>0</v>
      </c>
      <c r="M69">
        <f>('Coho hourly counts 2015'!M69)*3</f>
        <v>0</v>
      </c>
      <c r="N69">
        <f>('Coho hourly counts 2015'!N69)*3</f>
        <v>0</v>
      </c>
      <c r="O69">
        <f>('Coho hourly counts 2015'!O69)*3</f>
        <v>0</v>
      </c>
      <c r="P69">
        <f>('Coho hourly counts 2015'!P69)*3</f>
        <v>0</v>
      </c>
      <c r="Q69">
        <f>('Coho hourly counts 2015'!Q69)*3</f>
        <v>0</v>
      </c>
      <c r="R69">
        <f>('Coho hourly counts 2015'!R69)*3</f>
        <v>3</v>
      </c>
      <c r="S69">
        <f>('Coho hourly counts 2015'!S69)*3</f>
        <v>0</v>
      </c>
      <c r="T69">
        <f>('Coho hourly counts 2015'!T69)*3</f>
        <v>0</v>
      </c>
      <c r="U69">
        <f>('Coho hourly counts 2015'!U69)*3</f>
        <v>3</v>
      </c>
      <c r="V69">
        <f>('Coho hourly counts 2015'!V69)*3</f>
        <v>0</v>
      </c>
      <c r="W69">
        <f>('Coho hourly counts 2015'!W69)*3</f>
        <v>0</v>
      </c>
      <c r="X69">
        <f>('Coho hourly counts 2015'!X69)*3</f>
        <v>0</v>
      </c>
      <c r="Y69">
        <f>('Coho hourly counts 2015'!Y69)*3</f>
        <v>54</v>
      </c>
      <c r="Z69">
        <f t="shared" si="5"/>
        <v>213</v>
      </c>
      <c r="AB69">
        <f t="shared" si="6"/>
        <v>213</v>
      </c>
      <c r="AC69">
        <f t="shared" si="7"/>
        <v>2300.8695652173915</v>
      </c>
      <c r="AD69" s="43"/>
      <c r="AE69">
        <f t="shared" si="8"/>
        <v>24</v>
      </c>
      <c r="AF69">
        <f t="shared" si="2"/>
        <v>15.978260869565217</v>
      </c>
      <c r="AG69">
        <f t="shared" si="15"/>
        <v>324</v>
      </c>
      <c r="AH69">
        <f t="shared" si="15"/>
        <v>1</v>
      </c>
      <c r="AI69">
        <f t="shared" si="15"/>
        <v>81</v>
      </c>
      <c r="AJ69">
        <f t="shared" si="15"/>
        <v>1</v>
      </c>
      <c r="AK69">
        <f t="shared" si="15"/>
        <v>0</v>
      </c>
      <c r="AL69">
        <f t="shared" si="15"/>
        <v>0</v>
      </c>
      <c r="AM69">
        <f t="shared" si="15"/>
        <v>0</v>
      </c>
      <c r="AN69">
        <f t="shared" si="15"/>
        <v>0</v>
      </c>
      <c r="AO69">
        <f t="shared" si="15"/>
        <v>0</v>
      </c>
      <c r="AP69">
        <f t="shared" si="15"/>
        <v>0</v>
      </c>
      <c r="AQ69">
        <f t="shared" si="15"/>
        <v>0</v>
      </c>
      <c r="AR69">
        <f t="shared" si="15"/>
        <v>0</v>
      </c>
      <c r="AS69">
        <f t="shared" si="15"/>
        <v>0</v>
      </c>
      <c r="AT69">
        <f t="shared" si="15"/>
        <v>0</v>
      </c>
      <c r="AU69">
        <f t="shared" si="14"/>
        <v>0</v>
      </c>
      <c r="AV69">
        <f t="shared" si="14"/>
        <v>1</v>
      </c>
      <c r="AW69">
        <f t="shared" si="13"/>
        <v>1</v>
      </c>
      <c r="AX69">
        <f t="shared" si="13"/>
        <v>0</v>
      </c>
      <c r="AY69">
        <f t="shared" si="13"/>
        <v>1</v>
      </c>
      <c r="AZ69">
        <f t="shared" si="13"/>
        <v>1</v>
      </c>
      <c r="BA69">
        <f t="shared" si="13"/>
        <v>0</v>
      </c>
      <c r="BB69">
        <f t="shared" si="12"/>
        <v>0</v>
      </c>
      <c r="BC69">
        <f t="shared" si="12"/>
        <v>324</v>
      </c>
    </row>
    <row r="70" spans="1:55" x14ac:dyDescent="0.25">
      <c r="A70" s="1">
        <v>42599</v>
      </c>
      <c r="B70">
        <f>('Coho hourly counts 2015'!B70)*3</f>
        <v>153</v>
      </c>
      <c r="C70">
        <f>('Coho hourly counts 2015'!C70)*3</f>
        <v>39</v>
      </c>
      <c r="D70">
        <f>('Coho hourly counts 2015'!D70)*3</f>
        <v>45</v>
      </c>
      <c r="E70">
        <f>('Coho hourly counts 2015'!E70)*3</f>
        <v>9</v>
      </c>
      <c r="F70">
        <f>('Coho hourly counts 2015'!F70)*3</f>
        <v>30</v>
      </c>
      <c r="G70">
        <f>('Coho hourly counts 2015'!G70)*3</f>
        <v>0</v>
      </c>
      <c r="H70">
        <f>('Coho hourly counts 2015'!H70)*3</f>
        <v>0</v>
      </c>
      <c r="I70">
        <f>('Coho hourly counts 2015'!I70)*3</f>
        <v>0</v>
      </c>
      <c r="J70">
        <f>('Coho hourly counts 2015'!J70)*3</f>
        <v>0</v>
      </c>
      <c r="K70">
        <f>('Coho hourly counts 2015'!K70)*3</f>
        <v>0</v>
      </c>
      <c r="L70">
        <f>('Coho hourly counts 2015'!L70)*3</f>
        <v>0</v>
      </c>
      <c r="M70">
        <f>('Coho hourly counts 2015'!M70)*3</f>
        <v>0</v>
      </c>
      <c r="N70">
        <f>('Coho hourly counts 2015'!N70)*3</f>
        <v>0</v>
      </c>
      <c r="O70">
        <f>('Coho hourly counts 2015'!O70)*3</f>
        <v>0</v>
      </c>
      <c r="P70">
        <f>('Coho hourly counts 2015'!P70)*3</f>
        <v>0</v>
      </c>
      <c r="Q70">
        <f>('Coho hourly counts 2015'!Q70)*3</f>
        <v>48</v>
      </c>
      <c r="R70">
        <f>('Coho hourly counts 2015'!R70)*3</f>
        <v>3</v>
      </c>
      <c r="S70">
        <f>('Coho hourly counts 2015'!S70)*3</f>
        <v>30</v>
      </c>
      <c r="T70">
        <f>('Coho hourly counts 2015'!T70)*3</f>
        <v>189</v>
      </c>
      <c r="U70">
        <f>('Coho hourly counts 2015'!U70)*3</f>
        <v>0</v>
      </c>
      <c r="V70">
        <f>('Coho hourly counts 2015'!V70)*3</f>
        <v>0</v>
      </c>
      <c r="W70">
        <f>('Coho hourly counts 2015'!W70)*3</f>
        <v>48</v>
      </c>
      <c r="X70">
        <f>('Coho hourly counts 2015'!X70)*3</f>
        <v>0</v>
      </c>
      <c r="Y70">
        <f>('Coho hourly counts 2015'!Y70)*3</f>
        <v>6</v>
      </c>
      <c r="Z70">
        <f t="shared" si="5"/>
        <v>600</v>
      </c>
      <c r="AB70">
        <f t="shared" si="6"/>
        <v>600</v>
      </c>
      <c r="AC70">
        <f t="shared" si="7"/>
        <v>30042.782608695656</v>
      </c>
      <c r="AD70" s="43"/>
      <c r="AE70">
        <f t="shared" si="8"/>
        <v>24</v>
      </c>
      <c r="AF70">
        <f t="shared" si="2"/>
        <v>208.63043478260869</v>
      </c>
      <c r="AG70">
        <f t="shared" si="15"/>
        <v>1444</v>
      </c>
      <c r="AH70">
        <f t="shared" si="15"/>
        <v>4</v>
      </c>
      <c r="AI70">
        <f t="shared" si="15"/>
        <v>144</v>
      </c>
      <c r="AJ70">
        <f t="shared" si="15"/>
        <v>49</v>
      </c>
      <c r="AK70">
        <f t="shared" si="15"/>
        <v>100</v>
      </c>
      <c r="AL70">
        <f t="shared" si="15"/>
        <v>0</v>
      </c>
      <c r="AM70">
        <f t="shared" si="15"/>
        <v>0</v>
      </c>
      <c r="AN70">
        <f t="shared" si="15"/>
        <v>0</v>
      </c>
      <c r="AO70">
        <f t="shared" si="15"/>
        <v>0</v>
      </c>
      <c r="AP70">
        <f t="shared" si="15"/>
        <v>0</v>
      </c>
      <c r="AQ70">
        <f t="shared" si="15"/>
        <v>0</v>
      </c>
      <c r="AR70">
        <f t="shared" si="15"/>
        <v>0</v>
      </c>
      <c r="AS70">
        <f t="shared" si="15"/>
        <v>0</v>
      </c>
      <c r="AT70">
        <f t="shared" si="15"/>
        <v>0</v>
      </c>
      <c r="AU70">
        <f t="shared" si="14"/>
        <v>256</v>
      </c>
      <c r="AV70">
        <f t="shared" si="14"/>
        <v>225</v>
      </c>
      <c r="AW70">
        <f t="shared" si="13"/>
        <v>81</v>
      </c>
      <c r="AX70">
        <f t="shared" si="13"/>
        <v>2809</v>
      </c>
      <c r="AY70">
        <f t="shared" si="13"/>
        <v>3969</v>
      </c>
      <c r="AZ70">
        <f t="shared" si="13"/>
        <v>0</v>
      </c>
      <c r="BA70">
        <f t="shared" si="13"/>
        <v>256</v>
      </c>
      <c r="BB70">
        <f t="shared" si="12"/>
        <v>256</v>
      </c>
      <c r="BC70">
        <f t="shared" si="12"/>
        <v>4</v>
      </c>
    </row>
    <row r="71" spans="1:55" x14ac:dyDescent="0.25">
      <c r="A71" s="1">
        <v>42600</v>
      </c>
      <c r="B71">
        <f>('Coho hourly counts 2015'!B71)*3</f>
        <v>81</v>
      </c>
      <c r="C71">
        <f>('Coho hourly counts 2015'!C71)*3</f>
        <v>48</v>
      </c>
      <c r="D71">
        <f>('Coho hourly counts 2015'!D71)*3</f>
        <v>51</v>
      </c>
      <c r="E71">
        <f>('Coho hourly counts 2015'!E71)*3</f>
        <v>12</v>
      </c>
      <c r="F71">
        <f>('Coho hourly counts 2015'!F71)*3</f>
        <v>9</v>
      </c>
      <c r="G71">
        <f>('Coho hourly counts 2015'!G71)*3</f>
        <v>-3</v>
      </c>
      <c r="H71">
        <f>('Coho hourly counts 2015'!H71)*3</f>
        <v>0</v>
      </c>
      <c r="I71">
        <f>('Coho hourly counts 2015'!I71)*3</f>
        <v>0</v>
      </c>
      <c r="J71">
        <f>('Coho hourly counts 2015'!J71)*3</f>
        <v>0</v>
      </c>
      <c r="K71">
        <f>('Coho hourly counts 2015'!K71)*3</f>
        <v>0</v>
      </c>
      <c r="L71">
        <f>('Coho hourly counts 2015'!L71)*3</f>
        <v>0</v>
      </c>
      <c r="M71">
        <f>('Coho hourly counts 2015'!M71)*3</f>
        <v>0</v>
      </c>
      <c r="N71">
        <f>('Coho hourly counts 2015'!N71)*3</f>
        <v>0</v>
      </c>
      <c r="O71">
        <f>('Coho hourly counts 2015'!O71)*3</f>
        <v>0</v>
      </c>
      <c r="P71">
        <f>('Coho hourly counts 2015'!P71)*3</f>
        <v>0</v>
      </c>
      <c r="Q71">
        <f>('Coho hourly counts 2015'!Q71)*3</f>
        <v>0</v>
      </c>
      <c r="R71">
        <f>('Coho hourly counts 2015'!R71)*3</f>
        <v>0</v>
      </c>
      <c r="S71">
        <f>('Coho hourly counts 2015'!S71)*3</f>
        <v>0</v>
      </c>
      <c r="T71">
        <f>('Coho hourly counts 2015'!T71)*3</f>
        <v>0</v>
      </c>
      <c r="U71">
        <f>('Coho hourly counts 2015'!U71)*3</f>
        <v>3</v>
      </c>
      <c r="V71">
        <f>('Coho hourly counts 2015'!V71)*3</f>
        <v>3</v>
      </c>
      <c r="W71">
        <f>('Coho hourly counts 2015'!W71)*3</f>
        <v>0</v>
      </c>
      <c r="X71">
        <f>('Coho hourly counts 2015'!X71)*3</f>
        <v>21</v>
      </c>
      <c r="Y71">
        <f>('Coho hourly counts 2015'!Y71)*3</f>
        <v>24</v>
      </c>
      <c r="Z71">
        <f t="shared" si="5"/>
        <v>249</v>
      </c>
      <c r="AB71">
        <f t="shared" si="6"/>
        <v>249</v>
      </c>
      <c r="AC71">
        <f t="shared" si="7"/>
        <v>1130.0869565217392</v>
      </c>
      <c r="AD71" s="43"/>
      <c r="AE71">
        <f t="shared" si="8"/>
        <v>24</v>
      </c>
      <c r="AF71">
        <f t="shared" ref="AF71:AF87" si="16">SUM(AG71:BC71)/(2*(AE71-1))</f>
        <v>7.8478260869565215</v>
      </c>
      <c r="AG71">
        <f t="shared" si="15"/>
        <v>121</v>
      </c>
      <c r="AH71">
        <f t="shared" si="15"/>
        <v>1</v>
      </c>
      <c r="AI71">
        <f t="shared" si="15"/>
        <v>169</v>
      </c>
      <c r="AJ71">
        <f t="shared" si="15"/>
        <v>1</v>
      </c>
      <c r="AK71">
        <f t="shared" si="15"/>
        <v>16</v>
      </c>
      <c r="AL71">
        <f t="shared" si="15"/>
        <v>1</v>
      </c>
      <c r="AM71">
        <f t="shared" si="15"/>
        <v>0</v>
      </c>
      <c r="AN71">
        <f t="shared" si="15"/>
        <v>0</v>
      </c>
      <c r="AO71">
        <f t="shared" si="15"/>
        <v>0</v>
      </c>
      <c r="AP71">
        <f t="shared" si="15"/>
        <v>0</v>
      </c>
      <c r="AQ71">
        <f t="shared" si="15"/>
        <v>0</v>
      </c>
      <c r="AR71">
        <f t="shared" si="15"/>
        <v>0</v>
      </c>
      <c r="AS71">
        <f t="shared" si="15"/>
        <v>0</v>
      </c>
      <c r="AT71">
        <f t="shared" si="15"/>
        <v>0</v>
      </c>
      <c r="AU71">
        <f t="shared" si="14"/>
        <v>0</v>
      </c>
      <c r="AV71">
        <f t="shared" si="14"/>
        <v>0</v>
      </c>
      <c r="AW71">
        <f t="shared" si="13"/>
        <v>0</v>
      </c>
      <c r="AX71">
        <f t="shared" si="13"/>
        <v>0</v>
      </c>
      <c r="AY71">
        <f t="shared" si="13"/>
        <v>1</v>
      </c>
      <c r="AZ71">
        <f t="shared" si="13"/>
        <v>0</v>
      </c>
      <c r="BA71">
        <f t="shared" si="13"/>
        <v>1</v>
      </c>
      <c r="BB71">
        <f t="shared" si="12"/>
        <v>49</v>
      </c>
      <c r="BC71">
        <f t="shared" si="12"/>
        <v>1</v>
      </c>
    </row>
    <row r="72" spans="1:55" x14ac:dyDescent="0.25">
      <c r="A72" s="1">
        <v>42601</v>
      </c>
      <c r="B72">
        <f>('Coho hourly counts 2015'!B72)*3</f>
        <v>171</v>
      </c>
      <c r="C72">
        <f>('Coho hourly counts 2015'!C72)*3</f>
        <v>90</v>
      </c>
      <c r="D72">
        <f>('Coho hourly counts 2015'!D72)*3</f>
        <v>51</v>
      </c>
      <c r="E72">
        <f>('Coho hourly counts 2015'!E72)*3</f>
        <v>21</v>
      </c>
      <c r="F72">
        <f>('Coho hourly counts 2015'!F72)*3</f>
        <v>3</v>
      </c>
      <c r="G72">
        <f>('Coho hourly counts 2015'!G72)*3</f>
        <v>-6</v>
      </c>
      <c r="H72">
        <f>('Coho hourly counts 2015'!H72)*3</f>
        <v>0</v>
      </c>
      <c r="I72">
        <f>('Coho hourly counts 2015'!I72)*3</f>
        <v>3</v>
      </c>
      <c r="J72">
        <f>('Coho hourly counts 2015'!J72)*3</f>
        <v>0</v>
      </c>
      <c r="K72">
        <f>('Coho hourly counts 2015'!K72)*3</f>
        <v>0</v>
      </c>
      <c r="L72">
        <f>('Coho hourly counts 2015'!L72)*3</f>
        <v>0</v>
      </c>
      <c r="M72">
        <f>('Coho hourly counts 2015'!M72)*3</f>
        <v>0</v>
      </c>
      <c r="N72">
        <f>('Coho hourly counts 2015'!N72)*3</f>
        <v>0</v>
      </c>
      <c r="O72">
        <f>('Coho hourly counts 2015'!O72)*3</f>
        <v>0</v>
      </c>
      <c r="P72">
        <f>('Coho hourly counts 2015'!P72)*3</f>
        <v>0</v>
      </c>
      <c r="Q72">
        <f>('Coho hourly counts 2015'!Q72)*3</f>
        <v>0</v>
      </c>
      <c r="R72">
        <f>('Coho hourly counts 2015'!R72)*3</f>
        <v>9</v>
      </c>
      <c r="S72">
        <f>('Coho hourly counts 2015'!S72)*3</f>
        <v>9</v>
      </c>
      <c r="T72">
        <f>('Coho hourly counts 2015'!T72)*3</f>
        <v>-3</v>
      </c>
      <c r="U72">
        <f>('Coho hourly counts 2015'!U72)*3</f>
        <v>3</v>
      </c>
      <c r="V72">
        <f>('Coho hourly counts 2015'!V72)*3</f>
        <v>0</v>
      </c>
      <c r="W72">
        <f>('Coho hourly counts 2015'!W72)*3</f>
        <v>3</v>
      </c>
      <c r="X72">
        <f>('Coho hourly counts 2015'!X72)*3</f>
        <v>3</v>
      </c>
      <c r="Y72">
        <f>('Coho hourly counts 2015'!Y72)*3</f>
        <v>0</v>
      </c>
      <c r="Z72">
        <f t="shared" ref="Z72:Z87" si="17">SUM(B72:Y72)</f>
        <v>357</v>
      </c>
      <c r="AB72">
        <f t="shared" ref="AB72:AB87" si="18">ROUND(SUM(B72:Y72),0)</f>
        <v>357</v>
      </c>
      <c r="AC72">
        <f t="shared" ref="AC72:AC87" si="19">(1-AE72/72)*72^2*(AF72/AE72)</f>
        <v>3384.0000000000005</v>
      </c>
      <c r="AD72" s="43"/>
      <c r="AE72">
        <f t="shared" ref="AE72:AE87" si="20">$AE$1</f>
        <v>24</v>
      </c>
      <c r="AF72">
        <f t="shared" si="16"/>
        <v>23.5</v>
      </c>
      <c r="AG72">
        <f t="shared" si="15"/>
        <v>729</v>
      </c>
      <c r="AH72">
        <f t="shared" si="15"/>
        <v>169</v>
      </c>
      <c r="AI72">
        <f t="shared" si="15"/>
        <v>100</v>
      </c>
      <c r="AJ72">
        <f t="shared" si="15"/>
        <v>36</v>
      </c>
      <c r="AK72">
        <f t="shared" si="15"/>
        <v>9</v>
      </c>
      <c r="AL72">
        <f t="shared" si="15"/>
        <v>4</v>
      </c>
      <c r="AM72">
        <f t="shared" si="15"/>
        <v>1</v>
      </c>
      <c r="AN72">
        <f t="shared" si="15"/>
        <v>1</v>
      </c>
      <c r="AO72">
        <f t="shared" si="15"/>
        <v>0</v>
      </c>
      <c r="AP72">
        <f t="shared" si="15"/>
        <v>0</v>
      </c>
      <c r="AQ72">
        <f t="shared" si="15"/>
        <v>0</v>
      </c>
      <c r="AR72">
        <f t="shared" si="15"/>
        <v>0</v>
      </c>
      <c r="AS72">
        <f t="shared" si="15"/>
        <v>0</v>
      </c>
      <c r="AT72">
        <f t="shared" si="15"/>
        <v>0</v>
      </c>
      <c r="AU72">
        <f t="shared" si="14"/>
        <v>0</v>
      </c>
      <c r="AV72">
        <f t="shared" si="14"/>
        <v>9</v>
      </c>
      <c r="AW72">
        <f t="shared" si="13"/>
        <v>0</v>
      </c>
      <c r="AX72">
        <f t="shared" si="13"/>
        <v>16</v>
      </c>
      <c r="AY72">
        <f t="shared" si="13"/>
        <v>4</v>
      </c>
      <c r="AZ72">
        <f t="shared" si="13"/>
        <v>1</v>
      </c>
      <c r="BA72">
        <f t="shared" si="13"/>
        <v>1</v>
      </c>
      <c r="BB72">
        <f t="shared" si="12"/>
        <v>0</v>
      </c>
      <c r="BC72">
        <f t="shared" si="12"/>
        <v>1</v>
      </c>
    </row>
    <row r="73" spans="1:55" x14ac:dyDescent="0.25">
      <c r="A73" s="1">
        <v>42602</v>
      </c>
      <c r="B73">
        <f>('Coho hourly counts 2015'!B73)*3</f>
        <v>21</v>
      </c>
      <c r="C73">
        <f>('Coho hourly counts 2015'!C73)*3</f>
        <v>57</v>
      </c>
      <c r="D73">
        <f>('Coho hourly counts 2015'!D73)*3</f>
        <v>18</v>
      </c>
      <c r="E73">
        <f>('Coho hourly counts 2015'!E73)*3</f>
        <v>6</v>
      </c>
      <c r="F73">
        <f>('Coho hourly counts 2015'!F73)*3</f>
        <v>3</v>
      </c>
      <c r="G73">
        <f>('Coho hourly counts 2015'!G73)*3</f>
        <v>0</v>
      </c>
      <c r="H73">
        <f>('Coho hourly counts 2015'!H73)*3</f>
        <v>0</v>
      </c>
      <c r="I73">
        <f>('Coho hourly counts 2015'!I73)*3</f>
        <v>0</v>
      </c>
      <c r="J73">
        <f>('Coho hourly counts 2015'!J73)*3</f>
        <v>0</v>
      </c>
      <c r="K73">
        <f>('Coho hourly counts 2015'!K73)*3</f>
        <v>0</v>
      </c>
      <c r="L73">
        <f>('Coho hourly counts 2015'!L73)*3</f>
        <v>0</v>
      </c>
      <c r="M73">
        <f>('Coho hourly counts 2015'!M73)*3</f>
        <v>6</v>
      </c>
      <c r="N73">
        <f>('Coho hourly counts 2015'!N73)*3</f>
        <v>0</v>
      </c>
      <c r="O73">
        <f>('Coho hourly counts 2015'!O73)*3</f>
        <v>0</v>
      </c>
      <c r="P73">
        <f>('Coho hourly counts 2015'!P73)*3</f>
        <v>0</v>
      </c>
      <c r="Q73">
        <f>('Coho hourly counts 2015'!Q73)*3</f>
        <v>0</v>
      </c>
      <c r="R73">
        <f>('Coho hourly counts 2015'!R73)*3</f>
        <v>0</v>
      </c>
      <c r="S73">
        <f>('Coho hourly counts 2015'!S73)*3</f>
        <v>9</v>
      </c>
      <c r="T73">
        <f>('Coho hourly counts 2015'!T73)*3</f>
        <v>30</v>
      </c>
      <c r="U73">
        <f>('Coho hourly counts 2015'!U73)*3</f>
        <v>0</v>
      </c>
      <c r="V73">
        <f>('Coho hourly counts 2015'!V73)*3</f>
        <v>6</v>
      </c>
      <c r="W73">
        <f>('Coho hourly counts 2015'!W73)*3</f>
        <v>0</v>
      </c>
      <c r="X73">
        <f>('Coho hourly counts 2015'!X73)*3</f>
        <v>0</v>
      </c>
      <c r="Y73">
        <f>('Coho hourly counts 2015'!Y73)*3</f>
        <v>21</v>
      </c>
      <c r="Z73">
        <f t="shared" si="17"/>
        <v>177</v>
      </c>
      <c r="AB73">
        <f t="shared" si="18"/>
        <v>177</v>
      </c>
      <c r="AC73">
        <f t="shared" si="19"/>
        <v>1734.2608695652177</v>
      </c>
      <c r="AD73" s="43"/>
      <c r="AE73">
        <f t="shared" si="20"/>
        <v>24</v>
      </c>
      <c r="AF73">
        <f t="shared" si="16"/>
        <v>12.043478260869565</v>
      </c>
      <c r="AG73">
        <f t="shared" si="15"/>
        <v>144</v>
      </c>
      <c r="AH73">
        <f t="shared" si="15"/>
        <v>169</v>
      </c>
      <c r="AI73">
        <f t="shared" si="15"/>
        <v>16</v>
      </c>
      <c r="AJ73">
        <f t="shared" si="15"/>
        <v>1</v>
      </c>
      <c r="AK73">
        <f t="shared" si="15"/>
        <v>1</v>
      </c>
      <c r="AL73">
        <f t="shared" si="15"/>
        <v>0</v>
      </c>
      <c r="AM73">
        <f t="shared" si="15"/>
        <v>0</v>
      </c>
      <c r="AN73">
        <f t="shared" si="15"/>
        <v>0</v>
      </c>
      <c r="AO73">
        <f t="shared" si="15"/>
        <v>0</v>
      </c>
      <c r="AP73">
        <f t="shared" si="15"/>
        <v>0</v>
      </c>
      <c r="AQ73">
        <f t="shared" si="15"/>
        <v>4</v>
      </c>
      <c r="AR73">
        <f t="shared" si="15"/>
        <v>4</v>
      </c>
      <c r="AS73">
        <f t="shared" si="15"/>
        <v>0</v>
      </c>
      <c r="AT73">
        <f t="shared" si="15"/>
        <v>0</v>
      </c>
      <c r="AU73">
        <f t="shared" si="14"/>
        <v>0</v>
      </c>
      <c r="AV73">
        <f t="shared" si="14"/>
        <v>0</v>
      </c>
      <c r="AW73">
        <f t="shared" si="13"/>
        <v>9</v>
      </c>
      <c r="AX73">
        <f t="shared" si="13"/>
        <v>49</v>
      </c>
      <c r="AY73">
        <f t="shared" si="13"/>
        <v>100</v>
      </c>
      <c r="AZ73">
        <f t="shared" si="13"/>
        <v>4</v>
      </c>
      <c r="BA73">
        <f t="shared" si="13"/>
        <v>4</v>
      </c>
      <c r="BB73">
        <f t="shared" si="12"/>
        <v>0</v>
      </c>
      <c r="BC73">
        <f t="shared" si="12"/>
        <v>49</v>
      </c>
    </row>
    <row r="74" spans="1:55" x14ac:dyDescent="0.25">
      <c r="A74" s="1">
        <v>42603</v>
      </c>
      <c r="B74">
        <f>('Coho hourly counts 2015'!B74)*3</f>
        <v>18</v>
      </c>
      <c r="C74">
        <f>('Coho hourly counts 2015'!C74)*3</f>
        <v>117</v>
      </c>
      <c r="D74">
        <f>('Coho hourly counts 2015'!D74)*3</f>
        <v>18</v>
      </c>
      <c r="E74">
        <f>('Coho hourly counts 2015'!E74)*3</f>
        <v>-3</v>
      </c>
      <c r="F74">
        <f>('Coho hourly counts 2015'!F74)*3</f>
        <v>3</v>
      </c>
      <c r="G74">
        <f>('Coho hourly counts 2015'!G74)*3</f>
        <v>0</v>
      </c>
      <c r="H74">
        <f>('Coho hourly counts 2015'!H74)*3</f>
        <v>0</v>
      </c>
      <c r="I74">
        <f>('Coho hourly counts 2015'!I74)*3</f>
        <v>3</v>
      </c>
      <c r="J74">
        <f>('Coho hourly counts 2015'!J74)*3</f>
        <v>0</v>
      </c>
      <c r="K74">
        <f>('Coho hourly counts 2015'!K74)*3</f>
        <v>0</v>
      </c>
      <c r="L74">
        <f>('Coho hourly counts 2015'!L74)*3</f>
        <v>0</v>
      </c>
      <c r="M74">
        <f>('Coho hourly counts 2015'!M74)*3</f>
        <v>0</v>
      </c>
      <c r="N74">
        <f>('Coho hourly counts 2015'!N74)*3</f>
        <v>0</v>
      </c>
      <c r="O74">
        <f>('Coho hourly counts 2015'!O74)*3</f>
        <v>0</v>
      </c>
      <c r="P74">
        <f>('Coho hourly counts 2015'!P74)*3</f>
        <v>0</v>
      </c>
      <c r="Q74">
        <f>('Coho hourly counts 2015'!Q74)*3</f>
        <v>0</v>
      </c>
      <c r="R74">
        <f>('Coho hourly counts 2015'!R74)*3</f>
        <v>0</v>
      </c>
      <c r="S74">
        <f>('Coho hourly counts 2015'!S74)*3</f>
        <v>0</v>
      </c>
      <c r="T74">
        <f>('Coho hourly counts 2015'!T74)*3</f>
        <v>81</v>
      </c>
      <c r="U74">
        <f>('Coho hourly counts 2015'!U74)*3</f>
        <v>3</v>
      </c>
      <c r="V74">
        <f>('Coho hourly counts 2015'!V74)*3</f>
        <v>0</v>
      </c>
      <c r="W74">
        <f>('Coho hourly counts 2015'!W74)*3</f>
        <v>0</v>
      </c>
      <c r="X74">
        <f>('Coho hourly counts 2015'!X74)*3</f>
        <v>6</v>
      </c>
      <c r="Y74">
        <f>('Coho hourly counts 2015'!Y74)*3</f>
        <v>21</v>
      </c>
      <c r="Z74">
        <f t="shared" si="17"/>
        <v>267</v>
      </c>
      <c r="AB74">
        <f t="shared" si="18"/>
        <v>267</v>
      </c>
      <c r="AC74">
        <f t="shared" si="19"/>
        <v>11485.565217391306</v>
      </c>
      <c r="AD74" s="43"/>
      <c r="AE74">
        <f t="shared" si="20"/>
        <v>24</v>
      </c>
      <c r="AF74">
        <f t="shared" si="16"/>
        <v>79.760869565217391</v>
      </c>
      <c r="AG74">
        <f t="shared" si="15"/>
        <v>1089</v>
      </c>
      <c r="AH74">
        <f t="shared" si="15"/>
        <v>1089</v>
      </c>
      <c r="AI74">
        <f t="shared" si="15"/>
        <v>49</v>
      </c>
      <c r="AJ74">
        <f t="shared" si="15"/>
        <v>4</v>
      </c>
      <c r="AK74">
        <f t="shared" si="15"/>
        <v>1</v>
      </c>
      <c r="AL74">
        <f t="shared" si="15"/>
        <v>0</v>
      </c>
      <c r="AM74">
        <f t="shared" si="15"/>
        <v>1</v>
      </c>
      <c r="AN74">
        <f t="shared" si="15"/>
        <v>1</v>
      </c>
      <c r="AO74">
        <f t="shared" si="15"/>
        <v>0</v>
      </c>
      <c r="AP74">
        <f t="shared" si="15"/>
        <v>0</v>
      </c>
      <c r="AQ74">
        <f t="shared" si="15"/>
        <v>0</v>
      </c>
      <c r="AR74">
        <f t="shared" si="15"/>
        <v>0</v>
      </c>
      <c r="AS74">
        <f t="shared" si="15"/>
        <v>0</v>
      </c>
      <c r="AT74">
        <f t="shared" si="15"/>
        <v>0</v>
      </c>
      <c r="AU74">
        <f t="shared" si="14"/>
        <v>0</v>
      </c>
      <c r="AV74">
        <f t="shared" si="14"/>
        <v>0</v>
      </c>
      <c r="AW74">
        <f t="shared" si="13"/>
        <v>0</v>
      </c>
      <c r="AX74">
        <f t="shared" si="13"/>
        <v>729</v>
      </c>
      <c r="AY74">
        <f t="shared" si="13"/>
        <v>676</v>
      </c>
      <c r="AZ74">
        <f t="shared" si="13"/>
        <v>1</v>
      </c>
      <c r="BA74">
        <f t="shared" si="13"/>
        <v>0</v>
      </c>
      <c r="BB74">
        <f t="shared" si="12"/>
        <v>4</v>
      </c>
      <c r="BC74">
        <f t="shared" si="12"/>
        <v>25</v>
      </c>
    </row>
    <row r="75" spans="1:55" x14ac:dyDescent="0.25">
      <c r="A75" s="1">
        <v>42604</v>
      </c>
      <c r="B75">
        <f>('Coho hourly counts 2015'!B75)*3</f>
        <v>27</v>
      </c>
      <c r="C75">
        <f>('Coho hourly counts 2015'!C75)*3</f>
        <v>21</v>
      </c>
      <c r="D75">
        <f>('Coho hourly counts 2015'!D75)*3</f>
        <v>54</v>
      </c>
      <c r="E75">
        <f>('Coho hourly counts 2015'!E75)*3</f>
        <v>24</v>
      </c>
      <c r="F75">
        <f>('Coho hourly counts 2015'!F75)*3</f>
        <v>12</v>
      </c>
      <c r="G75">
        <f>('Coho hourly counts 2015'!G75)*3</f>
        <v>9</v>
      </c>
      <c r="H75">
        <f>('Coho hourly counts 2015'!H75)*3</f>
        <v>9</v>
      </c>
      <c r="I75">
        <f>('Coho hourly counts 2015'!I75)*3</f>
        <v>0</v>
      </c>
      <c r="J75">
        <f>('Coho hourly counts 2015'!J75)*3</f>
        <v>0</v>
      </c>
      <c r="K75">
        <f>('Coho hourly counts 2015'!K75)*3</f>
        <v>0</v>
      </c>
      <c r="L75">
        <f>('Coho hourly counts 2015'!L75)*3</f>
        <v>0</v>
      </c>
      <c r="M75">
        <f>('Coho hourly counts 2015'!M75)*3</f>
        <v>0</v>
      </c>
      <c r="N75">
        <f>('Coho hourly counts 2015'!N75)*3</f>
        <v>0</v>
      </c>
      <c r="O75">
        <f>('Coho hourly counts 2015'!O75)*3</f>
        <v>0</v>
      </c>
      <c r="P75">
        <f>('Coho hourly counts 2015'!P75)*3</f>
        <v>6</v>
      </c>
      <c r="Q75">
        <f>('Coho hourly counts 2015'!Q75)*3</f>
        <v>0</v>
      </c>
      <c r="R75">
        <f>('Coho hourly counts 2015'!R75)*3</f>
        <v>0</v>
      </c>
      <c r="S75">
        <f>('Coho hourly counts 2015'!S75)*3</f>
        <v>0</v>
      </c>
      <c r="T75">
        <f>('Coho hourly counts 2015'!T75)*3</f>
        <v>36</v>
      </c>
      <c r="U75">
        <f>('Coho hourly counts 2015'!U75)*3</f>
        <v>0</v>
      </c>
      <c r="V75">
        <f>('Coho hourly counts 2015'!V75)*3</f>
        <v>0</v>
      </c>
      <c r="W75">
        <f>('Coho hourly counts 2015'!W75)*3</f>
        <v>0</v>
      </c>
      <c r="X75">
        <f>('Coho hourly counts 2015'!X75)*3</f>
        <v>0</v>
      </c>
      <c r="Y75">
        <f>('Coho hourly counts 2015'!Y75)*3</f>
        <v>54</v>
      </c>
      <c r="Z75">
        <f t="shared" si="17"/>
        <v>252</v>
      </c>
      <c r="AB75">
        <f t="shared" si="18"/>
        <v>252</v>
      </c>
      <c r="AC75">
        <f t="shared" si="19"/>
        <v>2726.6086956521744</v>
      </c>
      <c r="AD75" s="43"/>
      <c r="AE75">
        <f t="shared" si="20"/>
        <v>24</v>
      </c>
      <c r="AF75">
        <f t="shared" si="16"/>
        <v>18.934782608695652</v>
      </c>
      <c r="AG75">
        <f t="shared" si="15"/>
        <v>4</v>
      </c>
      <c r="AH75">
        <f t="shared" si="15"/>
        <v>121</v>
      </c>
      <c r="AI75">
        <f t="shared" si="15"/>
        <v>100</v>
      </c>
      <c r="AJ75">
        <f t="shared" ref="AJ75:AT87" si="21">(E75/3-F75/3)^2</f>
        <v>16</v>
      </c>
      <c r="AK75">
        <f t="shared" si="21"/>
        <v>1</v>
      </c>
      <c r="AL75">
        <f t="shared" si="21"/>
        <v>0</v>
      </c>
      <c r="AM75">
        <f t="shared" si="21"/>
        <v>9</v>
      </c>
      <c r="AN75">
        <f t="shared" si="21"/>
        <v>0</v>
      </c>
      <c r="AO75">
        <f t="shared" si="21"/>
        <v>0</v>
      </c>
      <c r="AP75">
        <f t="shared" si="21"/>
        <v>0</v>
      </c>
      <c r="AQ75">
        <f t="shared" si="21"/>
        <v>0</v>
      </c>
      <c r="AR75">
        <f t="shared" si="21"/>
        <v>0</v>
      </c>
      <c r="AS75">
        <f t="shared" si="21"/>
        <v>0</v>
      </c>
      <c r="AT75">
        <f t="shared" si="21"/>
        <v>4</v>
      </c>
      <c r="AU75">
        <f t="shared" si="14"/>
        <v>4</v>
      </c>
      <c r="AV75">
        <f t="shared" si="14"/>
        <v>0</v>
      </c>
      <c r="AW75">
        <f t="shared" si="13"/>
        <v>0</v>
      </c>
      <c r="AX75">
        <f t="shared" si="13"/>
        <v>144</v>
      </c>
      <c r="AY75">
        <f t="shared" si="13"/>
        <v>144</v>
      </c>
      <c r="AZ75">
        <f t="shared" si="13"/>
        <v>0</v>
      </c>
      <c r="BA75">
        <f t="shared" si="13"/>
        <v>0</v>
      </c>
      <c r="BB75">
        <f t="shared" si="12"/>
        <v>0</v>
      </c>
      <c r="BC75">
        <f t="shared" si="12"/>
        <v>324</v>
      </c>
    </row>
    <row r="76" spans="1:55" x14ac:dyDescent="0.25">
      <c r="A76" s="1">
        <v>42605</v>
      </c>
      <c r="B76">
        <f>('Coho hourly counts 2015'!B76)*3</f>
        <v>18</v>
      </c>
      <c r="C76">
        <f>('Coho hourly counts 2015'!C76)*3</f>
        <v>21</v>
      </c>
      <c r="D76">
        <f>('Coho hourly counts 2015'!D76)*3</f>
        <v>21</v>
      </c>
      <c r="E76">
        <f>('Coho hourly counts 2015'!E76)*3</f>
        <v>24</v>
      </c>
      <c r="F76">
        <f>('Coho hourly counts 2015'!F76)*3</f>
        <v>0</v>
      </c>
      <c r="G76">
        <f>('Coho hourly counts 2015'!G76)*3</f>
        <v>0</v>
      </c>
      <c r="H76">
        <f>('Coho hourly counts 2015'!H76)*3</f>
        <v>0</v>
      </c>
      <c r="I76">
        <f>('Coho hourly counts 2015'!I76)*3</f>
        <v>-3</v>
      </c>
      <c r="J76">
        <f>('Coho hourly counts 2015'!J76)*3</f>
        <v>0</v>
      </c>
      <c r="K76">
        <f>('Coho hourly counts 2015'!K76)*3</f>
        <v>-12</v>
      </c>
      <c r="L76">
        <f>('Coho hourly counts 2015'!L76)*3</f>
        <v>0</v>
      </c>
      <c r="M76">
        <f>('Coho hourly counts 2015'!M76)*3</f>
        <v>0</v>
      </c>
      <c r="N76">
        <f>('Coho hourly counts 2015'!N76)*3</f>
        <v>0</v>
      </c>
      <c r="O76">
        <f>('Coho hourly counts 2015'!O76)*3</f>
        <v>0</v>
      </c>
      <c r="P76">
        <f>('Coho hourly counts 2015'!P76)*3</f>
        <v>0</v>
      </c>
      <c r="Q76">
        <f>('Coho hourly counts 2015'!Q76)*3</f>
        <v>0</v>
      </c>
      <c r="R76">
        <f>('Coho hourly counts 2015'!R76)*3</f>
        <v>0</v>
      </c>
      <c r="S76">
        <f>('Coho hourly counts 2015'!S76)*3</f>
        <v>0</v>
      </c>
      <c r="T76">
        <f>('Coho hourly counts 2015'!T76)*3</f>
        <v>0</v>
      </c>
      <c r="U76">
        <f>('Coho hourly counts 2015'!U76)*3</f>
        <v>0</v>
      </c>
      <c r="V76">
        <f>('Coho hourly counts 2015'!V76)*3</f>
        <v>0</v>
      </c>
      <c r="W76">
        <f>('Coho hourly counts 2015'!W76)*3</f>
        <v>0</v>
      </c>
      <c r="X76">
        <f>('Coho hourly counts 2015'!X76)*3</f>
        <v>0</v>
      </c>
      <c r="Y76">
        <f>('Coho hourly counts 2015'!Y76)*3</f>
        <v>0</v>
      </c>
      <c r="Z76">
        <f t="shared" si="17"/>
        <v>69</v>
      </c>
      <c r="AB76">
        <f t="shared" si="18"/>
        <v>69</v>
      </c>
      <c r="AC76">
        <f t="shared" si="19"/>
        <v>313.04347826086962</v>
      </c>
      <c r="AD76" s="43"/>
      <c r="AE76">
        <f t="shared" si="20"/>
        <v>24</v>
      </c>
      <c r="AF76">
        <f t="shared" si="16"/>
        <v>2.1739130434782608</v>
      </c>
      <c r="AG76">
        <f t="shared" ref="AG76:AI87" si="22">(B76/3-C76/3)^2</f>
        <v>1</v>
      </c>
      <c r="AH76">
        <f t="shared" si="22"/>
        <v>0</v>
      </c>
      <c r="AI76">
        <f t="shared" si="22"/>
        <v>1</v>
      </c>
      <c r="AJ76">
        <f t="shared" si="21"/>
        <v>64</v>
      </c>
      <c r="AK76">
        <f t="shared" si="21"/>
        <v>0</v>
      </c>
      <c r="AL76">
        <f t="shared" si="21"/>
        <v>0</v>
      </c>
      <c r="AM76">
        <f t="shared" si="21"/>
        <v>1</v>
      </c>
      <c r="AN76">
        <f t="shared" si="21"/>
        <v>1</v>
      </c>
      <c r="AO76">
        <f t="shared" si="21"/>
        <v>16</v>
      </c>
      <c r="AP76">
        <f t="shared" si="21"/>
        <v>16</v>
      </c>
      <c r="AQ76">
        <f t="shared" si="21"/>
        <v>0</v>
      </c>
      <c r="AR76">
        <f t="shared" si="21"/>
        <v>0</v>
      </c>
      <c r="AS76">
        <f t="shared" si="21"/>
        <v>0</v>
      </c>
      <c r="AT76">
        <f t="shared" si="21"/>
        <v>0</v>
      </c>
      <c r="AU76">
        <f t="shared" si="14"/>
        <v>0</v>
      </c>
      <c r="AV76">
        <f t="shared" si="14"/>
        <v>0</v>
      </c>
      <c r="AW76">
        <f t="shared" si="13"/>
        <v>0</v>
      </c>
      <c r="AX76">
        <f t="shared" si="13"/>
        <v>0</v>
      </c>
      <c r="AY76">
        <f t="shared" si="13"/>
        <v>0</v>
      </c>
      <c r="AZ76">
        <f t="shared" si="13"/>
        <v>0</v>
      </c>
      <c r="BA76">
        <f t="shared" si="13"/>
        <v>0</v>
      </c>
      <c r="BB76">
        <f t="shared" si="12"/>
        <v>0</v>
      </c>
      <c r="BC76">
        <f t="shared" si="12"/>
        <v>0</v>
      </c>
    </row>
    <row r="77" spans="1:55" x14ac:dyDescent="0.25">
      <c r="A77" s="1">
        <v>42606</v>
      </c>
      <c r="B77">
        <f>('Coho hourly counts 2015'!B77)*3</f>
        <v>42</v>
      </c>
      <c r="C77">
        <f>('Coho hourly counts 2015'!C77)*3</f>
        <v>147</v>
      </c>
      <c r="D77">
        <f>('Coho hourly counts 2015'!D77)*3</f>
        <v>57</v>
      </c>
      <c r="E77">
        <f>('Coho hourly counts 2015'!E77)*3</f>
        <v>-9</v>
      </c>
      <c r="F77">
        <f>('Coho hourly counts 2015'!F77)*3</f>
        <v>3</v>
      </c>
      <c r="G77">
        <f>('Coho hourly counts 2015'!G77)*3</f>
        <v>0</v>
      </c>
      <c r="H77">
        <f>('Coho hourly counts 2015'!H77)*3</f>
        <v>0</v>
      </c>
      <c r="I77">
        <f>('Coho hourly counts 2015'!I77)*3</f>
        <v>0</v>
      </c>
      <c r="J77">
        <f>('Coho hourly counts 2015'!J77)*3</f>
        <v>0</v>
      </c>
      <c r="K77">
        <f>('Coho hourly counts 2015'!K77)*3</f>
        <v>0</v>
      </c>
      <c r="L77">
        <f>('Coho hourly counts 2015'!L77)*3</f>
        <v>0</v>
      </c>
      <c r="M77">
        <f>('Coho hourly counts 2015'!M77)*3</f>
        <v>0</v>
      </c>
      <c r="N77">
        <f>('Coho hourly counts 2015'!N77)*3</f>
        <v>0</v>
      </c>
      <c r="O77">
        <f>('Coho hourly counts 2015'!O77)*3</f>
        <v>0</v>
      </c>
      <c r="P77">
        <f>('Coho hourly counts 2015'!P77)*3</f>
        <v>0</v>
      </c>
      <c r="Q77">
        <f>('Coho hourly counts 2015'!Q77)*3</f>
        <v>0</v>
      </c>
      <c r="R77">
        <f>('Coho hourly counts 2015'!R77)*3</f>
        <v>0</v>
      </c>
      <c r="S77">
        <f>('Coho hourly counts 2015'!S77)*3</f>
        <v>0</v>
      </c>
      <c r="T77">
        <f>('Coho hourly counts 2015'!T77)*3</f>
        <v>0</v>
      </c>
      <c r="U77">
        <f>('Coho hourly counts 2015'!U77)*3</f>
        <v>3</v>
      </c>
      <c r="V77">
        <f>('Coho hourly counts 2015'!V77)*3</f>
        <v>6</v>
      </c>
      <c r="W77">
        <f>('Coho hourly counts 2015'!W77)*3</f>
        <v>6</v>
      </c>
      <c r="X77">
        <f>('Coho hourly counts 2015'!X77)*3</f>
        <v>0</v>
      </c>
      <c r="Y77">
        <f>('Coho hourly counts 2015'!Y77)*3</f>
        <v>57</v>
      </c>
      <c r="Z77">
        <f t="shared" si="17"/>
        <v>312</v>
      </c>
      <c r="AB77">
        <f t="shared" si="18"/>
        <v>312</v>
      </c>
      <c r="AC77">
        <f t="shared" si="19"/>
        <v>9369.3913043478278</v>
      </c>
      <c r="AD77" s="43"/>
      <c r="AE77">
        <f t="shared" si="20"/>
        <v>24</v>
      </c>
      <c r="AF77">
        <f t="shared" si="16"/>
        <v>65.065217391304344</v>
      </c>
      <c r="AG77">
        <f t="shared" si="22"/>
        <v>1225</v>
      </c>
      <c r="AH77">
        <f t="shared" si="22"/>
        <v>900</v>
      </c>
      <c r="AI77">
        <f t="shared" si="22"/>
        <v>484</v>
      </c>
      <c r="AJ77">
        <f t="shared" si="21"/>
        <v>16</v>
      </c>
      <c r="AK77">
        <f t="shared" si="21"/>
        <v>1</v>
      </c>
      <c r="AL77">
        <f t="shared" si="21"/>
        <v>0</v>
      </c>
      <c r="AM77">
        <f t="shared" si="21"/>
        <v>0</v>
      </c>
      <c r="AN77">
        <f t="shared" si="21"/>
        <v>0</v>
      </c>
      <c r="AO77">
        <f t="shared" si="21"/>
        <v>0</v>
      </c>
      <c r="AP77">
        <f t="shared" si="21"/>
        <v>0</v>
      </c>
      <c r="AQ77">
        <f t="shared" si="21"/>
        <v>0</v>
      </c>
      <c r="AR77">
        <f t="shared" si="21"/>
        <v>0</v>
      </c>
      <c r="AS77">
        <f t="shared" si="21"/>
        <v>0</v>
      </c>
      <c r="AT77">
        <f t="shared" si="21"/>
        <v>0</v>
      </c>
      <c r="AU77">
        <f t="shared" si="14"/>
        <v>0</v>
      </c>
      <c r="AV77">
        <f t="shared" si="14"/>
        <v>0</v>
      </c>
      <c r="AW77">
        <f t="shared" si="13"/>
        <v>0</v>
      </c>
      <c r="AX77">
        <f t="shared" si="13"/>
        <v>0</v>
      </c>
      <c r="AY77">
        <f t="shared" si="13"/>
        <v>1</v>
      </c>
      <c r="AZ77">
        <f t="shared" si="13"/>
        <v>1</v>
      </c>
      <c r="BA77">
        <f t="shared" si="13"/>
        <v>0</v>
      </c>
      <c r="BB77">
        <f t="shared" si="12"/>
        <v>4</v>
      </c>
      <c r="BC77">
        <f t="shared" si="12"/>
        <v>361</v>
      </c>
    </row>
    <row r="78" spans="1:55" x14ac:dyDescent="0.25">
      <c r="A78" s="1">
        <v>42607</v>
      </c>
      <c r="B78">
        <f>('Coho hourly counts 2015'!B78)*3</f>
        <v>27</v>
      </c>
      <c r="C78">
        <f>('Coho hourly counts 2015'!C78)*3</f>
        <v>69</v>
      </c>
      <c r="D78">
        <f>('Coho hourly counts 2015'!D78)*3</f>
        <v>12</v>
      </c>
      <c r="E78">
        <f>('Coho hourly counts 2015'!E78)*3</f>
        <v>-15</v>
      </c>
      <c r="F78">
        <f>('Coho hourly counts 2015'!F78)*3</f>
        <v>0</v>
      </c>
      <c r="G78">
        <f>('Coho hourly counts 2015'!G78)*3</f>
        <v>0</v>
      </c>
      <c r="H78">
        <f>('Coho hourly counts 2015'!H78)*3</f>
        <v>0</v>
      </c>
      <c r="I78">
        <f>('Coho hourly counts 2015'!I78)*3</f>
        <v>54</v>
      </c>
      <c r="J78">
        <f>('Coho hourly counts 2015'!J78)*3</f>
        <v>0</v>
      </c>
      <c r="K78">
        <f>('Coho hourly counts 2015'!K78)*3</f>
        <v>15</v>
      </c>
      <c r="L78">
        <f>('Coho hourly counts 2015'!L78)*3</f>
        <v>66</v>
      </c>
      <c r="M78">
        <f>('Coho hourly counts 2015'!M78)*3</f>
        <v>81</v>
      </c>
      <c r="N78">
        <f>('Coho hourly counts 2015'!N78)*3</f>
        <v>105</v>
      </c>
      <c r="O78">
        <f>('Coho hourly counts 2015'!O78)*3</f>
        <v>321</v>
      </c>
      <c r="P78">
        <f>('Coho hourly counts 2015'!P78)*3</f>
        <v>78</v>
      </c>
      <c r="Q78">
        <f>('Coho hourly counts 2015'!Q78)*3</f>
        <v>177</v>
      </c>
      <c r="R78">
        <f>('Coho hourly counts 2015'!R78)*3</f>
        <v>456</v>
      </c>
      <c r="S78">
        <f>('Coho hourly counts 2015'!S78)*3</f>
        <v>93</v>
      </c>
      <c r="T78">
        <f>('Coho hourly counts 2015'!T78)*3</f>
        <v>51</v>
      </c>
      <c r="U78">
        <f>('Coho hourly counts 2015'!U78)*3</f>
        <v>30</v>
      </c>
      <c r="V78">
        <f>('Coho hourly counts 2015'!V78)*3</f>
        <v>57</v>
      </c>
      <c r="W78">
        <f>('Coho hourly counts 2015'!W78)*3</f>
        <v>15</v>
      </c>
      <c r="X78">
        <f>('Coho hourly counts 2015'!X78)*3</f>
        <v>24</v>
      </c>
      <c r="Y78">
        <f>('Coho hourly counts 2015'!Y78)*3</f>
        <v>-12</v>
      </c>
      <c r="Z78">
        <f t="shared" si="17"/>
        <v>1704</v>
      </c>
      <c r="AB78">
        <f t="shared" si="18"/>
        <v>1704</v>
      </c>
      <c r="AC78">
        <f t="shared" si="19"/>
        <v>120562.43478260872</v>
      </c>
      <c r="AD78" s="43"/>
      <c r="AE78">
        <f t="shared" si="20"/>
        <v>24</v>
      </c>
      <c r="AF78">
        <f t="shared" si="16"/>
        <v>837.23913043478262</v>
      </c>
      <c r="AG78">
        <f t="shared" si="22"/>
        <v>196</v>
      </c>
      <c r="AH78">
        <f t="shared" si="22"/>
        <v>361</v>
      </c>
      <c r="AI78">
        <f t="shared" si="22"/>
        <v>81</v>
      </c>
      <c r="AJ78">
        <f t="shared" si="21"/>
        <v>25</v>
      </c>
      <c r="AK78">
        <f t="shared" si="21"/>
        <v>0</v>
      </c>
      <c r="AL78">
        <f t="shared" si="21"/>
        <v>0</v>
      </c>
      <c r="AM78">
        <f t="shared" si="21"/>
        <v>324</v>
      </c>
      <c r="AN78">
        <f t="shared" si="21"/>
        <v>324</v>
      </c>
      <c r="AO78">
        <f t="shared" si="21"/>
        <v>25</v>
      </c>
      <c r="AP78">
        <f t="shared" si="21"/>
        <v>289</v>
      </c>
      <c r="AQ78">
        <f t="shared" si="21"/>
        <v>25</v>
      </c>
      <c r="AR78">
        <f t="shared" si="21"/>
        <v>64</v>
      </c>
      <c r="AS78">
        <f t="shared" si="21"/>
        <v>5184</v>
      </c>
      <c r="AT78">
        <f t="shared" si="21"/>
        <v>6561</v>
      </c>
      <c r="AU78">
        <f t="shared" si="14"/>
        <v>1089</v>
      </c>
      <c r="AV78">
        <f t="shared" si="14"/>
        <v>8649</v>
      </c>
      <c r="AW78">
        <f t="shared" si="13"/>
        <v>14641</v>
      </c>
      <c r="AX78">
        <f t="shared" si="13"/>
        <v>196</v>
      </c>
      <c r="AY78">
        <f t="shared" si="13"/>
        <v>49</v>
      </c>
      <c r="AZ78">
        <f t="shared" si="13"/>
        <v>81</v>
      </c>
      <c r="BA78">
        <f t="shared" si="13"/>
        <v>196</v>
      </c>
      <c r="BB78">
        <f t="shared" si="12"/>
        <v>9</v>
      </c>
      <c r="BC78">
        <f t="shared" si="12"/>
        <v>144</v>
      </c>
    </row>
    <row r="79" spans="1:55" x14ac:dyDescent="0.25">
      <c r="A79" s="1">
        <v>42608</v>
      </c>
      <c r="B79" s="29">
        <f>('Pink hourly counts 2015'!B79)*3</f>
        <v>0</v>
      </c>
      <c r="C79" s="29">
        <f>('Pink hourly counts 2015'!C79)*3</f>
        <v>0</v>
      </c>
      <c r="D79" s="29">
        <f>('Pink hourly counts 2015'!D79)*3</f>
        <v>0</v>
      </c>
      <c r="E79" s="61">
        <f>SUM($B$79:$D$79)*E90/SUM($B$90:$D$90)</f>
        <v>0</v>
      </c>
      <c r="F79" s="61">
        <f t="shared" ref="F79:Y79" si="23">SUM($B$79:$D$79)*F90/SUM($B$90:$D$90)</f>
        <v>0</v>
      </c>
      <c r="G79" s="61">
        <f t="shared" si="23"/>
        <v>0</v>
      </c>
      <c r="H79" s="61">
        <f t="shared" si="23"/>
        <v>0</v>
      </c>
      <c r="I79" s="61">
        <f t="shared" si="23"/>
        <v>0</v>
      </c>
      <c r="J79" s="61">
        <f t="shared" si="23"/>
        <v>0</v>
      </c>
      <c r="K79" s="61">
        <f t="shared" si="23"/>
        <v>0</v>
      </c>
      <c r="L79" s="61">
        <f t="shared" si="23"/>
        <v>0</v>
      </c>
      <c r="M79" s="61">
        <f t="shared" si="23"/>
        <v>0</v>
      </c>
      <c r="N79" s="61">
        <f t="shared" si="23"/>
        <v>0</v>
      </c>
      <c r="O79" s="61">
        <f t="shared" si="23"/>
        <v>0</v>
      </c>
      <c r="P79" s="61">
        <f t="shared" si="23"/>
        <v>0</v>
      </c>
      <c r="Q79" s="61">
        <f t="shared" si="23"/>
        <v>0</v>
      </c>
      <c r="R79" s="61">
        <f t="shared" si="23"/>
        <v>0</v>
      </c>
      <c r="S79" s="61">
        <f t="shared" si="23"/>
        <v>0</v>
      </c>
      <c r="T79" s="61">
        <f t="shared" si="23"/>
        <v>0</v>
      </c>
      <c r="U79" s="61">
        <f t="shared" si="23"/>
        <v>0</v>
      </c>
      <c r="V79" s="61">
        <f t="shared" si="23"/>
        <v>0</v>
      </c>
      <c r="W79" s="61">
        <f t="shared" si="23"/>
        <v>0</v>
      </c>
      <c r="X79" s="61">
        <f t="shared" si="23"/>
        <v>0</v>
      </c>
      <c r="Y79" s="61">
        <f t="shared" si="23"/>
        <v>0</v>
      </c>
      <c r="Z79">
        <f t="shared" si="17"/>
        <v>0</v>
      </c>
      <c r="AB79" s="56">
        <f t="shared" si="18"/>
        <v>0</v>
      </c>
      <c r="AC79">
        <f t="shared" si="19"/>
        <v>0</v>
      </c>
      <c r="AD79" s="43"/>
      <c r="AE79">
        <f>$AE$1*SUM(B90:D90)</f>
        <v>10.463309352517985</v>
      </c>
      <c r="AF79">
        <f t="shared" si="16"/>
        <v>0</v>
      </c>
      <c r="AG79">
        <f t="shared" si="22"/>
        <v>0</v>
      </c>
      <c r="AH79">
        <f t="shared" si="22"/>
        <v>0</v>
      </c>
      <c r="AI79">
        <f t="shared" si="22"/>
        <v>0</v>
      </c>
      <c r="AJ79">
        <f t="shared" si="21"/>
        <v>0</v>
      </c>
      <c r="AK79">
        <f t="shared" si="21"/>
        <v>0</v>
      </c>
      <c r="AL79">
        <f t="shared" si="21"/>
        <v>0</v>
      </c>
      <c r="AM79">
        <f t="shared" si="21"/>
        <v>0</v>
      </c>
      <c r="AN79">
        <f t="shared" si="21"/>
        <v>0</v>
      </c>
      <c r="AO79">
        <f t="shared" si="21"/>
        <v>0</v>
      </c>
      <c r="AP79">
        <f t="shared" si="21"/>
        <v>0</v>
      </c>
      <c r="AQ79">
        <f t="shared" si="21"/>
        <v>0</v>
      </c>
      <c r="AR79">
        <f t="shared" si="21"/>
        <v>0</v>
      </c>
      <c r="AS79">
        <f t="shared" si="21"/>
        <v>0</v>
      </c>
      <c r="AT79">
        <f t="shared" si="21"/>
        <v>0</v>
      </c>
      <c r="AU79">
        <f t="shared" si="14"/>
        <v>0</v>
      </c>
      <c r="AV79">
        <f t="shared" si="14"/>
        <v>0</v>
      </c>
      <c r="AW79">
        <f t="shared" si="13"/>
        <v>0</v>
      </c>
      <c r="AX79">
        <f t="shared" si="13"/>
        <v>0</v>
      </c>
      <c r="AY79">
        <f t="shared" si="13"/>
        <v>0</v>
      </c>
      <c r="AZ79">
        <f t="shared" si="13"/>
        <v>0</v>
      </c>
      <c r="BA79">
        <f t="shared" si="13"/>
        <v>0</v>
      </c>
      <c r="BB79">
        <f t="shared" si="12"/>
        <v>0</v>
      </c>
      <c r="BC79">
        <f t="shared" si="12"/>
        <v>0</v>
      </c>
    </row>
    <row r="80" spans="1:55" x14ac:dyDescent="0.25">
      <c r="A80" s="1">
        <v>42609</v>
      </c>
      <c r="B80" s="61">
        <f>SUM($J$80:$Y$80)*B90/SUM($J$90:$Y$90)</f>
        <v>-0.82972718720602079</v>
      </c>
      <c r="C80" s="61">
        <f t="shared" ref="C80:I80" si="24">SUM($J$80:$Y$80)*C90/SUM($J$90:$Y$90)</f>
        <v>-1.0780809031044214</v>
      </c>
      <c r="D80" s="61">
        <f t="shared" si="24"/>
        <v>-0.65757290686735659</v>
      </c>
      <c r="E80" s="61">
        <f t="shared" si="24"/>
        <v>-0.19190968955785515</v>
      </c>
      <c r="F80" s="61">
        <f t="shared" si="24"/>
        <v>-9.3132643461900297E-2</v>
      </c>
      <c r="G80" s="61">
        <f t="shared" si="24"/>
        <v>-1.4111006585136407E-2</v>
      </c>
      <c r="H80" s="61">
        <f t="shared" si="24"/>
        <v>-3.9510818438381938E-2</v>
      </c>
      <c r="I80" s="61">
        <f t="shared" si="24"/>
        <v>1.9755409219190969E-2</v>
      </c>
      <c r="J80" s="29">
        <f>('Coho hourly counts 2015'!J80)*3</f>
        <v>0</v>
      </c>
      <c r="K80" s="29">
        <f>('Coho hourly counts 2015'!K80)*3</f>
        <v>0</v>
      </c>
      <c r="L80" s="29">
        <f>('Coho hourly counts 2015'!L80)*3</f>
        <v>0</v>
      </c>
      <c r="M80" s="29">
        <f>('Coho hourly counts 2015'!M80)*3</f>
        <v>0</v>
      </c>
      <c r="N80" s="29">
        <f>('Coho hourly counts 2015'!N80)*3</f>
        <v>0</v>
      </c>
      <c r="O80" s="29">
        <f>('Coho hourly counts 2015'!O80)*3</f>
        <v>0</v>
      </c>
      <c r="P80" s="29">
        <f>('Coho hourly counts 2015'!P80)*3</f>
        <v>0</v>
      </c>
      <c r="Q80" s="29">
        <f>('Coho hourly counts 2015'!Q80)*3</f>
        <v>0</v>
      </c>
      <c r="R80" s="29">
        <f>('Coho hourly counts 2015'!R80)*3</f>
        <v>0</v>
      </c>
      <c r="S80" s="29">
        <f>('Coho hourly counts 2015'!S80)*3</f>
        <v>0</v>
      </c>
      <c r="T80" s="29">
        <f>('Coho hourly counts 2015'!T80)*3</f>
        <v>0</v>
      </c>
      <c r="U80" s="29">
        <f>('Coho hourly counts 2015'!U80)*3</f>
        <v>3</v>
      </c>
      <c r="V80" s="29">
        <f>('Coho hourly counts 2015'!V80)*3</f>
        <v>-15</v>
      </c>
      <c r="W80" s="29">
        <f>('Coho hourly counts 2015'!W80)*3</f>
        <v>9</v>
      </c>
      <c r="X80" s="29">
        <f>('Coho hourly counts 2015'!X80)*3</f>
        <v>-3</v>
      </c>
      <c r="Y80" s="29">
        <f>('Coho hourly counts 2015'!Y80)*3</f>
        <v>3</v>
      </c>
      <c r="Z80">
        <f t="shared" si="17"/>
        <v>-5.8842897460018815</v>
      </c>
      <c r="AB80" s="56">
        <f t="shared" si="18"/>
        <v>-6</v>
      </c>
      <c r="AC80">
        <f t="shared" si="19"/>
        <v>1894.3857550187188</v>
      </c>
      <c r="AD80" s="43"/>
      <c r="AE80">
        <f>$AE$1*SUM(J90:Y90)</f>
        <v>12.235971223021583</v>
      </c>
      <c r="AF80">
        <f t="shared" si="16"/>
        <v>5.3868453004218511</v>
      </c>
      <c r="AG80">
        <f t="shared" si="22"/>
        <v>6.8532853556159427E-3</v>
      </c>
      <c r="AH80">
        <f t="shared" si="22"/>
        <v>1.9647441655479041E-2</v>
      </c>
      <c r="AI80">
        <f t="shared" si="22"/>
        <v>2.4093581328337322E-2</v>
      </c>
      <c r="AJ80">
        <f t="shared" si="21"/>
        <v>1.084100537271376E-3</v>
      </c>
      <c r="AK80">
        <f t="shared" si="21"/>
        <v>6.9382434385368121E-4</v>
      </c>
      <c r="AL80">
        <f t="shared" si="21"/>
        <v>7.1683382464474707E-5</v>
      </c>
      <c r="AM80">
        <f t="shared" si="21"/>
        <v>3.9027619341769554E-4</v>
      </c>
      <c r="AN80">
        <f t="shared" si="21"/>
        <v>4.3364021490855062E-5</v>
      </c>
      <c r="AO80">
        <f t="shared" si="21"/>
        <v>0</v>
      </c>
      <c r="AP80">
        <f t="shared" si="21"/>
        <v>0</v>
      </c>
      <c r="AQ80">
        <f t="shared" si="21"/>
        <v>0</v>
      </c>
      <c r="AR80">
        <f t="shared" si="21"/>
        <v>0</v>
      </c>
      <c r="AS80">
        <f t="shared" si="21"/>
        <v>0</v>
      </c>
      <c r="AT80">
        <f t="shared" si="21"/>
        <v>0</v>
      </c>
      <c r="AU80">
        <f t="shared" si="14"/>
        <v>0</v>
      </c>
      <c r="AV80">
        <f t="shared" si="14"/>
        <v>0</v>
      </c>
      <c r="AW80">
        <f t="shared" si="13"/>
        <v>0</v>
      </c>
      <c r="AX80">
        <f t="shared" si="13"/>
        <v>0</v>
      </c>
      <c r="AY80">
        <f t="shared" si="13"/>
        <v>1</v>
      </c>
      <c r="AZ80">
        <f t="shared" si="13"/>
        <v>36</v>
      </c>
      <c r="BA80">
        <f t="shared" si="13"/>
        <v>64</v>
      </c>
      <c r="BB80">
        <f t="shared" si="12"/>
        <v>16</v>
      </c>
      <c r="BC80">
        <f t="shared" si="12"/>
        <v>4</v>
      </c>
    </row>
    <row r="81" spans="1:55" x14ac:dyDescent="0.25">
      <c r="A81" s="1">
        <v>42610</v>
      </c>
      <c r="B81">
        <f>('Coho hourly counts 2015'!B81)*3</f>
        <v>-24</v>
      </c>
      <c r="C81">
        <f>('Coho hourly counts 2015'!C81)*3</f>
        <v>-9</v>
      </c>
      <c r="D81">
        <f>('Coho hourly counts 2015'!D81)*3</f>
        <v>-9</v>
      </c>
      <c r="E81">
        <f>('Coho hourly counts 2015'!E81)*3</f>
        <v>-9</v>
      </c>
      <c r="F81">
        <f>('Coho hourly counts 2015'!F81)*3</f>
        <v>3</v>
      </c>
      <c r="G81">
        <f>('Coho hourly counts 2015'!G81)*3</f>
        <v>0</v>
      </c>
      <c r="H81">
        <f>('Coho hourly counts 2015'!H81)*3</f>
        <v>0</v>
      </c>
      <c r="I81">
        <f>('Coho hourly counts 2015'!I81)*3</f>
        <v>-3</v>
      </c>
      <c r="J81">
        <f>('Coho hourly counts 2015'!J81)*3</f>
        <v>15</v>
      </c>
      <c r="K81">
        <f>('Coho hourly counts 2015'!K81)*3</f>
        <v>3</v>
      </c>
      <c r="L81">
        <f>('Coho hourly counts 2015'!L81)*3</f>
        <v>0</v>
      </c>
      <c r="M81">
        <f>('Coho hourly counts 2015'!M81)*3</f>
        <v>3</v>
      </c>
      <c r="N81">
        <f>('Coho hourly counts 2015'!N81)*3</f>
        <v>0</v>
      </c>
      <c r="O81">
        <f>('Coho hourly counts 2015'!O81)*3</f>
        <v>0</v>
      </c>
      <c r="P81">
        <f>('Coho hourly counts 2015'!P81)*3</f>
        <v>0</v>
      </c>
      <c r="Q81">
        <f>('Coho hourly counts 2015'!Q81)*3</f>
        <v>0</v>
      </c>
      <c r="R81">
        <f>('Coho hourly counts 2015'!R81)*3</f>
        <v>3</v>
      </c>
      <c r="S81">
        <f>('Coho hourly counts 2015'!S81)*3</f>
        <v>0</v>
      </c>
      <c r="T81">
        <f>('Coho hourly counts 2015'!T81)*3</f>
        <v>-3</v>
      </c>
      <c r="U81">
        <f>('Coho hourly counts 2015'!U81)*3</f>
        <v>6</v>
      </c>
      <c r="V81">
        <f>('Coho hourly counts 2015'!V81)*3</f>
        <v>0</v>
      </c>
      <c r="W81">
        <f>('Coho hourly counts 2015'!W81)*3</f>
        <v>0</v>
      </c>
      <c r="X81">
        <f>('Coho hourly counts 2015'!X81)*3</f>
        <v>0</v>
      </c>
      <c r="Y81">
        <f>('Coho hourly counts 2015'!Y81)*3</f>
        <v>-3</v>
      </c>
      <c r="Z81">
        <f t="shared" si="17"/>
        <v>-27</v>
      </c>
      <c r="AB81">
        <f t="shared" si="18"/>
        <v>-27</v>
      </c>
      <c r="AC81">
        <f t="shared" si="19"/>
        <v>360.00000000000006</v>
      </c>
      <c r="AD81" s="43"/>
      <c r="AE81">
        <f t="shared" si="20"/>
        <v>24</v>
      </c>
      <c r="AF81">
        <f t="shared" si="16"/>
        <v>2.5</v>
      </c>
      <c r="AG81">
        <f t="shared" si="22"/>
        <v>25</v>
      </c>
      <c r="AH81">
        <f t="shared" si="22"/>
        <v>0</v>
      </c>
      <c r="AI81">
        <f t="shared" si="22"/>
        <v>0</v>
      </c>
      <c r="AJ81">
        <f t="shared" si="21"/>
        <v>16</v>
      </c>
      <c r="AK81">
        <f t="shared" si="21"/>
        <v>1</v>
      </c>
      <c r="AL81">
        <f t="shared" si="21"/>
        <v>0</v>
      </c>
      <c r="AM81">
        <f t="shared" si="21"/>
        <v>1</v>
      </c>
      <c r="AN81">
        <f t="shared" si="21"/>
        <v>36</v>
      </c>
      <c r="AO81">
        <f t="shared" si="21"/>
        <v>16</v>
      </c>
      <c r="AP81">
        <f t="shared" si="21"/>
        <v>1</v>
      </c>
      <c r="AQ81">
        <f t="shared" si="21"/>
        <v>1</v>
      </c>
      <c r="AR81">
        <f t="shared" si="21"/>
        <v>1</v>
      </c>
      <c r="AS81">
        <f t="shared" si="21"/>
        <v>0</v>
      </c>
      <c r="AT81">
        <f t="shared" si="21"/>
        <v>0</v>
      </c>
      <c r="AU81">
        <f t="shared" si="14"/>
        <v>0</v>
      </c>
      <c r="AV81">
        <f t="shared" si="14"/>
        <v>1</v>
      </c>
      <c r="AW81">
        <f t="shared" si="13"/>
        <v>1</v>
      </c>
      <c r="AX81">
        <f t="shared" si="13"/>
        <v>1</v>
      </c>
      <c r="AY81">
        <f t="shared" si="13"/>
        <v>9</v>
      </c>
      <c r="AZ81">
        <f t="shared" si="13"/>
        <v>4</v>
      </c>
      <c r="BA81">
        <f t="shared" si="13"/>
        <v>0</v>
      </c>
      <c r="BB81">
        <f t="shared" si="12"/>
        <v>0</v>
      </c>
      <c r="BC81">
        <f t="shared" si="12"/>
        <v>1</v>
      </c>
    </row>
    <row r="82" spans="1:55" x14ac:dyDescent="0.25">
      <c r="A82" s="1">
        <v>42611</v>
      </c>
      <c r="B82">
        <f>('Coho hourly counts 2015'!B82)*3</f>
        <v>3</v>
      </c>
      <c r="C82">
        <f>('Coho hourly counts 2015'!C82)*3</f>
        <v>0</v>
      </c>
      <c r="D82">
        <f>('Coho hourly counts 2015'!D82)*3</f>
        <v>-15</v>
      </c>
      <c r="E82">
        <f>('Coho hourly counts 2015'!E82)*3</f>
        <v>-6</v>
      </c>
      <c r="F82">
        <f>('Coho hourly counts 2015'!F82)*3</f>
        <v>-9</v>
      </c>
      <c r="G82">
        <f>('Coho hourly counts 2015'!G82)*3</f>
        <v>-3</v>
      </c>
      <c r="H82">
        <f>('Coho hourly counts 2015'!H82)*3</f>
        <v>3</v>
      </c>
      <c r="I82">
        <f>('Coho hourly counts 2015'!I82)*3</f>
        <v>-84</v>
      </c>
      <c r="J82">
        <f>('Coho hourly counts 2015'!J82)*3</f>
        <v>0</v>
      </c>
      <c r="K82">
        <f>('Coho hourly counts 2015'!K82)*3</f>
        <v>0</v>
      </c>
      <c r="L82">
        <f>('Coho hourly counts 2015'!L82)*3</f>
        <v>3</v>
      </c>
      <c r="M82">
        <f>('Coho hourly counts 2015'!M82)*3</f>
        <v>3</v>
      </c>
      <c r="N82">
        <f>('Coho hourly counts 2015'!N82)*3</f>
        <v>0</v>
      </c>
      <c r="O82">
        <f>('Coho hourly counts 2015'!O82)*3</f>
        <v>3</v>
      </c>
      <c r="P82">
        <f>('Coho hourly counts 2015'!P82)*3</f>
        <v>0</v>
      </c>
      <c r="Q82">
        <f>('Coho hourly counts 2015'!Q82)*3</f>
        <v>0</v>
      </c>
      <c r="R82">
        <f>('Coho hourly counts 2015'!R82)*3</f>
        <v>0</v>
      </c>
      <c r="S82">
        <f>('Coho hourly counts 2015'!S82)*3</f>
        <v>12</v>
      </c>
      <c r="T82">
        <f>('Coho hourly counts 2015'!T82)*3</f>
        <v>0</v>
      </c>
      <c r="U82">
        <f>('Coho hourly counts 2015'!U82)*3</f>
        <v>3</v>
      </c>
      <c r="V82">
        <f>('Coho hourly counts 2015'!V82)*3</f>
        <v>15</v>
      </c>
      <c r="W82">
        <f>('Coho hourly counts 2015'!W82)*3</f>
        <v>21</v>
      </c>
      <c r="X82">
        <f>('Coho hourly counts 2015'!X82)*3</f>
        <v>15</v>
      </c>
      <c r="Y82">
        <f>('Coho hourly counts 2015'!Y82)*3</f>
        <v>-75</v>
      </c>
      <c r="Z82">
        <f t="shared" si="17"/>
        <v>-111</v>
      </c>
      <c r="AB82">
        <f t="shared" si="18"/>
        <v>-111</v>
      </c>
      <c r="AC82">
        <f t="shared" si="19"/>
        <v>8233.04347826087</v>
      </c>
      <c r="AD82" s="43"/>
      <c r="AE82">
        <f t="shared" si="20"/>
        <v>24</v>
      </c>
      <c r="AF82">
        <f t="shared" si="16"/>
        <v>57.173913043478258</v>
      </c>
      <c r="AG82">
        <f t="shared" si="22"/>
        <v>1</v>
      </c>
      <c r="AH82">
        <f t="shared" si="22"/>
        <v>25</v>
      </c>
      <c r="AI82">
        <f t="shared" si="22"/>
        <v>9</v>
      </c>
      <c r="AJ82">
        <f t="shared" si="21"/>
        <v>1</v>
      </c>
      <c r="AK82">
        <f t="shared" si="21"/>
        <v>4</v>
      </c>
      <c r="AL82">
        <f t="shared" si="21"/>
        <v>4</v>
      </c>
      <c r="AM82">
        <f t="shared" si="21"/>
        <v>841</v>
      </c>
      <c r="AN82">
        <f t="shared" si="21"/>
        <v>784</v>
      </c>
      <c r="AO82">
        <f t="shared" si="21"/>
        <v>0</v>
      </c>
      <c r="AP82">
        <f t="shared" si="21"/>
        <v>1</v>
      </c>
      <c r="AQ82">
        <f t="shared" si="21"/>
        <v>0</v>
      </c>
      <c r="AR82">
        <f t="shared" si="21"/>
        <v>1</v>
      </c>
      <c r="AS82">
        <f t="shared" si="21"/>
        <v>1</v>
      </c>
      <c r="AT82">
        <f t="shared" si="21"/>
        <v>1</v>
      </c>
      <c r="AU82">
        <f t="shared" si="14"/>
        <v>0</v>
      </c>
      <c r="AV82">
        <f t="shared" si="14"/>
        <v>0</v>
      </c>
      <c r="AW82">
        <f t="shared" si="13"/>
        <v>16</v>
      </c>
      <c r="AX82">
        <f t="shared" si="13"/>
        <v>16</v>
      </c>
      <c r="AY82">
        <f t="shared" si="13"/>
        <v>1</v>
      </c>
      <c r="AZ82">
        <f t="shared" si="13"/>
        <v>16</v>
      </c>
      <c r="BA82">
        <f t="shared" si="13"/>
        <v>4</v>
      </c>
      <c r="BB82">
        <f t="shared" si="12"/>
        <v>4</v>
      </c>
      <c r="BC82">
        <f t="shared" si="12"/>
        <v>900</v>
      </c>
    </row>
    <row r="83" spans="1:55" x14ac:dyDescent="0.25">
      <c r="A83" s="1">
        <v>42612</v>
      </c>
      <c r="B83">
        <f>('Coho hourly counts 2015'!B83)*3</f>
        <v>-15</v>
      </c>
      <c r="C83">
        <f>('Coho hourly counts 2015'!C83)*3</f>
        <v>-54</v>
      </c>
      <c r="D83">
        <f>('Coho hourly counts 2015'!D83)*3</f>
        <v>-45</v>
      </c>
      <c r="E83">
        <f>('Coho hourly counts 2015'!E83)*3</f>
        <v>-33</v>
      </c>
      <c r="F83">
        <f>('Coho hourly counts 2015'!F83)*3</f>
        <v>-3</v>
      </c>
      <c r="G83">
        <f>('Coho hourly counts 2015'!G83)*3</f>
        <v>0</v>
      </c>
      <c r="H83">
        <f>('Coho hourly counts 2015'!H83)*3</f>
        <v>0</v>
      </c>
      <c r="I83">
        <f>('Coho hourly counts 2015'!I83)*3</f>
        <v>0</v>
      </c>
      <c r="J83">
        <f>('Coho hourly counts 2015'!J83)*3</f>
        <v>0</v>
      </c>
      <c r="K83">
        <f>('Coho hourly counts 2015'!K83)*3</f>
        <v>0</v>
      </c>
      <c r="L83">
        <f>('Coho hourly counts 2015'!L83)*3</f>
        <v>0</v>
      </c>
      <c r="M83">
        <f>('Coho hourly counts 2015'!M83)*3</f>
        <v>0</v>
      </c>
      <c r="N83">
        <f>('Coho hourly counts 2015'!N83)*3</f>
        <v>0</v>
      </c>
      <c r="O83">
        <f>('Coho hourly counts 2015'!O83)*3</f>
        <v>0</v>
      </c>
      <c r="P83">
        <f>('Coho hourly counts 2015'!P83)*3</f>
        <v>0</v>
      </c>
      <c r="Q83">
        <f>('Coho hourly counts 2015'!Q83)*3</f>
        <v>0</v>
      </c>
      <c r="R83">
        <f>('Coho hourly counts 2015'!R83)*3</f>
        <v>0</v>
      </c>
      <c r="S83">
        <f>('Coho hourly counts 2015'!S83)*3</f>
        <v>0</v>
      </c>
      <c r="T83">
        <f>('Coho hourly counts 2015'!T83)*3</f>
        <v>3</v>
      </c>
      <c r="U83">
        <f>('Coho hourly counts 2015'!U83)*3</f>
        <v>0</v>
      </c>
      <c r="V83">
        <f>('Coho hourly counts 2015'!V83)*3</f>
        <v>0</v>
      </c>
      <c r="W83">
        <f>('Coho hourly counts 2015'!W83)*3</f>
        <v>0</v>
      </c>
      <c r="X83">
        <f>('Coho hourly counts 2015'!X83)*3</f>
        <v>0</v>
      </c>
      <c r="Y83">
        <f>('Coho hourly counts 2015'!Y83)*3</f>
        <v>-36</v>
      </c>
      <c r="Z83">
        <f t="shared" si="17"/>
        <v>-183</v>
      </c>
      <c r="AB83">
        <f t="shared" si="18"/>
        <v>-183</v>
      </c>
      <c r="AC83">
        <f t="shared" si="19"/>
        <v>1380.521739130435</v>
      </c>
      <c r="AD83" s="43"/>
      <c r="AE83">
        <f t="shared" si="20"/>
        <v>24</v>
      </c>
      <c r="AF83">
        <f t="shared" si="16"/>
        <v>9.5869565217391308</v>
      </c>
      <c r="AG83">
        <f t="shared" si="22"/>
        <v>169</v>
      </c>
      <c r="AH83">
        <f t="shared" si="22"/>
        <v>9</v>
      </c>
      <c r="AI83">
        <f t="shared" si="22"/>
        <v>16</v>
      </c>
      <c r="AJ83">
        <f t="shared" si="21"/>
        <v>100</v>
      </c>
      <c r="AK83">
        <f t="shared" si="21"/>
        <v>1</v>
      </c>
      <c r="AL83">
        <f t="shared" si="21"/>
        <v>0</v>
      </c>
      <c r="AM83">
        <f t="shared" si="21"/>
        <v>0</v>
      </c>
      <c r="AN83">
        <f t="shared" si="21"/>
        <v>0</v>
      </c>
      <c r="AO83">
        <f t="shared" si="21"/>
        <v>0</v>
      </c>
      <c r="AP83">
        <f t="shared" si="21"/>
        <v>0</v>
      </c>
      <c r="AQ83">
        <f t="shared" si="21"/>
        <v>0</v>
      </c>
      <c r="AR83">
        <f t="shared" si="21"/>
        <v>0</v>
      </c>
      <c r="AS83">
        <f t="shared" si="21"/>
        <v>0</v>
      </c>
      <c r="AT83">
        <f t="shared" si="21"/>
        <v>0</v>
      </c>
      <c r="AU83">
        <f t="shared" si="14"/>
        <v>0</v>
      </c>
      <c r="AV83">
        <f t="shared" si="14"/>
        <v>0</v>
      </c>
      <c r="AW83">
        <f t="shared" si="13"/>
        <v>0</v>
      </c>
      <c r="AX83">
        <f t="shared" si="13"/>
        <v>1</v>
      </c>
      <c r="AY83">
        <f t="shared" si="13"/>
        <v>1</v>
      </c>
      <c r="AZ83">
        <f t="shared" si="13"/>
        <v>0</v>
      </c>
      <c r="BA83">
        <f t="shared" si="13"/>
        <v>0</v>
      </c>
      <c r="BB83">
        <f t="shared" si="12"/>
        <v>0</v>
      </c>
      <c r="BC83">
        <f t="shared" si="12"/>
        <v>144</v>
      </c>
    </row>
    <row r="84" spans="1:55" x14ac:dyDescent="0.25">
      <c r="A84" s="1">
        <v>42613</v>
      </c>
      <c r="B84">
        <f>('Coho hourly counts 2015'!B84)*3</f>
        <v>-3</v>
      </c>
      <c r="C84">
        <f>('Coho hourly counts 2015'!C84)*3</f>
        <v>-6</v>
      </c>
      <c r="D84">
        <f>('Coho hourly counts 2015'!D84)*3</f>
        <v>3</v>
      </c>
      <c r="E84">
        <f>('Coho hourly counts 2015'!E84)*3</f>
        <v>0</v>
      </c>
      <c r="F84">
        <f>('Coho hourly counts 2015'!F84)*3</f>
        <v>-3</v>
      </c>
      <c r="G84">
        <f>('Coho hourly counts 2015'!G84)*3</f>
        <v>0</v>
      </c>
      <c r="H84">
        <f>('Coho hourly counts 2015'!H84)*3</f>
        <v>0</v>
      </c>
      <c r="I84">
        <f>('Coho hourly counts 2015'!I84)*3</f>
        <v>0</v>
      </c>
      <c r="J84">
        <f>('Coho hourly counts 2015'!J84)*3</f>
        <v>0</v>
      </c>
      <c r="K84">
        <f>('Coho hourly counts 2015'!K84)*3</f>
        <v>0</v>
      </c>
      <c r="L84">
        <f>('Coho hourly counts 2015'!L84)*3</f>
        <v>0</v>
      </c>
      <c r="M84">
        <f>('Coho hourly counts 2015'!M84)*3</f>
        <v>0</v>
      </c>
      <c r="N84">
        <f>('Coho hourly counts 2015'!N84)*3</f>
        <v>0</v>
      </c>
      <c r="O84">
        <f>('Coho hourly counts 2015'!O84)*3</f>
        <v>0</v>
      </c>
      <c r="P84">
        <f>('Coho hourly counts 2015'!P84)*3</f>
        <v>0</v>
      </c>
      <c r="Q84">
        <f>('Coho hourly counts 2015'!Q84)*3</f>
        <v>0</v>
      </c>
      <c r="R84">
        <f>('Coho hourly counts 2015'!R84)*3</f>
        <v>0</v>
      </c>
      <c r="S84">
        <f>('Coho hourly counts 2015'!S84)*3</f>
        <v>0</v>
      </c>
      <c r="T84">
        <f>('Coho hourly counts 2015'!T84)*3</f>
        <v>0</v>
      </c>
      <c r="U84">
        <f>('Coho hourly counts 2015'!U84)*3</f>
        <v>0</v>
      </c>
      <c r="V84">
        <f>('Coho hourly counts 2015'!V84)*3</f>
        <v>0</v>
      </c>
      <c r="W84">
        <f>('Coho hourly counts 2015'!W84)*3</f>
        <v>0</v>
      </c>
      <c r="X84">
        <f>('Coho hourly counts 2015'!X84)*3</f>
        <v>0</v>
      </c>
      <c r="Y84">
        <f>('Coho hourly counts 2015'!Y84)*3</f>
        <v>96</v>
      </c>
      <c r="Z84">
        <f t="shared" si="17"/>
        <v>87</v>
      </c>
      <c r="AB84">
        <f t="shared" si="18"/>
        <v>87</v>
      </c>
      <c r="AC84">
        <f t="shared" si="19"/>
        <v>3246.2608695652179</v>
      </c>
      <c r="AD84" s="43"/>
      <c r="AE84">
        <f t="shared" si="20"/>
        <v>24</v>
      </c>
      <c r="AF84">
        <f t="shared" si="16"/>
        <v>22.543478260869566</v>
      </c>
      <c r="AG84">
        <f t="shared" si="22"/>
        <v>1</v>
      </c>
      <c r="AH84">
        <f t="shared" si="22"/>
        <v>9</v>
      </c>
      <c r="AI84">
        <f t="shared" si="22"/>
        <v>1</v>
      </c>
      <c r="AJ84">
        <f t="shared" si="21"/>
        <v>1</v>
      </c>
      <c r="AK84">
        <f t="shared" si="21"/>
        <v>1</v>
      </c>
      <c r="AL84">
        <f t="shared" si="21"/>
        <v>0</v>
      </c>
      <c r="AM84">
        <f t="shared" si="21"/>
        <v>0</v>
      </c>
      <c r="AN84">
        <f t="shared" si="21"/>
        <v>0</v>
      </c>
      <c r="AO84">
        <f t="shared" si="21"/>
        <v>0</v>
      </c>
      <c r="AP84">
        <f t="shared" si="21"/>
        <v>0</v>
      </c>
      <c r="AQ84">
        <f t="shared" si="21"/>
        <v>0</v>
      </c>
      <c r="AR84">
        <f t="shared" si="21"/>
        <v>0</v>
      </c>
      <c r="AS84">
        <f t="shared" si="21"/>
        <v>0</v>
      </c>
      <c r="AT84">
        <f t="shared" si="21"/>
        <v>0</v>
      </c>
      <c r="AU84">
        <f t="shared" si="14"/>
        <v>0</v>
      </c>
      <c r="AV84">
        <f t="shared" si="14"/>
        <v>0</v>
      </c>
      <c r="AW84">
        <f t="shared" si="13"/>
        <v>0</v>
      </c>
      <c r="AX84">
        <f t="shared" si="13"/>
        <v>0</v>
      </c>
      <c r="AY84">
        <f t="shared" si="13"/>
        <v>0</v>
      </c>
      <c r="AZ84">
        <f t="shared" si="13"/>
        <v>0</v>
      </c>
      <c r="BA84">
        <f t="shared" si="13"/>
        <v>0</v>
      </c>
      <c r="BB84">
        <f t="shared" si="12"/>
        <v>0</v>
      </c>
      <c r="BC84">
        <f t="shared" si="12"/>
        <v>1024</v>
      </c>
    </row>
    <row r="85" spans="1:55" x14ac:dyDescent="0.25">
      <c r="A85" s="1">
        <v>42614</v>
      </c>
      <c r="B85">
        <f>('Coho hourly counts 2015'!B85)*3</f>
        <v>15</v>
      </c>
      <c r="C85">
        <f>('Coho hourly counts 2015'!C85)*3</f>
        <v>15</v>
      </c>
      <c r="D85">
        <f>('Coho hourly counts 2015'!D85)*3</f>
        <v>0</v>
      </c>
      <c r="E85">
        <f>('Coho hourly counts 2015'!E85)*3</f>
        <v>0</v>
      </c>
      <c r="F85">
        <f>('Coho hourly counts 2015'!F85)*3</f>
        <v>0</v>
      </c>
      <c r="G85">
        <f>('Coho hourly counts 2015'!G85)*3</f>
        <v>0</v>
      </c>
      <c r="H85">
        <f>('Coho hourly counts 2015'!H85)*3</f>
        <v>0</v>
      </c>
      <c r="I85">
        <f>('Coho hourly counts 2015'!I85)*3</f>
        <v>0</v>
      </c>
      <c r="J85">
        <f>('Coho hourly counts 2015'!J85)*3</f>
        <v>0</v>
      </c>
      <c r="K85">
        <f>('Coho hourly counts 2015'!K85)*3</f>
        <v>0</v>
      </c>
      <c r="L85">
        <f>('Coho hourly counts 2015'!L85)*3</f>
        <v>0</v>
      </c>
      <c r="M85">
        <f>('Coho hourly counts 2015'!M85)*3</f>
        <v>0</v>
      </c>
      <c r="N85">
        <f>('Coho hourly counts 2015'!N85)*3</f>
        <v>0</v>
      </c>
      <c r="O85">
        <f>('Coho hourly counts 2015'!O85)*3</f>
        <v>0</v>
      </c>
      <c r="P85">
        <f>('Coho hourly counts 2015'!P85)*3</f>
        <v>0</v>
      </c>
      <c r="Q85">
        <f>('Coho hourly counts 2015'!Q85)*3</f>
        <v>0</v>
      </c>
      <c r="R85">
        <f>('Coho hourly counts 2015'!R85)*3</f>
        <v>0</v>
      </c>
      <c r="S85">
        <f>('Coho hourly counts 2015'!S85)*3</f>
        <v>0</v>
      </c>
      <c r="T85">
        <f>('Coho hourly counts 2015'!T85)*3</f>
        <v>0</v>
      </c>
      <c r="U85">
        <f>('Coho hourly counts 2015'!U85)*3</f>
        <v>0</v>
      </c>
      <c r="V85">
        <f>('Coho hourly counts 2015'!V85)*3</f>
        <v>0</v>
      </c>
      <c r="W85">
        <f>('Coho hourly counts 2015'!W85)*3</f>
        <v>0</v>
      </c>
      <c r="X85">
        <f>('Coho hourly counts 2015'!X85)*3</f>
        <v>0</v>
      </c>
      <c r="Y85">
        <f>('Coho hourly counts 2015'!Y85)*3</f>
        <v>0</v>
      </c>
      <c r="Z85">
        <f t="shared" si="17"/>
        <v>30</v>
      </c>
      <c r="AB85">
        <f t="shared" si="18"/>
        <v>30</v>
      </c>
      <c r="AC85">
        <f t="shared" si="19"/>
        <v>78.260869565217405</v>
      </c>
      <c r="AD85" s="43"/>
      <c r="AE85">
        <f t="shared" si="20"/>
        <v>24</v>
      </c>
      <c r="AF85">
        <f t="shared" si="16"/>
        <v>0.54347826086956519</v>
      </c>
      <c r="AG85">
        <f t="shared" si="22"/>
        <v>0</v>
      </c>
      <c r="AH85">
        <f t="shared" si="22"/>
        <v>25</v>
      </c>
      <c r="AI85">
        <f t="shared" si="22"/>
        <v>0</v>
      </c>
      <c r="AJ85">
        <f t="shared" si="21"/>
        <v>0</v>
      </c>
      <c r="AK85">
        <f t="shared" si="21"/>
        <v>0</v>
      </c>
      <c r="AL85">
        <f t="shared" si="21"/>
        <v>0</v>
      </c>
      <c r="AM85">
        <f t="shared" si="21"/>
        <v>0</v>
      </c>
      <c r="AN85">
        <f t="shared" si="21"/>
        <v>0</v>
      </c>
      <c r="AO85">
        <f t="shared" si="21"/>
        <v>0</v>
      </c>
      <c r="AP85">
        <f t="shared" si="21"/>
        <v>0</v>
      </c>
      <c r="AQ85">
        <f t="shared" si="21"/>
        <v>0</v>
      </c>
      <c r="AR85">
        <f t="shared" si="21"/>
        <v>0</v>
      </c>
      <c r="AS85">
        <f t="shared" si="21"/>
        <v>0</v>
      </c>
      <c r="AT85">
        <f t="shared" si="21"/>
        <v>0</v>
      </c>
      <c r="AU85">
        <f t="shared" si="14"/>
        <v>0</v>
      </c>
      <c r="AV85">
        <f t="shared" si="14"/>
        <v>0</v>
      </c>
      <c r="AW85">
        <f t="shared" si="13"/>
        <v>0</v>
      </c>
      <c r="AX85">
        <f t="shared" si="13"/>
        <v>0</v>
      </c>
      <c r="AY85">
        <f t="shared" si="13"/>
        <v>0</v>
      </c>
      <c r="AZ85">
        <f t="shared" si="13"/>
        <v>0</v>
      </c>
      <c r="BA85">
        <f t="shared" si="13"/>
        <v>0</v>
      </c>
      <c r="BB85">
        <f t="shared" si="12"/>
        <v>0</v>
      </c>
      <c r="BC85">
        <f t="shared" si="12"/>
        <v>0</v>
      </c>
    </row>
    <row r="86" spans="1:55" x14ac:dyDescent="0.25">
      <c r="A86" s="1">
        <v>42615</v>
      </c>
      <c r="B86">
        <f>('Coho hourly counts 2015'!B86)*3</f>
        <v>-6</v>
      </c>
      <c r="C86">
        <f>('Coho hourly counts 2015'!C86)*3</f>
        <v>12</v>
      </c>
      <c r="D86">
        <f>('Coho hourly counts 2015'!D86)*3</f>
        <v>0</v>
      </c>
      <c r="E86">
        <f>('Coho hourly counts 2015'!E86)*3</f>
        <v>3</v>
      </c>
      <c r="F86">
        <f>('Coho hourly counts 2015'!F86)*3</f>
        <v>0</v>
      </c>
      <c r="G86">
        <f>('Coho hourly counts 2015'!G86)*3</f>
        <v>0</v>
      </c>
      <c r="H86">
        <f>('Coho hourly counts 2015'!H86)*3</f>
        <v>0</v>
      </c>
      <c r="I86">
        <f>('Coho hourly counts 2015'!I86)*3</f>
        <v>0</v>
      </c>
      <c r="J86">
        <f>('Coho hourly counts 2015'!J86)*3</f>
        <v>0</v>
      </c>
      <c r="K86">
        <f>('Coho hourly counts 2015'!K86)*3</f>
        <v>0</v>
      </c>
      <c r="L86">
        <f>('Coho hourly counts 2015'!L86)*3</f>
        <v>0</v>
      </c>
      <c r="M86">
        <f>('Coho hourly counts 2015'!M86)*3</f>
        <v>0</v>
      </c>
      <c r="N86">
        <f>('Coho hourly counts 2015'!N86)*3</f>
        <v>0</v>
      </c>
      <c r="O86">
        <f>('Coho hourly counts 2015'!O86)*3</f>
        <v>0</v>
      </c>
      <c r="P86">
        <f>('Coho hourly counts 2015'!P86)*3</f>
        <v>0</v>
      </c>
      <c r="Q86">
        <f>('Coho hourly counts 2015'!Q86)*3</f>
        <v>0</v>
      </c>
      <c r="R86">
        <f>('Coho hourly counts 2015'!R86)*3</f>
        <v>0</v>
      </c>
      <c r="S86">
        <f>('Coho hourly counts 2015'!S86)*3</f>
        <v>0</v>
      </c>
      <c r="T86">
        <f>('Coho hourly counts 2015'!T86)*3</f>
        <v>0</v>
      </c>
      <c r="U86">
        <f>('Coho hourly counts 2015'!U86)*3</f>
        <v>0</v>
      </c>
      <c r="V86">
        <f>('Coho hourly counts 2015'!V86)*3</f>
        <v>0</v>
      </c>
      <c r="W86">
        <f>('Coho hourly counts 2015'!W86)*3</f>
        <v>0</v>
      </c>
      <c r="X86">
        <f>('Coho hourly counts 2015'!X86)*3</f>
        <v>0</v>
      </c>
      <c r="Y86">
        <f>('Coho hourly counts 2015'!Y86)*3</f>
        <v>36</v>
      </c>
      <c r="Z86">
        <f t="shared" si="17"/>
        <v>45</v>
      </c>
      <c r="AB86">
        <f t="shared" si="18"/>
        <v>45</v>
      </c>
      <c r="AC86">
        <f t="shared" si="19"/>
        <v>619.82608695652175</v>
      </c>
      <c r="AD86" s="43"/>
      <c r="AE86">
        <f t="shared" si="20"/>
        <v>24</v>
      </c>
      <c r="AF86">
        <f t="shared" si="16"/>
        <v>4.3043478260869561</v>
      </c>
      <c r="AG86">
        <f t="shared" si="22"/>
        <v>36</v>
      </c>
      <c r="AH86">
        <f t="shared" si="22"/>
        <v>16</v>
      </c>
      <c r="AI86">
        <f t="shared" si="22"/>
        <v>1</v>
      </c>
      <c r="AJ86">
        <f t="shared" si="21"/>
        <v>1</v>
      </c>
      <c r="AK86">
        <f t="shared" si="21"/>
        <v>0</v>
      </c>
      <c r="AL86">
        <f t="shared" si="21"/>
        <v>0</v>
      </c>
      <c r="AM86">
        <f t="shared" si="21"/>
        <v>0</v>
      </c>
      <c r="AN86">
        <f t="shared" si="21"/>
        <v>0</v>
      </c>
      <c r="AO86">
        <f t="shared" si="21"/>
        <v>0</v>
      </c>
      <c r="AP86">
        <f t="shared" si="21"/>
        <v>0</v>
      </c>
      <c r="AQ86">
        <f t="shared" si="21"/>
        <v>0</v>
      </c>
      <c r="AR86">
        <f t="shared" si="21"/>
        <v>0</v>
      </c>
      <c r="AS86">
        <f t="shared" si="21"/>
        <v>0</v>
      </c>
      <c r="AT86">
        <f t="shared" si="21"/>
        <v>0</v>
      </c>
      <c r="AU86">
        <f t="shared" si="14"/>
        <v>0</v>
      </c>
      <c r="AV86">
        <f t="shared" si="14"/>
        <v>0</v>
      </c>
      <c r="AW86">
        <f t="shared" si="13"/>
        <v>0</v>
      </c>
      <c r="AX86">
        <f t="shared" si="13"/>
        <v>0</v>
      </c>
      <c r="AY86">
        <f t="shared" si="13"/>
        <v>0</v>
      </c>
      <c r="AZ86">
        <f t="shared" si="13"/>
        <v>0</v>
      </c>
      <c r="BA86">
        <f t="shared" si="13"/>
        <v>0</v>
      </c>
      <c r="BB86">
        <f t="shared" si="12"/>
        <v>0</v>
      </c>
      <c r="BC86">
        <f t="shared" si="12"/>
        <v>144</v>
      </c>
    </row>
    <row r="87" spans="1:55" x14ac:dyDescent="0.25">
      <c r="A87" s="1">
        <v>42616</v>
      </c>
      <c r="B87">
        <f>('Coho hourly counts 2015'!B87)*3</f>
        <v>39</v>
      </c>
      <c r="C87">
        <f>('Coho hourly counts 2015'!C87)*3</f>
        <v>12</v>
      </c>
      <c r="D87">
        <f>('Coho hourly counts 2015'!D87)*3</f>
        <v>6</v>
      </c>
      <c r="E87">
        <f>('Coho hourly counts 2015'!E87)*3</f>
        <v>0</v>
      </c>
      <c r="F87">
        <f>('Coho hourly counts 2015'!F87)*3</f>
        <v>0</v>
      </c>
      <c r="G87">
        <f>('Coho hourly counts 2015'!G87)*3</f>
        <v>0</v>
      </c>
      <c r="H87">
        <f>('Coho hourly counts 2015'!H87)*3</f>
        <v>0</v>
      </c>
      <c r="I87">
        <f>('Coho hourly counts 2015'!I87)*3</f>
        <v>0</v>
      </c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>
        <f t="shared" si="17"/>
        <v>57</v>
      </c>
      <c r="AB87">
        <f t="shared" si="18"/>
        <v>57</v>
      </c>
      <c r="AC87">
        <f t="shared" si="19"/>
        <v>278.60869565217394</v>
      </c>
      <c r="AD87" s="43"/>
      <c r="AE87">
        <f t="shared" si="20"/>
        <v>24</v>
      </c>
      <c r="AF87">
        <f t="shared" si="16"/>
        <v>1.9347826086956521</v>
      </c>
      <c r="AG87">
        <f t="shared" si="22"/>
        <v>81</v>
      </c>
      <c r="AH87">
        <f t="shared" si="22"/>
        <v>4</v>
      </c>
      <c r="AI87">
        <f t="shared" si="22"/>
        <v>4</v>
      </c>
      <c r="AJ87">
        <f t="shared" si="21"/>
        <v>0</v>
      </c>
      <c r="AK87">
        <f t="shared" si="21"/>
        <v>0</v>
      </c>
      <c r="AL87">
        <f t="shared" si="21"/>
        <v>0</v>
      </c>
      <c r="AM87">
        <f t="shared" si="21"/>
        <v>0</v>
      </c>
      <c r="AN87">
        <f t="shared" si="21"/>
        <v>0</v>
      </c>
      <c r="AO87">
        <f t="shared" si="21"/>
        <v>0</v>
      </c>
      <c r="AP87">
        <f t="shared" si="21"/>
        <v>0</v>
      </c>
      <c r="AQ87">
        <f t="shared" si="21"/>
        <v>0</v>
      </c>
      <c r="AR87">
        <f t="shared" si="21"/>
        <v>0</v>
      </c>
      <c r="AS87">
        <f t="shared" si="21"/>
        <v>0</v>
      </c>
      <c r="AT87">
        <f t="shared" si="21"/>
        <v>0</v>
      </c>
      <c r="AU87">
        <f t="shared" si="14"/>
        <v>0</v>
      </c>
      <c r="AV87">
        <f t="shared" si="14"/>
        <v>0</v>
      </c>
      <c r="AW87">
        <f t="shared" si="13"/>
        <v>0</v>
      </c>
      <c r="AX87">
        <f t="shared" si="13"/>
        <v>0</v>
      </c>
      <c r="AY87">
        <f t="shared" si="13"/>
        <v>0</v>
      </c>
      <c r="AZ87">
        <f t="shared" si="13"/>
        <v>0</v>
      </c>
      <c r="BA87">
        <f t="shared" si="13"/>
        <v>0</v>
      </c>
      <c r="BB87">
        <f t="shared" si="12"/>
        <v>0</v>
      </c>
      <c r="BC87">
        <f t="shared" si="12"/>
        <v>0</v>
      </c>
    </row>
    <row r="89" spans="1:55" x14ac:dyDescent="0.25">
      <c r="A89" s="5"/>
      <c r="B89" s="5">
        <v>882</v>
      </c>
      <c r="C89" s="5">
        <v>1146</v>
      </c>
      <c r="D89" s="5">
        <v>699</v>
      </c>
      <c r="E89" s="5">
        <v>204</v>
      </c>
      <c r="F89" s="5">
        <v>99</v>
      </c>
      <c r="G89" s="5">
        <v>15</v>
      </c>
      <c r="H89" s="5">
        <v>42</v>
      </c>
      <c r="I89" s="5">
        <v>-21</v>
      </c>
      <c r="J89" s="5">
        <v>9</v>
      </c>
      <c r="K89" s="5">
        <v>9</v>
      </c>
      <c r="L89" s="5">
        <v>78</v>
      </c>
      <c r="M89" s="5">
        <v>99</v>
      </c>
      <c r="N89" s="5">
        <v>123</v>
      </c>
      <c r="O89" s="5">
        <v>345</v>
      </c>
      <c r="P89" s="5">
        <v>126</v>
      </c>
      <c r="Q89" s="5">
        <v>237</v>
      </c>
      <c r="R89" s="5">
        <v>486</v>
      </c>
      <c r="S89" s="5">
        <v>165</v>
      </c>
      <c r="T89" s="5">
        <v>474</v>
      </c>
      <c r="U89" s="5">
        <v>108</v>
      </c>
      <c r="V89" s="5">
        <v>186</v>
      </c>
      <c r="W89" s="5">
        <v>144</v>
      </c>
      <c r="X89" s="5">
        <v>99</v>
      </c>
      <c r="Y89" s="5">
        <v>501</v>
      </c>
      <c r="Z89" s="5">
        <f>SUM(B89:Y89)</f>
        <v>6255</v>
      </c>
    </row>
    <row r="90" spans="1:55" x14ac:dyDescent="0.25">
      <c r="A90" s="5"/>
      <c r="B90" s="7">
        <f>B89/$Z$89</f>
        <v>0.14100719424460431</v>
      </c>
      <c r="C90" s="7">
        <f t="shared" ref="C90:Y90" si="25">C89/$Z$89</f>
        <v>0.18321342925659473</v>
      </c>
      <c r="D90" s="7">
        <f t="shared" si="25"/>
        <v>0.11175059952038369</v>
      </c>
      <c r="E90" s="7">
        <f t="shared" si="25"/>
        <v>3.2613908872901679E-2</v>
      </c>
      <c r="F90" s="44">
        <f t="shared" si="25"/>
        <v>1.5827338129496403E-2</v>
      </c>
      <c r="G90" s="44">
        <f t="shared" si="25"/>
        <v>2.3980815347721821E-3</v>
      </c>
      <c r="H90" s="44">
        <f t="shared" si="25"/>
        <v>6.71462829736211E-3</v>
      </c>
      <c r="I90" s="44">
        <f t="shared" si="25"/>
        <v>-3.357314148681055E-3</v>
      </c>
      <c r="J90" s="44">
        <f t="shared" si="25"/>
        <v>1.4388489208633094E-3</v>
      </c>
      <c r="K90" s="44">
        <f t="shared" si="25"/>
        <v>1.4388489208633094E-3</v>
      </c>
      <c r="L90" s="44">
        <f t="shared" si="25"/>
        <v>1.2470023980815348E-2</v>
      </c>
      <c r="M90" s="44">
        <f t="shared" si="25"/>
        <v>1.5827338129496403E-2</v>
      </c>
      <c r="N90" s="44">
        <f t="shared" si="25"/>
        <v>1.9664268585131893E-2</v>
      </c>
      <c r="O90" s="44">
        <f t="shared" si="25"/>
        <v>5.5155875299760189E-2</v>
      </c>
      <c r="P90" s="44">
        <f t="shared" si="25"/>
        <v>2.0143884892086329E-2</v>
      </c>
      <c r="Q90" s="44">
        <f t="shared" si="25"/>
        <v>3.7889688249400477E-2</v>
      </c>
      <c r="R90" s="7">
        <f t="shared" si="25"/>
        <v>7.7697841726618699E-2</v>
      </c>
      <c r="S90" s="7">
        <f t="shared" si="25"/>
        <v>2.6378896882494004E-2</v>
      </c>
      <c r="T90" s="7">
        <f t="shared" si="25"/>
        <v>7.5779376498800954E-2</v>
      </c>
      <c r="U90" s="7">
        <f t="shared" si="25"/>
        <v>1.7266187050359712E-2</v>
      </c>
      <c r="V90" s="7">
        <f t="shared" si="25"/>
        <v>2.9736211031175061E-2</v>
      </c>
      <c r="W90" s="7">
        <f t="shared" si="25"/>
        <v>2.302158273381295E-2</v>
      </c>
      <c r="X90" s="7">
        <f t="shared" si="25"/>
        <v>1.5827338129496403E-2</v>
      </c>
      <c r="Y90" s="7">
        <f t="shared" si="25"/>
        <v>8.0095923261390881E-2</v>
      </c>
      <c r="Z90" s="5"/>
      <c r="AB90" t="s">
        <v>28</v>
      </c>
      <c r="AC90" t="s">
        <v>29</v>
      </c>
      <c r="AD90" t="s">
        <v>32</v>
      </c>
    </row>
    <row r="91" spans="1:55" x14ac:dyDescent="0.25">
      <c r="A91" s="5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B91">
        <f>SUM(AB7:AB87)</f>
        <v>6252</v>
      </c>
      <c r="AC91">
        <f>SUM(AC7:AC87)</f>
        <v>225826.90749414911</v>
      </c>
      <c r="AD91">
        <f>SQRT(AC91)</f>
        <v>475.21248667743265</v>
      </c>
    </row>
    <row r="92" spans="1:5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55" x14ac:dyDescent="0.25">
      <c r="A93" s="5"/>
      <c r="B93" s="5"/>
      <c r="C93" s="5"/>
      <c r="D93" s="5"/>
      <c r="E93" s="4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>
        <v>30</v>
      </c>
    </row>
    <row r="94" spans="1:5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>
        <v>45</v>
      </c>
    </row>
    <row r="95" spans="1:5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>
        <v>57</v>
      </c>
    </row>
    <row r="96" spans="1:5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Z98">
        <f>Z93/($Z$89-Z94-Z95)</f>
        <v>4.8756704046806435E-3</v>
      </c>
    </row>
    <row r="99" spans="1:26" x14ac:dyDescent="0.25">
      <c r="Z99">
        <f t="shared" ref="Z99:Z100" si="26">Z94/($Z$89-Z95-Z96)</f>
        <v>7.2604065827686351E-3</v>
      </c>
    </row>
    <row r="100" spans="1:26" x14ac:dyDescent="0.25">
      <c r="Z100">
        <f t="shared" si="26"/>
        <v>9.1127098321342921E-3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King hourly counts 2015</vt:lpstr>
      <vt:lpstr>King exp counts and SE 2015</vt:lpstr>
      <vt:lpstr> Chum hourly counts 2015</vt:lpstr>
      <vt:lpstr>Chum exp counts and SE 2015</vt:lpstr>
      <vt:lpstr>Pink hourly counts 2015</vt:lpstr>
      <vt:lpstr>Pink exp counts and SE 2015</vt:lpstr>
      <vt:lpstr>Coho hourly counts 2015</vt:lpstr>
      <vt:lpstr>Coho exp counts and SE 2015</vt:lpstr>
      <vt:lpstr>' Chum hourly counts 2015'!Print_Area</vt:lpstr>
    </vt:vector>
  </TitlesOfParts>
  <Company>Alaska Dept.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L Bell</dc:creator>
  <cp:lastModifiedBy>Bell, Jenefer L (DFG)</cp:lastModifiedBy>
  <dcterms:created xsi:type="dcterms:W3CDTF">2016-03-02T19:11:21Z</dcterms:created>
  <dcterms:modified xsi:type="dcterms:W3CDTF">2020-12-07T23:01:32Z</dcterms:modified>
</cp:coreProperties>
</file>