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Students/2021/622 - Quant Fish Pop Dynamics/Content/Homeworks/Homework 4/"/>
    </mc:Choice>
  </mc:AlternateContent>
  <xr:revisionPtr revIDLastSave="0" documentId="13_ncr:1_{517171C1-4F5D-4B4E-9044-59C989C413D9}" xr6:coauthVersionLast="36" xr6:coauthVersionMax="36" xr10:uidLastSave="{00000000-0000-0000-0000-000000000000}"/>
  <bookViews>
    <workbookView xWindow="0" yWindow="460" windowWidth="35840" windowHeight="21120" xr2:uid="{42DDF900-E19C-2E4D-8F2E-1C1D743469E9}"/>
  </bookViews>
  <sheets>
    <sheet name="Lab 9" sheetId="6" r:id="rId1"/>
  </sheets>
  <definedNames>
    <definedName name="solver_adj" localSheetId="0" hidden="1">'Lab 9'!$G$30:$R$30,'Lab 9'!$B$32,'Lab 9'!$D$32:$D$33,'Lab 9'!$B$38:$C$57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'Lab 9'!$D$35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4" i="6" l="1"/>
  <c r="P234" i="6"/>
  <c r="R233" i="6"/>
  <c r="P233" i="6"/>
  <c r="R232" i="6"/>
  <c r="Q232" i="6"/>
  <c r="O232" i="6"/>
  <c r="R231" i="6"/>
  <c r="Q231" i="6"/>
  <c r="P231" i="6"/>
  <c r="N231" i="6"/>
  <c r="R230" i="6"/>
  <c r="Q230" i="6"/>
  <c r="P230" i="6"/>
  <c r="O230" i="6"/>
  <c r="N230" i="6"/>
  <c r="R229" i="6"/>
  <c r="Q229" i="6"/>
  <c r="P229" i="6"/>
  <c r="R228" i="6"/>
  <c r="Q228" i="6"/>
  <c r="P228" i="6"/>
  <c r="O228" i="6"/>
  <c r="R227" i="6"/>
  <c r="Q227" i="6"/>
  <c r="P227" i="6"/>
  <c r="O227" i="6"/>
  <c r="R226" i="6"/>
  <c r="Q226" i="6"/>
  <c r="P226" i="6"/>
  <c r="O226" i="6"/>
  <c r="R225" i="6"/>
  <c r="Q225" i="6"/>
  <c r="N225" i="6"/>
  <c r="R224" i="6"/>
  <c r="Q224" i="6"/>
  <c r="P224" i="6"/>
  <c r="R223" i="6"/>
  <c r="Q223" i="6"/>
  <c r="R222" i="6"/>
  <c r="P222" i="6"/>
  <c r="O222" i="6"/>
  <c r="R221" i="6"/>
  <c r="F219" i="6"/>
  <c r="F216" i="6"/>
  <c r="F215" i="6"/>
  <c r="F101" i="6"/>
  <c r="F123" i="6" s="1"/>
  <c r="F100" i="6"/>
  <c r="F99" i="6"/>
  <c r="F121" i="6" s="1"/>
  <c r="F98" i="6"/>
  <c r="F120" i="6" s="1"/>
  <c r="F97" i="6"/>
  <c r="F119" i="6" s="1"/>
  <c r="F96" i="6"/>
  <c r="F118" i="6" s="1"/>
  <c r="F95" i="6"/>
  <c r="F94" i="6"/>
  <c r="F116" i="6" s="1"/>
  <c r="F93" i="6"/>
  <c r="F92" i="6"/>
  <c r="F114" i="6" s="1"/>
  <c r="F91" i="6"/>
  <c r="F90" i="6"/>
  <c r="F89" i="6"/>
  <c r="F111" i="6" s="1"/>
  <c r="F88" i="6"/>
  <c r="F110" i="6" s="1"/>
  <c r="F87" i="6"/>
  <c r="F109" i="6" s="1"/>
  <c r="F86" i="6"/>
  <c r="F108" i="6" s="1"/>
  <c r="F85" i="6"/>
  <c r="F107" i="6" s="1"/>
  <c r="F84" i="6"/>
  <c r="F83" i="6"/>
  <c r="F105" i="6" s="1"/>
  <c r="R82" i="6"/>
  <c r="R104" i="6" s="1"/>
  <c r="Q82" i="6"/>
  <c r="Q104" i="6" s="1"/>
  <c r="P82" i="6"/>
  <c r="Q83" i="6" s="1"/>
  <c r="O82" i="6"/>
  <c r="N82" i="6"/>
  <c r="N104" i="6" s="1"/>
  <c r="M82" i="6"/>
  <c r="M104" i="6" s="1"/>
  <c r="L82" i="6"/>
  <c r="L104" i="6" s="1"/>
  <c r="K82" i="6"/>
  <c r="J82" i="6"/>
  <c r="I82" i="6"/>
  <c r="I104" i="6" s="1"/>
  <c r="H82" i="6"/>
  <c r="H104" i="6" s="1"/>
  <c r="G82" i="6"/>
  <c r="F82" i="6"/>
  <c r="F104" i="6" s="1"/>
  <c r="P60" i="6"/>
  <c r="R32" i="6"/>
  <c r="R48" i="6" s="1"/>
  <c r="Q32" i="6"/>
  <c r="Q52" i="6" s="1"/>
  <c r="P32" i="6"/>
  <c r="P52" i="6" s="1"/>
  <c r="O32" i="6"/>
  <c r="O47" i="6" s="1"/>
  <c r="O69" i="6" s="1"/>
  <c r="N32" i="6"/>
  <c r="N48" i="6" s="1"/>
  <c r="N70" i="6" s="1"/>
  <c r="M32" i="6"/>
  <c r="M53" i="6" s="1"/>
  <c r="M75" i="6" s="1"/>
  <c r="L32" i="6"/>
  <c r="L42" i="6" s="1"/>
  <c r="L64" i="6" s="1"/>
  <c r="K32" i="6"/>
  <c r="K54" i="6" s="1"/>
  <c r="J32" i="6"/>
  <c r="J57" i="6" s="1"/>
  <c r="I32" i="6"/>
  <c r="I40" i="6" s="1"/>
  <c r="H32" i="6"/>
  <c r="H53" i="6" s="1"/>
  <c r="G32" i="6"/>
  <c r="G38" i="6" s="1"/>
  <c r="G60" i="6" s="1"/>
  <c r="F32" i="6"/>
  <c r="F49" i="6" s="1"/>
  <c r="K39" i="6" l="1"/>
  <c r="K61" i="6" s="1"/>
  <c r="P45" i="6"/>
  <c r="P67" i="6" s="1"/>
  <c r="R43" i="6"/>
  <c r="L46" i="6"/>
  <c r="L68" i="6" s="1"/>
  <c r="M46" i="6"/>
  <c r="M68" i="6" s="1"/>
  <c r="N46" i="6"/>
  <c r="N68" i="6" s="1"/>
  <c r="P47" i="6"/>
  <c r="P69" i="6" s="1"/>
  <c r="N39" i="6"/>
  <c r="N61" i="6" s="1"/>
  <c r="G149" i="6"/>
  <c r="G171" i="6" s="1"/>
  <c r="L126" i="6"/>
  <c r="K50" i="6"/>
  <c r="K72" i="6" s="1"/>
  <c r="L50" i="6"/>
  <c r="L72" i="6" s="1"/>
  <c r="M50" i="6"/>
  <c r="M72" i="6" s="1"/>
  <c r="P50" i="6"/>
  <c r="P72" i="6" s="1"/>
  <c r="N50" i="6"/>
  <c r="N72" i="6" s="1"/>
  <c r="K38" i="6"/>
  <c r="K60" i="6" s="1"/>
  <c r="L83" i="6" s="1"/>
  <c r="L105" i="6" s="1"/>
  <c r="L127" i="6" s="1"/>
  <c r="L38" i="6"/>
  <c r="L60" i="6" s="1"/>
  <c r="M83" i="6" s="1"/>
  <c r="K56" i="6"/>
  <c r="K78" i="6" s="1"/>
  <c r="P55" i="6"/>
  <c r="M38" i="6"/>
  <c r="M60" i="6" s="1"/>
  <c r="N83" i="6" s="1"/>
  <c r="N105" i="6" s="1"/>
  <c r="N127" i="6" s="1"/>
  <c r="K41" i="6"/>
  <c r="K63" i="6" s="1"/>
  <c r="J56" i="6"/>
  <c r="J78" i="6" s="1"/>
  <c r="Q40" i="6"/>
  <c r="Q62" i="6" s="1"/>
  <c r="O45" i="6"/>
  <c r="O67" i="6" s="1"/>
  <c r="G41" i="6"/>
  <c r="G63" i="6" s="1"/>
  <c r="N47" i="6"/>
  <c r="N69" i="6" s="1"/>
  <c r="M41" i="6"/>
  <c r="M63" i="6" s="1"/>
  <c r="K53" i="6"/>
  <c r="K75" i="6" s="1"/>
  <c r="N41" i="6"/>
  <c r="N63" i="6" s="1"/>
  <c r="I126" i="6"/>
  <c r="F133" i="6"/>
  <c r="Q55" i="6"/>
  <c r="Q77" i="6" s="1"/>
  <c r="Q50" i="6"/>
  <c r="Q72" i="6" s="1"/>
  <c r="I53" i="6"/>
  <c r="J53" i="6"/>
  <c r="L53" i="6"/>
  <c r="L75" i="6" s="1"/>
  <c r="I48" i="6"/>
  <c r="I70" i="6" s="1"/>
  <c r="P41" i="6"/>
  <c r="P63" i="6" s="1"/>
  <c r="J48" i="6"/>
  <c r="J70" i="6" s="1"/>
  <c r="O53" i="6"/>
  <c r="O75" i="6" s="1"/>
  <c r="N53" i="6"/>
  <c r="N75" i="6" s="1"/>
  <c r="H38" i="6"/>
  <c r="H60" i="6" s="1"/>
  <c r="I83" i="6" s="1"/>
  <c r="I105" i="6" s="1"/>
  <c r="I127" i="6" s="1"/>
  <c r="Q41" i="6"/>
  <c r="Q63" i="6" s="1"/>
  <c r="K48" i="6"/>
  <c r="K70" i="6" s="1"/>
  <c r="P53" i="6"/>
  <c r="P75" i="6" s="1"/>
  <c r="O55" i="6"/>
  <c r="O77" i="6" s="1"/>
  <c r="Q45" i="6"/>
  <c r="Q67" i="6" s="1"/>
  <c r="L41" i="6"/>
  <c r="L63" i="6" s="1"/>
  <c r="I38" i="6"/>
  <c r="I60" i="6" s="1"/>
  <c r="J83" i="6" s="1"/>
  <c r="J105" i="6" s="1"/>
  <c r="J127" i="6" s="1"/>
  <c r="Q42" i="6"/>
  <c r="Q64" i="6" s="1"/>
  <c r="L48" i="6"/>
  <c r="L70" i="6" s="1"/>
  <c r="M55" i="6"/>
  <c r="M77" i="6" s="1"/>
  <c r="O50" i="6"/>
  <c r="O72" i="6" s="1"/>
  <c r="Q46" i="6"/>
  <c r="Q68" i="6" s="1"/>
  <c r="Q47" i="6"/>
  <c r="Q69" i="6" s="1"/>
  <c r="O41" i="6"/>
  <c r="O63" i="6" s="1"/>
  <c r="J38" i="6"/>
  <c r="J60" i="6" s="1"/>
  <c r="K83" i="6" s="1"/>
  <c r="M43" i="6"/>
  <c r="M65" i="6" s="1"/>
  <c r="Q48" i="6"/>
  <c r="Q70" i="6" s="1"/>
  <c r="N55" i="6"/>
  <c r="N77" i="6" s="1"/>
  <c r="F129" i="6"/>
  <c r="G44" i="6"/>
  <c r="G66" i="6" s="1"/>
  <c r="H126" i="6"/>
  <c r="L39" i="6"/>
  <c r="L61" i="6" s="1"/>
  <c r="K44" i="6"/>
  <c r="K66" i="6" s="1"/>
  <c r="R46" i="6"/>
  <c r="R68" i="6" s="1"/>
  <c r="L51" i="6"/>
  <c r="L73" i="6" s="1"/>
  <c r="L54" i="6"/>
  <c r="L76" i="6" s="1"/>
  <c r="O56" i="6"/>
  <c r="O78" i="6" s="1"/>
  <c r="N126" i="6"/>
  <c r="M39" i="6"/>
  <c r="M61" i="6" s="1"/>
  <c r="L44" i="6"/>
  <c r="L66" i="6" s="1"/>
  <c r="F47" i="6"/>
  <c r="F69" i="6" s="1"/>
  <c r="F158" i="6" s="1"/>
  <c r="M51" i="6"/>
  <c r="M73" i="6" s="1"/>
  <c r="M54" i="6"/>
  <c r="M76" i="6" s="1"/>
  <c r="P56" i="6"/>
  <c r="P78" i="6" s="1"/>
  <c r="P104" i="6"/>
  <c r="P126" i="6" s="1"/>
  <c r="I44" i="6"/>
  <c r="I66" i="6" s="1"/>
  <c r="J42" i="6"/>
  <c r="J64" i="6" s="1"/>
  <c r="M44" i="6"/>
  <c r="M66" i="6" s="1"/>
  <c r="G47" i="6"/>
  <c r="G69" i="6" s="1"/>
  <c r="L49" i="6"/>
  <c r="L71" i="6" s="1"/>
  <c r="N51" i="6"/>
  <c r="N73" i="6" s="1"/>
  <c r="N54" i="6"/>
  <c r="N76" i="6" s="1"/>
  <c r="Q56" i="6"/>
  <c r="Q78" i="6" s="1"/>
  <c r="Q126" i="6"/>
  <c r="F142" i="6"/>
  <c r="O39" i="6"/>
  <c r="O61" i="6" s="1"/>
  <c r="M42" i="6"/>
  <c r="M64" i="6" s="1"/>
  <c r="N44" i="6"/>
  <c r="N66" i="6" s="1"/>
  <c r="H47" i="6"/>
  <c r="H69" i="6" s="1"/>
  <c r="M49" i="6"/>
  <c r="M71" i="6" s="1"/>
  <c r="O51" i="6"/>
  <c r="O73" i="6" s="1"/>
  <c r="O54" i="6"/>
  <c r="O76" i="6" s="1"/>
  <c r="L57" i="6"/>
  <c r="L79" i="6" s="1"/>
  <c r="P39" i="6"/>
  <c r="P61" i="6" s="1"/>
  <c r="N42" i="6"/>
  <c r="N64" i="6" s="1"/>
  <c r="O44" i="6"/>
  <c r="O66" i="6" s="1"/>
  <c r="I47" i="6"/>
  <c r="I69" i="6" s="1"/>
  <c r="N49" i="6"/>
  <c r="N71" i="6" s="1"/>
  <c r="P51" i="6"/>
  <c r="P73" i="6" s="1"/>
  <c r="Q54" i="6"/>
  <c r="Q76" i="6" s="1"/>
  <c r="M57" i="6"/>
  <c r="M79" i="6" s="1"/>
  <c r="J44" i="6"/>
  <c r="J66" i="6" s="1"/>
  <c r="Q39" i="6"/>
  <c r="Q61" i="6" s="1"/>
  <c r="Q150" i="6" s="1"/>
  <c r="O42" i="6"/>
  <c r="O64" i="6" s="1"/>
  <c r="K45" i="6"/>
  <c r="K67" i="6" s="1"/>
  <c r="L47" i="6"/>
  <c r="L69" i="6" s="1"/>
  <c r="P49" i="6"/>
  <c r="P71" i="6" s="1"/>
  <c r="Q51" i="6"/>
  <c r="Q73" i="6" s="1"/>
  <c r="F55" i="6"/>
  <c r="F77" i="6" s="1"/>
  <c r="G100" i="6" s="1"/>
  <c r="N57" i="6"/>
  <c r="N79" i="6" s="1"/>
  <c r="L40" i="6"/>
  <c r="L62" i="6" s="1"/>
  <c r="P42" i="6"/>
  <c r="P64" i="6" s="1"/>
  <c r="L45" i="6"/>
  <c r="L67" i="6" s="1"/>
  <c r="M47" i="6"/>
  <c r="M69" i="6" s="1"/>
  <c r="H50" i="6"/>
  <c r="H72" i="6" s="1"/>
  <c r="L52" i="6"/>
  <c r="L74" i="6" s="1"/>
  <c r="G55" i="6"/>
  <c r="G77" i="6" s="1"/>
  <c r="F44" i="6"/>
  <c r="F66" i="6" s="1"/>
  <c r="G89" i="6" s="1"/>
  <c r="M40" i="6"/>
  <c r="M62" i="6" s="1"/>
  <c r="M45" i="6"/>
  <c r="M67" i="6" s="1"/>
  <c r="I50" i="6"/>
  <c r="I72" i="6" s="1"/>
  <c r="K55" i="6"/>
  <c r="K77" i="6" s="1"/>
  <c r="H44" i="6"/>
  <c r="H66" i="6" s="1"/>
  <c r="N40" i="6"/>
  <c r="N62" i="6" s="1"/>
  <c r="L43" i="6"/>
  <c r="L65" i="6" s="1"/>
  <c r="N45" i="6"/>
  <c r="N67" i="6" s="1"/>
  <c r="J50" i="6"/>
  <c r="J72" i="6" s="1"/>
  <c r="L55" i="6"/>
  <c r="L77" i="6" s="1"/>
  <c r="F115" i="6"/>
  <c r="J79" i="6"/>
  <c r="F145" i="6"/>
  <c r="I62" i="6"/>
  <c r="F132" i="6"/>
  <c r="F117" i="6"/>
  <c r="H75" i="6"/>
  <c r="F71" i="6"/>
  <c r="G94" i="6" s="1"/>
  <c r="R57" i="6"/>
  <c r="R53" i="6"/>
  <c r="R44" i="6"/>
  <c r="R49" i="6"/>
  <c r="R39" i="6"/>
  <c r="R52" i="6"/>
  <c r="R38" i="6"/>
  <c r="R55" i="6"/>
  <c r="R47" i="6"/>
  <c r="R45" i="6"/>
  <c r="R50" i="6"/>
  <c r="R41" i="6"/>
  <c r="J75" i="6"/>
  <c r="F122" i="6"/>
  <c r="O104" i="6"/>
  <c r="O126" i="6" s="1"/>
  <c r="R126" i="6"/>
  <c r="R65" i="6"/>
  <c r="F38" i="6"/>
  <c r="K76" i="6"/>
  <c r="J104" i="6"/>
  <c r="J126" i="6" s="1"/>
  <c r="R70" i="6"/>
  <c r="Q105" i="6"/>
  <c r="Q127" i="6" s="1"/>
  <c r="F130" i="6"/>
  <c r="F136" i="6"/>
  <c r="K104" i="6"/>
  <c r="K126" i="6" s="1"/>
  <c r="P74" i="6"/>
  <c r="F112" i="6"/>
  <c r="R51" i="6"/>
  <c r="F106" i="6"/>
  <c r="I75" i="6"/>
  <c r="F56" i="6"/>
  <c r="F54" i="6"/>
  <c r="F45" i="6"/>
  <c r="F50" i="6"/>
  <c r="F40" i="6"/>
  <c r="F48" i="6"/>
  <c r="F53" i="6"/>
  <c r="F51" i="6"/>
  <c r="F42" i="6"/>
  <c r="F39" i="6"/>
  <c r="F43" i="6"/>
  <c r="F46" i="6"/>
  <c r="F126" i="6"/>
  <c r="G51" i="6"/>
  <c r="G50" i="6"/>
  <c r="G40" i="6"/>
  <c r="G46" i="6"/>
  <c r="G53" i="6"/>
  <c r="G48" i="6"/>
  <c r="G56" i="6"/>
  <c r="G49" i="6"/>
  <c r="G42" i="6"/>
  <c r="G43" i="6"/>
  <c r="G45" i="6"/>
  <c r="G39" i="6"/>
  <c r="G54" i="6"/>
  <c r="G57" i="6"/>
  <c r="R40" i="6"/>
  <c r="R42" i="6"/>
  <c r="F52" i="6"/>
  <c r="R56" i="6"/>
  <c r="H46" i="6"/>
  <c r="H55" i="6"/>
  <c r="H41" i="6"/>
  <c r="H48" i="6"/>
  <c r="H56" i="6"/>
  <c r="H51" i="6"/>
  <c r="H39" i="6"/>
  <c r="H40" i="6"/>
  <c r="H42" i="6"/>
  <c r="H45" i="6"/>
  <c r="H43" i="6"/>
  <c r="H54" i="6"/>
  <c r="H57" i="6"/>
  <c r="H49" i="6"/>
  <c r="H52" i="6"/>
  <c r="F41" i="6"/>
  <c r="G52" i="6"/>
  <c r="R54" i="6"/>
  <c r="F57" i="6"/>
  <c r="B82" i="6"/>
  <c r="F113" i="6"/>
  <c r="P149" i="6"/>
  <c r="J40" i="6"/>
  <c r="J46" i="6"/>
  <c r="K52" i="6"/>
  <c r="F141" i="6"/>
  <c r="J52" i="6"/>
  <c r="J55" i="6"/>
  <c r="J41" i="6"/>
  <c r="J51" i="6"/>
  <c r="J47" i="6"/>
  <c r="K46" i="6"/>
  <c r="I57" i="6"/>
  <c r="I46" i="6"/>
  <c r="I55" i="6"/>
  <c r="I41" i="6"/>
  <c r="I51" i="6"/>
  <c r="I52" i="6"/>
  <c r="K40" i="6"/>
  <c r="K57" i="6"/>
  <c r="F138" i="6"/>
  <c r="J43" i="6"/>
  <c r="P44" i="6"/>
  <c r="K49" i="6"/>
  <c r="J54" i="6"/>
  <c r="K43" i="6"/>
  <c r="Q74" i="6"/>
  <c r="F140" i="6"/>
  <c r="J49" i="6"/>
  <c r="O52" i="6"/>
  <c r="O48" i="6"/>
  <c r="O43" i="6"/>
  <c r="O38" i="6"/>
  <c r="F143" i="6"/>
  <c r="K51" i="6"/>
  <c r="K47" i="6"/>
  <c r="K42" i="6"/>
  <c r="I49" i="6"/>
  <c r="I43" i="6"/>
  <c r="P77" i="6"/>
  <c r="P54" i="6"/>
  <c r="P48" i="6"/>
  <c r="P43" i="6"/>
  <c r="P57" i="6"/>
  <c r="O46" i="6"/>
  <c r="O57" i="6"/>
  <c r="F127" i="6"/>
  <c r="I54" i="6"/>
  <c r="G104" i="6"/>
  <c r="G126" i="6" s="1"/>
  <c r="H83" i="6"/>
  <c r="I39" i="6"/>
  <c r="O40" i="6"/>
  <c r="I45" i="6"/>
  <c r="Q49" i="6"/>
  <c r="Q38" i="6"/>
  <c r="Q57" i="6"/>
  <c r="Q53" i="6"/>
  <c r="Q44" i="6"/>
  <c r="J39" i="6"/>
  <c r="P40" i="6"/>
  <c r="I42" i="6"/>
  <c r="Q43" i="6"/>
  <c r="J45" i="6"/>
  <c r="P46" i="6"/>
  <c r="O49" i="6"/>
  <c r="I56" i="6"/>
  <c r="F131" i="6"/>
  <c r="N38" i="6"/>
  <c r="N43" i="6"/>
  <c r="M48" i="6"/>
  <c r="M52" i="6"/>
  <c r="L56" i="6"/>
  <c r="M126" i="6"/>
  <c r="N52" i="6"/>
  <c r="M56" i="6"/>
  <c r="N56" i="6"/>
  <c r="J149" i="6" l="1"/>
  <c r="F160" i="6"/>
  <c r="M149" i="6"/>
  <c r="H149" i="6"/>
  <c r="H171" i="6" s="1"/>
  <c r="I149" i="6"/>
  <c r="I171" i="6" s="1"/>
  <c r="K149" i="6"/>
  <c r="K171" i="6" s="1"/>
  <c r="K150" i="6"/>
  <c r="K172" i="6" s="1"/>
  <c r="M84" i="6"/>
  <c r="N85" i="6" s="1"/>
  <c r="O84" i="6"/>
  <c r="O106" i="6" s="1"/>
  <c r="O128" i="6" s="1"/>
  <c r="F166" i="6"/>
  <c r="F188" i="6" s="1"/>
  <c r="B104" i="6"/>
  <c r="L150" i="6"/>
  <c r="L172" i="6" s="1"/>
  <c r="F180" i="6"/>
  <c r="G116" i="6"/>
  <c r="H73" i="6"/>
  <c r="P62" i="6"/>
  <c r="I65" i="6"/>
  <c r="O65" i="6"/>
  <c r="I68" i="6"/>
  <c r="M105" i="6"/>
  <c r="M127" i="6" s="1"/>
  <c r="N84" i="6"/>
  <c r="H78" i="6"/>
  <c r="G61" i="6"/>
  <c r="F65" i="6"/>
  <c r="G88" i="6" s="1"/>
  <c r="F182" i="6"/>
  <c r="G122" i="6"/>
  <c r="G144" i="6" s="1"/>
  <c r="N74" i="6"/>
  <c r="G74" i="6"/>
  <c r="J61" i="6"/>
  <c r="K84" i="6" s="1"/>
  <c r="O70" i="6"/>
  <c r="I79" i="6"/>
  <c r="L149" i="6"/>
  <c r="H70" i="6"/>
  <c r="G67" i="6"/>
  <c r="H90" i="6" s="1"/>
  <c r="F61" i="6"/>
  <c r="G84" i="6" s="1"/>
  <c r="F144" i="6"/>
  <c r="I77" i="6"/>
  <c r="F68" i="6"/>
  <c r="G91" i="6" s="1"/>
  <c r="L78" i="6"/>
  <c r="Q66" i="6"/>
  <c r="O79" i="6"/>
  <c r="I71" i="6"/>
  <c r="O74" i="6"/>
  <c r="P66" i="6"/>
  <c r="K68" i="6"/>
  <c r="F135" i="6"/>
  <c r="H63" i="6"/>
  <c r="G65" i="6"/>
  <c r="F64" i="6"/>
  <c r="G87" i="6" s="1"/>
  <c r="L84" i="6"/>
  <c r="K105" i="6"/>
  <c r="K127" i="6" s="1"/>
  <c r="F60" i="6"/>
  <c r="G83" i="6" s="1"/>
  <c r="P171" i="6"/>
  <c r="G76" i="6"/>
  <c r="M74" i="6"/>
  <c r="Q75" i="6"/>
  <c r="J71" i="6"/>
  <c r="J65" i="6"/>
  <c r="G92" i="6"/>
  <c r="H77" i="6"/>
  <c r="G64" i="6"/>
  <c r="F73" i="6"/>
  <c r="G96" i="6" s="1"/>
  <c r="F134" i="6"/>
  <c r="M70" i="6"/>
  <c r="Q79" i="6"/>
  <c r="K65" i="6"/>
  <c r="J69" i="6"/>
  <c r="F63" i="6"/>
  <c r="G86" i="6" s="1"/>
  <c r="H68" i="6"/>
  <c r="G71" i="6"/>
  <c r="F75" i="6"/>
  <c r="G98" i="6" s="1"/>
  <c r="R63" i="6"/>
  <c r="N65" i="6"/>
  <c r="Q60" i="6"/>
  <c r="O68" i="6"/>
  <c r="K64" i="6"/>
  <c r="J73" i="6"/>
  <c r="J171" i="6"/>
  <c r="R78" i="6"/>
  <c r="G78" i="6"/>
  <c r="G167" i="6" s="1"/>
  <c r="F70" i="6"/>
  <c r="G93" i="6" s="1"/>
  <c r="Q172" i="6"/>
  <c r="R72" i="6"/>
  <c r="Q71" i="6"/>
  <c r="H74" i="6"/>
  <c r="G70" i="6"/>
  <c r="F62" i="6"/>
  <c r="G85" i="6" s="1"/>
  <c r="R67" i="6"/>
  <c r="F139" i="6"/>
  <c r="G75" i="6"/>
  <c r="R69" i="6"/>
  <c r="F137" i="6"/>
  <c r="O60" i="6"/>
  <c r="P83" i="6" s="1"/>
  <c r="K69" i="6"/>
  <c r="I67" i="6"/>
  <c r="P79" i="6"/>
  <c r="K71" i="6"/>
  <c r="N60" i="6"/>
  <c r="O83" i="6" s="1"/>
  <c r="K73" i="6"/>
  <c r="F67" i="6"/>
  <c r="G90" i="6" s="1"/>
  <c r="I78" i="6"/>
  <c r="F76" i="6"/>
  <c r="G99" i="6" s="1"/>
  <c r="F128" i="6"/>
  <c r="G111" i="6"/>
  <c r="R60" i="6"/>
  <c r="R149" i="6" s="1"/>
  <c r="I61" i="6"/>
  <c r="J84" i="6" s="1"/>
  <c r="K62" i="6"/>
  <c r="H65" i="6"/>
  <c r="G72" i="6"/>
  <c r="H95" i="6" s="1"/>
  <c r="F78" i="6"/>
  <c r="G101" i="6" s="1"/>
  <c r="F155" i="6"/>
  <c r="N150" i="6"/>
  <c r="R74" i="6"/>
  <c r="F74" i="6"/>
  <c r="G97" i="6" s="1"/>
  <c r="O71" i="6"/>
  <c r="H105" i="6"/>
  <c r="H127" i="6" s="1"/>
  <c r="M171" i="6"/>
  <c r="K74" i="6"/>
  <c r="H67" i="6"/>
  <c r="R64" i="6"/>
  <c r="G73" i="6"/>
  <c r="R61" i="6"/>
  <c r="I64" i="6"/>
  <c r="R79" i="6"/>
  <c r="J63" i="6"/>
  <c r="P65" i="6"/>
  <c r="K79" i="6"/>
  <c r="F72" i="6"/>
  <c r="G95" i="6" s="1"/>
  <c r="P70" i="6"/>
  <c r="J74" i="6"/>
  <c r="G68" i="6"/>
  <c r="N78" i="6"/>
  <c r="H76" i="6"/>
  <c r="I74" i="6"/>
  <c r="J68" i="6"/>
  <c r="H64" i="6"/>
  <c r="R62" i="6"/>
  <c r="R73" i="6"/>
  <c r="M150" i="6"/>
  <c r="R71" i="6"/>
  <c r="J77" i="6"/>
  <c r="H71" i="6"/>
  <c r="H79" i="6"/>
  <c r="R77" i="6"/>
  <c r="O62" i="6"/>
  <c r="I73" i="6"/>
  <c r="J62" i="6"/>
  <c r="H62" i="6"/>
  <c r="R66" i="6"/>
  <c r="P76" i="6"/>
  <c r="G62" i="6"/>
  <c r="P68" i="6"/>
  <c r="J67" i="6"/>
  <c r="I76" i="6"/>
  <c r="F79" i="6"/>
  <c r="F168" i="6" s="1"/>
  <c r="M78" i="6"/>
  <c r="Q65" i="6"/>
  <c r="J76" i="6"/>
  <c r="I63" i="6"/>
  <c r="R76" i="6"/>
  <c r="H61" i="6"/>
  <c r="H150" i="6" s="1"/>
  <c r="G79" i="6"/>
  <c r="B126" i="6"/>
  <c r="C126" i="6" s="1"/>
  <c r="D126" i="6" s="1"/>
  <c r="R75" i="6"/>
  <c r="G153" i="6" l="1"/>
  <c r="G157" i="6"/>
  <c r="G179" i="6" s="1"/>
  <c r="M151" i="6"/>
  <c r="M173" i="6" s="1"/>
  <c r="P85" i="6"/>
  <c r="P152" i="6" s="1"/>
  <c r="G161" i="6"/>
  <c r="G183" i="6" s="1"/>
  <c r="K151" i="6"/>
  <c r="M106" i="6"/>
  <c r="M128" i="6" s="1"/>
  <c r="G168" i="6"/>
  <c r="G190" i="6" s="1"/>
  <c r="G162" i="6"/>
  <c r="G184" i="6" s="1"/>
  <c r="G160" i="6"/>
  <c r="G182" i="6" s="1"/>
  <c r="G150" i="6"/>
  <c r="G172" i="6" s="1"/>
  <c r="I150" i="6"/>
  <c r="I172" i="6" s="1"/>
  <c r="G156" i="6"/>
  <c r="G178" i="6" s="1"/>
  <c r="G154" i="6"/>
  <c r="G176" i="6" s="1"/>
  <c r="G151" i="6"/>
  <c r="G173" i="6" s="1"/>
  <c r="J151" i="6"/>
  <c r="J173" i="6" s="1"/>
  <c r="R83" i="6"/>
  <c r="R105" i="6" s="1"/>
  <c r="R127" i="6" s="1"/>
  <c r="F164" i="6"/>
  <c r="F186" i="6" s="1"/>
  <c r="G159" i="6"/>
  <c r="G181" i="6" s="1"/>
  <c r="G165" i="6"/>
  <c r="G187" i="6" s="1"/>
  <c r="F154" i="6"/>
  <c r="F176" i="6" s="1"/>
  <c r="F156" i="6"/>
  <c r="F178" i="6" s="1"/>
  <c r="F159" i="6"/>
  <c r="F181" i="6" s="1"/>
  <c r="I96" i="6"/>
  <c r="H117" i="6"/>
  <c r="H139" i="6" s="1"/>
  <c r="K173" i="6"/>
  <c r="G189" i="6"/>
  <c r="I91" i="6"/>
  <c r="H112" i="6"/>
  <c r="H134" i="6" s="1"/>
  <c r="R171" i="6"/>
  <c r="Q86" i="6"/>
  <c r="P107" i="6"/>
  <c r="P129" i="6" s="1"/>
  <c r="H172" i="6"/>
  <c r="H162" i="6"/>
  <c r="F190" i="6"/>
  <c r="H157" i="6"/>
  <c r="G105" i="6"/>
  <c r="H84" i="6"/>
  <c r="O86" i="6"/>
  <c r="N152" i="6"/>
  <c r="N107" i="6"/>
  <c r="N129" i="6" s="1"/>
  <c r="F167" i="6"/>
  <c r="F165" i="6"/>
  <c r="G115" i="6"/>
  <c r="H94" i="6"/>
  <c r="G114" i="6"/>
  <c r="H93" i="6"/>
  <c r="H160" i="6" s="1"/>
  <c r="H101" i="6"/>
  <c r="H123" i="6" s="1"/>
  <c r="H145" i="6" s="1"/>
  <c r="F177" i="6"/>
  <c r="Q84" i="6"/>
  <c r="P105" i="6"/>
  <c r="P127" i="6" s="1"/>
  <c r="P150" i="6"/>
  <c r="F151" i="6"/>
  <c r="F153" i="6"/>
  <c r="F150" i="6"/>
  <c r="M85" i="6"/>
  <c r="L106" i="6"/>
  <c r="L128" i="6" s="1"/>
  <c r="L151" i="6"/>
  <c r="L171" i="6"/>
  <c r="G138" i="6"/>
  <c r="G123" i="6"/>
  <c r="G107" i="6"/>
  <c r="H86" i="6"/>
  <c r="M172" i="6"/>
  <c r="I84" i="6"/>
  <c r="O149" i="6"/>
  <c r="G112" i="6"/>
  <c r="H91" i="6"/>
  <c r="G120" i="6"/>
  <c r="H99" i="6"/>
  <c r="H166" i="6" s="1"/>
  <c r="H89" i="6"/>
  <c r="G110" i="6"/>
  <c r="G155" i="6"/>
  <c r="G175" i="6"/>
  <c r="G152" i="6"/>
  <c r="O151" i="6"/>
  <c r="J106" i="6"/>
  <c r="J128" i="6" s="1"/>
  <c r="K85" i="6"/>
  <c r="N172" i="6"/>
  <c r="G121" i="6"/>
  <c r="H100" i="6"/>
  <c r="H167" i="6" s="1"/>
  <c r="G166" i="6"/>
  <c r="G113" i="6"/>
  <c r="H92" i="6"/>
  <c r="G158" i="6"/>
  <c r="F149" i="6"/>
  <c r="H88" i="6"/>
  <c r="G109" i="6"/>
  <c r="H96" i="6"/>
  <c r="H163" i="6" s="1"/>
  <c r="G117" i="6"/>
  <c r="G119" i="6"/>
  <c r="H98" i="6"/>
  <c r="H165" i="6" s="1"/>
  <c r="O105" i="6"/>
  <c r="O127" i="6" s="1"/>
  <c r="P84" i="6"/>
  <c r="O150" i="6"/>
  <c r="G164" i="6"/>
  <c r="F157" i="6"/>
  <c r="K106" i="6"/>
  <c r="K128" i="6" s="1"/>
  <c r="L85" i="6"/>
  <c r="F161" i="6"/>
  <c r="F163" i="6"/>
  <c r="N149" i="6"/>
  <c r="G118" i="6"/>
  <c r="H97" i="6"/>
  <c r="J150" i="6"/>
  <c r="Q149" i="6"/>
  <c r="H87" i="6"/>
  <c r="H154" i="6" s="1"/>
  <c r="G108" i="6"/>
  <c r="F162" i="6"/>
  <c r="G163" i="6"/>
  <c r="N106" i="6"/>
  <c r="N128" i="6" s="1"/>
  <c r="O85" i="6"/>
  <c r="N151" i="6"/>
  <c r="H85" i="6"/>
  <c r="G106" i="6"/>
  <c r="G133" i="6"/>
  <c r="F152" i="6"/>
  <c r="B83" i="6" l="1"/>
  <c r="R193" i="6"/>
  <c r="R215" i="6" s="1"/>
  <c r="R150" i="6"/>
  <c r="R172" i="6" s="1"/>
  <c r="R84" i="6"/>
  <c r="R106" i="6" s="1"/>
  <c r="R128" i="6" s="1"/>
  <c r="H168" i="6"/>
  <c r="H187" i="6"/>
  <c r="H176" i="6"/>
  <c r="H188" i="6"/>
  <c r="G130" i="6"/>
  <c r="L107" i="6"/>
  <c r="L129" i="6" s="1"/>
  <c r="M86" i="6"/>
  <c r="L152" i="6"/>
  <c r="I89" i="6"/>
  <c r="H110" i="6"/>
  <c r="H132" i="6" s="1"/>
  <c r="H155" i="6"/>
  <c r="G177" i="6"/>
  <c r="H108" i="6"/>
  <c r="H130" i="6" s="1"/>
  <c r="I87" i="6"/>
  <c r="H153" i="6"/>
  <c r="F175" i="6"/>
  <c r="I95" i="6"/>
  <c r="H116" i="6"/>
  <c r="H161" i="6"/>
  <c r="H189" i="6"/>
  <c r="G132" i="6"/>
  <c r="G129" i="6"/>
  <c r="F173" i="6"/>
  <c r="G137" i="6"/>
  <c r="H190" i="6"/>
  <c r="I113" i="6"/>
  <c r="I135" i="6" s="1"/>
  <c r="J92" i="6"/>
  <c r="I158" i="6"/>
  <c r="H184" i="6"/>
  <c r="K107" i="6"/>
  <c r="K129" i="6" s="1"/>
  <c r="L86" i="6"/>
  <c r="K152" i="6"/>
  <c r="F187" i="6"/>
  <c r="G131" i="6"/>
  <c r="P194" i="6"/>
  <c r="P216" i="6" s="1"/>
  <c r="P172" i="6"/>
  <c r="F179" i="6"/>
  <c r="F174" i="6"/>
  <c r="H121" i="6"/>
  <c r="H143" i="6" s="1"/>
  <c r="I100" i="6"/>
  <c r="P106" i="6"/>
  <c r="P128" i="6" s="1"/>
  <c r="Q85" i="6"/>
  <c r="G142" i="6"/>
  <c r="O108" i="6"/>
  <c r="O130" i="6" s="1"/>
  <c r="P87" i="6"/>
  <c r="O153" i="6"/>
  <c r="H185" i="6"/>
  <c r="Q108" i="6"/>
  <c r="Q130" i="6" s="1"/>
  <c r="Q153" i="6"/>
  <c r="G180" i="6"/>
  <c r="H119" i="6"/>
  <c r="H141" i="6" s="1"/>
  <c r="I98" i="6"/>
  <c r="H164" i="6"/>
  <c r="H114" i="6"/>
  <c r="H136" i="6" s="1"/>
  <c r="I93" i="6"/>
  <c r="G145" i="6"/>
  <c r="B84" i="6"/>
  <c r="G140" i="6"/>
  <c r="G135" i="6"/>
  <c r="H106" i="6"/>
  <c r="H128" i="6" s="1"/>
  <c r="I85" i="6"/>
  <c r="H182" i="6"/>
  <c r="Q106" i="6"/>
  <c r="Q128" i="6" s="1"/>
  <c r="Q151" i="6"/>
  <c r="I88" i="6"/>
  <c r="H109" i="6"/>
  <c r="H131" i="6" s="1"/>
  <c r="N174" i="6"/>
  <c r="H107" i="6"/>
  <c r="H129" i="6" s="1"/>
  <c r="I86" i="6"/>
  <c r="F185" i="6"/>
  <c r="G141" i="6"/>
  <c r="G188" i="6"/>
  <c r="G134" i="6"/>
  <c r="G127" i="6"/>
  <c r="B127" i="6" s="1"/>
  <c r="C127" i="6" s="1"/>
  <c r="D127" i="6" s="1"/>
  <c r="B105" i="6"/>
  <c r="H152" i="6"/>
  <c r="P151" i="6"/>
  <c r="H111" i="6"/>
  <c r="I90" i="6"/>
  <c r="H156" i="6"/>
  <c r="H113" i="6"/>
  <c r="H135" i="6" s="1"/>
  <c r="I92" i="6"/>
  <c r="H158" i="6"/>
  <c r="N173" i="6"/>
  <c r="F183" i="6"/>
  <c r="O171" i="6"/>
  <c r="O193" i="6"/>
  <c r="O215" i="6" s="1"/>
  <c r="L193" i="6"/>
  <c r="L215" i="6" s="1"/>
  <c r="H159" i="6"/>
  <c r="G174" i="6"/>
  <c r="J194" i="6"/>
  <c r="J216" i="6" s="1"/>
  <c r="J172" i="6"/>
  <c r="N193" i="6"/>
  <c r="N215" i="6" s="1"/>
  <c r="N171" i="6"/>
  <c r="P86" i="6"/>
  <c r="O107" i="6"/>
  <c r="O129" i="6" s="1"/>
  <c r="O152" i="6"/>
  <c r="I194" i="6"/>
  <c r="I216" i="6" s="1"/>
  <c r="H122" i="6"/>
  <c r="I101" i="6"/>
  <c r="I106" i="6"/>
  <c r="I128" i="6" s="1"/>
  <c r="J85" i="6"/>
  <c r="I151" i="6"/>
  <c r="L173" i="6"/>
  <c r="R194" i="6"/>
  <c r="R216" i="6" s="1"/>
  <c r="I118" i="6"/>
  <c r="I140" i="6" s="1"/>
  <c r="J97" i="6"/>
  <c r="I163" i="6"/>
  <c r="F193" i="6"/>
  <c r="B149" i="6"/>
  <c r="F171" i="6"/>
  <c r="G193" i="6"/>
  <c r="G215" i="6" s="1"/>
  <c r="P193" i="6"/>
  <c r="P215" i="6" s="1"/>
  <c r="J193" i="6"/>
  <c r="J215" i="6" s="1"/>
  <c r="M193" i="6"/>
  <c r="M215" i="6" s="1"/>
  <c r="H193" i="6"/>
  <c r="H215" i="6" s="1"/>
  <c r="K193" i="6"/>
  <c r="K215" i="6" s="1"/>
  <c r="I193" i="6"/>
  <c r="I215" i="6" s="1"/>
  <c r="Q171" i="6"/>
  <c r="Q193" i="6"/>
  <c r="Q215" i="6" s="1"/>
  <c r="H194" i="6"/>
  <c r="H216" i="6" s="1"/>
  <c r="O194" i="6"/>
  <c r="O216" i="6" s="1"/>
  <c r="O172" i="6"/>
  <c r="G139" i="6"/>
  <c r="G143" i="6"/>
  <c r="H115" i="6"/>
  <c r="H137" i="6" s="1"/>
  <c r="I94" i="6"/>
  <c r="H151" i="6"/>
  <c r="P174" i="6"/>
  <c r="G128" i="6"/>
  <c r="G185" i="6"/>
  <c r="H118" i="6"/>
  <c r="H140" i="6" s="1"/>
  <c r="I97" i="6"/>
  <c r="N194" i="6"/>
  <c r="N216" i="6" s="1"/>
  <c r="M194" i="6"/>
  <c r="M216" i="6" s="1"/>
  <c r="M107" i="6"/>
  <c r="M129" i="6" s="1"/>
  <c r="N86" i="6"/>
  <c r="M152" i="6"/>
  <c r="H179" i="6"/>
  <c r="O173" i="6"/>
  <c r="F189" i="6"/>
  <c r="G186" i="6"/>
  <c r="I99" i="6"/>
  <c r="H120" i="6"/>
  <c r="H142" i="6" s="1"/>
  <c r="F184" i="6"/>
  <c r="F172" i="6"/>
  <c r="B150" i="6"/>
  <c r="F194" i="6"/>
  <c r="L194" i="6"/>
  <c r="L216" i="6" s="1"/>
  <c r="K194" i="6"/>
  <c r="K216" i="6" s="1"/>
  <c r="Q194" i="6"/>
  <c r="Q216" i="6" s="1"/>
  <c r="G136" i="6"/>
  <c r="R85" i="6" l="1"/>
  <c r="R151" i="6"/>
  <c r="K195" i="6" s="1"/>
  <c r="K217" i="6" s="1"/>
  <c r="B128" i="6"/>
  <c r="C128" i="6" s="1"/>
  <c r="D128" i="6" s="1"/>
  <c r="G194" i="6"/>
  <c r="G216" i="6" s="1"/>
  <c r="H183" i="6"/>
  <c r="H195" i="6"/>
  <c r="H217" i="6" s="1"/>
  <c r="H173" i="6"/>
  <c r="K86" i="6"/>
  <c r="J107" i="6"/>
  <c r="J129" i="6" s="1"/>
  <c r="J152" i="6"/>
  <c r="J195" i="6"/>
  <c r="J217" i="6" s="1"/>
  <c r="H178" i="6"/>
  <c r="I115" i="6"/>
  <c r="I137" i="6" s="1"/>
  <c r="J94" i="6"/>
  <c r="I160" i="6"/>
  <c r="O175" i="6"/>
  <c r="J96" i="6"/>
  <c r="I117" i="6"/>
  <c r="I162" i="6"/>
  <c r="H181" i="6"/>
  <c r="P109" i="6"/>
  <c r="P131" i="6" s="1"/>
  <c r="Q88" i="6"/>
  <c r="P154" i="6"/>
  <c r="R107" i="6"/>
  <c r="R129" i="6" s="1"/>
  <c r="R152" i="6"/>
  <c r="I112" i="6"/>
  <c r="J91" i="6"/>
  <c r="I157" i="6"/>
  <c r="J86" i="6"/>
  <c r="I107" i="6"/>
  <c r="I129" i="6" s="1"/>
  <c r="B85" i="6"/>
  <c r="I152" i="6"/>
  <c r="H186" i="6"/>
  <c r="M195" i="6"/>
  <c r="M217" i="6" s="1"/>
  <c r="I123" i="6"/>
  <c r="I168" i="6"/>
  <c r="H133" i="6"/>
  <c r="I108" i="6"/>
  <c r="J87" i="6"/>
  <c r="I153" i="6"/>
  <c r="J99" i="6"/>
  <c r="I120" i="6"/>
  <c r="I142" i="6" s="1"/>
  <c r="I165" i="6"/>
  <c r="I121" i="6"/>
  <c r="J100" i="6"/>
  <c r="I166" i="6"/>
  <c r="H144" i="6"/>
  <c r="P195" i="6"/>
  <c r="P217" i="6" s="1"/>
  <c r="P173" i="6"/>
  <c r="F195" i="6"/>
  <c r="F217" i="6" s="1"/>
  <c r="H175" i="6"/>
  <c r="H174" i="6"/>
  <c r="R86" i="6"/>
  <c r="Q107" i="6"/>
  <c r="Q129" i="6" s="1"/>
  <c r="Q152" i="6"/>
  <c r="B151" i="6"/>
  <c r="J88" i="6"/>
  <c r="I109" i="6"/>
  <c r="I154" i="6"/>
  <c r="I114" i="6"/>
  <c r="I136" i="6" s="1"/>
  <c r="J93" i="6"/>
  <c r="I159" i="6"/>
  <c r="O174" i="6"/>
  <c r="K174" i="6"/>
  <c r="J95" i="6"/>
  <c r="I116" i="6"/>
  <c r="I138" i="6" s="1"/>
  <c r="I161" i="6"/>
  <c r="J98" i="6"/>
  <c r="I119" i="6"/>
  <c r="I164" i="6"/>
  <c r="I122" i="6"/>
  <c r="I144" i="6" s="1"/>
  <c r="J101" i="6"/>
  <c r="I167" i="6"/>
  <c r="L108" i="6"/>
  <c r="L130" i="6" s="1"/>
  <c r="M87" i="6"/>
  <c r="L153" i="6"/>
  <c r="H138" i="6"/>
  <c r="M174" i="6"/>
  <c r="G195" i="6"/>
  <c r="G217" i="6" s="1"/>
  <c r="I185" i="6"/>
  <c r="P108" i="6"/>
  <c r="P130" i="6" s="1"/>
  <c r="Q87" i="6"/>
  <c r="P153" i="6"/>
  <c r="N108" i="6"/>
  <c r="N130" i="6" s="1"/>
  <c r="O87" i="6"/>
  <c r="N153" i="6"/>
  <c r="R195" i="6"/>
  <c r="R217" i="6" s="1"/>
  <c r="R173" i="6"/>
  <c r="J119" i="6"/>
  <c r="J141" i="6" s="1"/>
  <c r="K98" i="6"/>
  <c r="J164" i="6"/>
  <c r="H177" i="6"/>
  <c r="M108" i="6"/>
  <c r="M130" i="6" s="1"/>
  <c r="N87" i="6"/>
  <c r="M153" i="6"/>
  <c r="J89" i="6"/>
  <c r="I110" i="6"/>
  <c r="I155" i="6"/>
  <c r="Q175" i="6"/>
  <c r="I180" i="6"/>
  <c r="J90" i="6"/>
  <c r="I111" i="6"/>
  <c r="I133" i="6" s="1"/>
  <c r="I156" i="6"/>
  <c r="I195" i="6"/>
  <c r="I217" i="6" s="1"/>
  <c r="I173" i="6"/>
  <c r="B171" i="6"/>
  <c r="C171" i="6" s="1"/>
  <c r="B172" i="6"/>
  <c r="C172" i="6" s="1"/>
  <c r="B106" i="6"/>
  <c r="H180" i="6"/>
  <c r="Q173" i="6"/>
  <c r="Q195" i="6"/>
  <c r="Q217" i="6" s="1"/>
  <c r="J114" i="6"/>
  <c r="J136" i="6" s="1"/>
  <c r="K93" i="6"/>
  <c r="J159" i="6"/>
  <c r="L174" i="6"/>
  <c r="B129" i="6" l="1"/>
  <c r="C129" i="6" s="1"/>
  <c r="D129" i="6" s="1"/>
  <c r="N195" i="6"/>
  <c r="N217" i="6" s="1"/>
  <c r="O195" i="6"/>
  <c r="O217" i="6" s="1"/>
  <c r="B86" i="6"/>
  <c r="L195" i="6"/>
  <c r="L217" i="6" s="1"/>
  <c r="K196" i="6"/>
  <c r="K218" i="6" s="1"/>
  <c r="B173" i="6"/>
  <c r="C173" i="6" s="1"/>
  <c r="N109" i="6"/>
  <c r="N131" i="6" s="1"/>
  <c r="O88" i="6"/>
  <c r="N154" i="6"/>
  <c r="N175" i="6"/>
  <c r="M109" i="6"/>
  <c r="M131" i="6" s="1"/>
  <c r="N88" i="6"/>
  <c r="M154" i="6"/>
  <c r="B107" i="6"/>
  <c r="I130" i="6"/>
  <c r="I175" i="6"/>
  <c r="Q196" i="6"/>
  <c r="Q218" i="6" s="1"/>
  <c r="Q174" i="6"/>
  <c r="I179" i="6"/>
  <c r="I184" i="6"/>
  <c r="I189" i="6"/>
  <c r="I188" i="6"/>
  <c r="J113" i="6"/>
  <c r="K92" i="6"/>
  <c r="J158" i="6"/>
  <c r="I139" i="6"/>
  <c r="J196" i="6"/>
  <c r="J218" i="6" s="1"/>
  <c r="J174" i="6"/>
  <c r="K96" i="6"/>
  <c r="J117" i="6"/>
  <c r="J139" i="6" s="1"/>
  <c r="J162" i="6"/>
  <c r="P175" i="6"/>
  <c r="J123" i="6"/>
  <c r="J145" i="6" s="1"/>
  <c r="J168" i="6"/>
  <c r="R108" i="6"/>
  <c r="R130" i="6" s="1"/>
  <c r="R153" i="6"/>
  <c r="R87" i="6"/>
  <c r="J122" i="6"/>
  <c r="K101" i="6"/>
  <c r="J167" i="6"/>
  <c r="I134" i="6"/>
  <c r="K97" i="6"/>
  <c r="J118" i="6"/>
  <c r="J163" i="6"/>
  <c r="O109" i="6"/>
  <c r="O131" i="6" s="1"/>
  <c r="P88" i="6"/>
  <c r="O154" i="6"/>
  <c r="L175" i="6"/>
  <c r="Q109" i="6"/>
  <c r="Q131" i="6" s="1"/>
  <c r="Q154" i="6"/>
  <c r="H196" i="6"/>
  <c r="H218" i="6" s="1"/>
  <c r="I143" i="6"/>
  <c r="I190" i="6"/>
  <c r="R174" i="6"/>
  <c r="R196" i="6"/>
  <c r="R218" i="6" s="1"/>
  <c r="K108" i="6"/>
  <c r="K130" i="6" s="1"/>
  <c r="L87" i="6"/>
  <c r="K153" i="6"/>
  <c r="K89" i="6"/>
  <c r="J110" i="6"/>
  <c r="J132" i="6" s="1"/>
  <c r="J155" i="6"/>
  <c r="O196" i="6"/>
  <c r="O218" i="6" s="1"/>
  <c r="I145" i="6"/>
  <c r="I178" i="6"/>
  <c r="J112" i="6"/>
  <c r="J134" i="6" s="1"/>
  <c r="K91" i="6"/>
  <c r="J157" i="6"/>
  <c r="N196" i="6"/>
  <c r="N218" i="6" s="1"/>
  <c r="K115" i="6"/>
  <c r="K137" i="6" s="1"/>
  <c r="L94" i="6"/>
  <c r="K160" i="6"/>
  <c r="B152" i="6"/>
  <c r="J186" i="6"/>
  <c r="I183" i="6"/>
  <c r="I131" i="6"/>
  <c r="F196" i="6"/>
  <c r="F218" i="6" s="1"/>
  <c r="L99" i="6"/>
  <c r="K120" i="6"/>
  <c r="K142" i="6" s="1"/>
  <c r="K165" i="6"/>
  <c r="P176" i="6"/>
  <c r="I182" i="6"/>
  <c r="I176" i="6"/>
  <c r="K88" i="6"/>
  <c r="J109" i="6"/>
  <c r="J131" i="6" s="1"/>
  <c r="J154" i="6"/>
  <c r="I177" i="6"/>
  <c r="I186" i="6"/>
  <c r="Q110" i="6"/>
  <c r="Q132" i="6" s="1"/>
  <c r="Q155" i="6"/>
  <c r="J116" i="6"/>
  <c r="J138" i="6" s="1"/>
  <c r="K95" i="6"/>
  <c r="J161" i="6"/>
  <c r="I132" i="6"/>
  <c r="I141" i="6"/>
  <c r="I181" i="6"/>
  <c r="I187" i="6"/>
  <c r="J181" i="6"/>
  <c r="J108" i="6"/>
  <c r="J130" i="6" s="1"/>
  <c r="K87" i="6"/>
  <c r="J153" i="6"/>
  <c r="L196" i="6"/>
  <c r="L218" i="6" s="1"/>
  <c r="J111" i="6"/>
  <c r="J133" i="6" s="1"/>
  <c r="K90" i="6"/>
  <c r="J156" i="6"/>
  <c r="M196" i="6"/>
  <c r="M218" i="6" s="1"/>
  <c r="K99" i="6"/>
  <c r="J120" i="6"/>
  <c r="J165" i="6"/>
  <c r="J115" i="6"/>
  <c r="K94" i="6"/>
  <c r="J160" i="6"/>
  <c r="I196" i="6"/>
  <c r="I218" i="6" s="1"/>
  <c r="I174" i="6"/>
  <c r="G196" i="6"/>
  <c r="G218" i="6" s="1"/>
  <c r="P196" i="6"/>
  <c r="P218" i="6" s="1"/>
  <c r="M175" i="6"/>
  <c r="K100" i="6"/>
  <c r="J121" i="6"/>
  <c r="J143" i="6" s="1"/>
  <c r="J166" i="6"/>
  <c r="P197" i="6" l="1"/>
  <c r="P219" i="6" s="1"/>
  <c r="M197" i="6"/>
  <c r="M219" i="6" s="1"/>
  <c r="B153" i="6"/>
  <c r="L197" i="6"/>
  <c r="L219" i="6" s="1"/>
  <c r="B174" i="6"/>
  <c r="C174" i="6" s="1"/>
  <c r="K187" i="6"/>
  <c r="J142" i="6"/>
  <c r="J179" i="6"/>
  <c r="R197" i="6"/>
  <c r="R219" i="6" s="1"/>
  <c r="R175" i="6"/>
  <c r="K114" i="6"/>
  <c r="L93" i="6"/>
  <c r="K159" i="6"/>
  <c r="F197" i="6"/>
  <c r="P89" i="6"/>
  <c r="O110" i="6"/>
  <c r="O132" i="6" s="1"/>
  <c r="O155" i="6"/>
  <c r="M100" i="6"/>
  <c r="L121" i="6"/>
  <c r="L143" i="6" s="1"/>
  <c r="L166" i="6"/>
  <c r="L92" i="6"/>
  <c r="K113" i="6"/>
  <c r="K135" i="6" s="1"/>
  <c r="K158" i="6"/>
  <c r="O176" i="6"/>
  <c r="J135" i="6"/>
  <c r="G197" i="6"/>
  <c r="G219" i="6" s="1"/>
  <c r="P110" i="6"/>
  <c r="P132" i="6" s="1"/>
  <c r="Q89" i="6"/>
  <c r="P155" i="6"/>
  <c r="J190" i="6"/>
  <c r="Q177" i="6"/>
  <c r="H197" i="6"/>
  <c r="H219" i="6" s="1"/>
  <c r="I197" i="6"/>
  <c r="I219" i="6" s="1"/>
  <c r="J180" i="6"/>
  <c r="J178" i="6"/>
  <c r="J185" i="6"/>
  <c r="K112" i="6"/>
  <c r="K134" i="6" s="1"/>
  <c r="L91" i="6"/>
  <c r="K157" i="6"/>
  <c r="O197" i="6"/>
  <c r="O219" i="6" s="1"/>
  <c r="B108" i="6"/>
  <c r="J187" i="6"/>
  <c r="K122" i="6"/>
  <c r="K144" i="6" s="1"/>
  <c r="L101" i="6"/>
  <c r="K167" i="6"/>
  <c r="J140" i="6"/>
  <c r="J184" i="6"/>
  <c r="B130" i="6"/>
  <c r="C130" i="6" s="1"/>
  <c r="D130" i="6" s="1"/>
  <c r="K119" i="6"/>
  <c r="L98" i="6"/>
  <c r="K164" i="6"/>
  <c r="N176" i="6"/>
  <c r="J197" i="6"/>
  <c r="J219" i="6" s="1"/>
  <c r="J175" i="6"/>
  <c r="L97" i="6"/>
  <c r="K118" i="6"/>
  <c r="K140" i="6" s="1"/>
  <c r="K163" i="6"/>
  <c r="M176" i="6"/>
  <c r="K109" i="6"/>
  <c r="L88" i="6"/>
  <c r="K154" i="6"/>
  <c r="O89" i="6"/>
  <c r="N110" i="6"/>
  <c r="N132" i="6" s="1"/>
  <c r="N155" i="6"/>
  <c r="J177" i="6"/>
  <c r="R109" i="6"/>
  <c r="R131" i="6" s="1"/>
  <c r="R154" i="6"/>
  <c r="Q176" i="6"/>
  <c r="L100" i="6"/>
  <c r="K121" i="6"/>
  <c r="K143" i="6" s="1"/>
  <c r="K166" i="6"/>
  <c r="J182" i="6"/>
  <c r="J183" i="6"/>
  <c r="B87" i="6"/>
  <c r="K182" i="6"/>
  <c r="L90" i="6"/>
  <c r="K111" i="6"/>
  <c r="K133" i="6" s="1"/>
  <c r="K156" i="6"/>
  <c r="R88" i="6"/>
  <c r="J189" i="6"/>
  <c r="N197" i="6"/>
  <c r="N219" i="6" s="1"/>
  <c r="L89" i="6"/>
  <c r="K110" i="6"/>
  <c r="K155" i="6"/>
  <c r="K116" i="6"/>
  <c r="L95" i="6"/>
  <c r="K161" i="6"/>
  <c r="L96" i="6"/>
  <c r="K117" i="6"/>
  <c r="K139" i="6" s="1"/>
  <c r="K162" i="6"/>
  <c r="J176" i="6"/>
  <c r="L116" i="6"/>
  <c r="L138" i="6" s="1"/>
  <c r="M95" i="6"/>
  <c r="L161" i="6"/>
  <c r="K197" i="6"/>
  <c r="K219" i="6" s="1"/>
  <c r="K175" i="6"/>
  <c r="K123" i="6"/>
  <c r="K145" i="6" s="1"/>
  <c r="K168" i="6"/>
  <c r="J188" i="6"/>
  <c r="J137" i="6"/>
  <c r="L109" i="6"/>
  <c r="L131" i="6" s="1"/>
  <c r="M88" i="6"/>
  <c r="L154" i="6"/>
  <c r="Q197" i="6"/>
  <c r="Q219" i="6" s="1"/>
  <c r="J144" i="6"/>
  <c r="B175" i="6" l="1"/>
  <c r="C175" i="6" s="1"/>
  <c r="N198" i="6"/>
  <c r="N220" i="6" s="1"/>
  <c r="N96" i="6"/>
  <c r="M117" i="6"/>
  <c r="M139" i="6" s="1"/>
  <c r="M162" i="6"/>
  <c r="K188" i="6"/>
  <c r="K141" i="6"/>
  <c r="M93" i="6"/>
  <c r="L114" i="6"/>
  <c r="L136" i="6" s="1"/>
  <c r="L159" i="6"/>
  <c r="L122" i="6"/>
  <c r="M101" i="6"/>
  <c r="L167" i="6"/>
  <c r="K185" i="6"/>
  <c r="L188" i="6"/>
  <c r="R110" i="6"/>
  <c r="R132" i="6" s="1"/>
  <c r="R155" i="6"/>
  <c r="R89" i="6"/>
  <c r="N177" i="6"/>
  <c r="N89" i="6"/>
  <c r="M110" i="6"/>
  <c r="M132" i="6" s="1"/>
  <c r="M155" i="6"/>
  <c r="J198" i="6"/>
  <c r="J220" i="6" s="1"/>
  <c r="K184" i="6"/>
  <c r="M98" i="6"/>
  <c r="L119" i="6"/>
  <c r="L141" i="6" s="1"/>
  <c r="L164" i="6"/>
  <c r="M122" i="6"/>
  <c r="M144" i="6" s="1"/>
  <c r="N101" i="6"/>
  <c r="M167" i="6"/>
  <c r="P90" i="6"/>
  <c r="O111" i="6"/>
  <c r="O133" i="6" s="1"/>
  <c r="O156" i="6"/>
  <c r="K179" i="6"/>
  <c r="O177" i="6"/>
  <c r="L112" i="6"/>
  <c r="M91" i="6"/>
  <c r="L157" i="6"/>
  <c r="Q198" i="6"/>
  <c r="Q220" i="6" s="1"/>
  <c r="L113" i="6"/>
  <c r="L135" i="6" s="1"/>
  <c r="M92" i="6"/>
  <c r="L158" i="6"/>
  <c r="L120" i="6"/>
  <c r="L142" i="6" s="1"/>
  <c r="M99" i="6"/>
  <c r="L165" i="6"/>
  <c r="K183" i="6"/>
  <c r="P177" i="6"/>
  <c r="Q90" i="6"/>
  <c r="P111" i="6"/>
  <c r="P133" i="6" s="1"/>
  <c r="P156" i="6"/>
  <c r="M96" i="6"/>
  <c r="L162" i="6"/>
  <c r="L117" i="6"/>
  <c r="R176" i="6"/>
  <c r="R198" i="6"/>
  <c r="R220" i="6" s="1"/>
  <c r="R90" i="6"/>
  <c r="Q111" i="6"/>
  <c r="Q133" i="6" s="1"/>
  <c r="Q156" i="6"/>
  <c r="K138" i="6"/>
  <c r="K180" i="6"/>
  <c r="K181" i="6"/>
  <c r="K178" i="6"/>
  <c r="K190" i="6"/>
  <c r="K177" i="6"/>
  <c r="K198" i="6"/>
  <c r="K220" i="6" s="1"/>
  <c r="K176" i="6"/>
  <c r="P198" i="6"/>
  <c r="P220" i="6" s="1"/>
  <c r="I198" i="6"/>
  <c r="I220" i="6" s="1"/>
  <c r="H198" i="6"/>
  <c r="H220" i="6" s="1"/>
  <c r="G198" i="6"/>
  <c r="G220" i="6" s="1"/>
  <c r="B154" i="6"/>
  <c r="F198" i="6"/>
  <c r="F220" i="6" s="1"/>
  <c r="L115" i="6"/>
  <c r="M94" i="6"/>
  <c r="L160" i="6"/>
  <c r="L183" i="6"/>
  <c r="K132" i="6"/>
  <c r="M89" i="6"/>
  <c r="L110" i="6"/>
  <c r="L132" i="6" s="1"/>
  <c r="L155" i="6"/>
  <c r="K189" i="6"/>
  <c r="K136" i="6"/>
  <c r="M90" i="6"/>
  <c r="L111" i="6"/>
  <c r="L133" i="6" s="1"/>
  <c r="L156" i="6"/>
  <c r="K131" i="6"/>
  <c r="B131" i="6" s="1"/>
  <c r="C131" i="6" s="1"/>
  <c r="D131" i="6" s="1"/>
  <c r="B109" i="6"/>
  <c r="L123" i="6"/>
  <c r="L145" i="6" s="1"/>
  <c r="L168" i="6"/>
  <c r="L198" i="6"/>
  <c r="L220" i="6" s="1"/>
  <c r="L176" i="6"/>
  <c r="M97" i="6"/>
  <c r="L118" i="6"/>
  <c r="L140" i="6" s="1"/>
  <c r="L163" i="6"/>
  <c r="M198" i="6"/>
  <c r="M220" i="6" s="1"/>
  <c r="K186" i="6"/>
  <c r="O198" i="6"/>
  <c r="O220" i="6" s="1"/>
  <c r="B88" i="6"/>
  <c r="O199" i="6" l="1"/>
  <c r="O221" i="6" s="1"/>
  <c r="B132" i="6"/>
  <c r="C132" i="6" s="1"/>
  <c r="D132" i="6" s="1"/>
  <c r="B176" i="6"/>
  <c r="C176" i="6" s="1"/>
  <c r="K199" i="6"/>
  <c r="K221" i="6" s="1"/>
  <c r="L139" i="6"/>
  <c r="L184" i="6"/>
  <c r="L199" i="6"/>
  <c r="L221" i="6" s="1"/>
  <c r="L177" i="6"/>
  <c r="Q199" i="6"/>
  <c r="Q221" i="6" s="1"/>
  <c r="J199" i="6"/>
  <c r="J221" i="6" s="1"/>
  <c r="M118" i="6"/>
  <c r="M140" i="6" s="1"/>
  <c r="N97" i="6"/>
  <c r="M163" i="6"/>
  <c r="L187" i="6"/>
  <c r="M184" i="6"/>
  <c r="N90" i="6"/>
  <c r="M111" i="6"/>
  <c r="M133" i="6" s="1"/>
  <c r="M156" i="6"/>
  <c r="N100" i="6"/>
  <c r="M121" i="6"/>
  <c r="M143" i="6" s="1"/>
  <c r="M166" i="6"/>
  <c r="O178" i="6"/>
  <c r="P178" i="6"/>
  <c r="L189" i="6"/>
  <c r="O97" i="6"/>
  <c r="N118" i="6"/>
  <c r="N140" i="6" s="1"/>
  <c r="N163" i="6"/>
  <c r="Q91" i="6"/>
  <c r="P112" i="6"/>
  <c r="P134" i="6" s="1"/>
  <c r="P157" i="6"/>
  <c r="M123" i="6"/>
  <c r="M145" i="6" s="1"/>
  <c r="M168" i="6"/>
  <c r="Q112" i="6"/>
  <c r="Q134" i="6" s="1"/>
  <c r="R91" i="6"/>
  <c r="Q157" i="6"/>
  <c r="L180" i="6"/>
  <c r="M177" i="6"/>
  <c r="M199" i="6"/>
  <c r="M221" i="6" s="1"/>
  <c r="L144" i="6"/>
  <c r="B110" i="6"/>
  <c r="P199" i="6"/>
  <c r="P221" i="6" s="1"/>
  <c r="N93" i="6"/>
  <c r="M114" i="6"/>
  <c r="M136" i="6" s="1"/>
  <c r="M159" i="6"/>
  <c r="M189" i="6"/>
  <c r="L181" i="6"/>
  <c r="L190" i="6"/>
  <c r="Q178" i="6"/>
  <c r="N123" i="6"/>
  <c r="N145" i="6" s="1"/>
  <c r="N168" i="6"/>
  <c r="O90" i="6"/>
  <c r="N111" i="6"/>
  <c r="N133" i="6" s="1"/>
  <c r="N156" i="6"/>
  <c r="B155" i="6"/>
  <c r="M112" i="6"/>
  <c r="M134" i="6" s="1"/>
  <c r="N91" i="6"/>
  <c r="M157" i="6"/>
  <c r="M115" i="6"/>
  <c r="M137" i="6" s="1"/>
  <c r="N94" i="6"/>
  <c r="M160" i="6"/>
  <c r="B89" i="6"/>
  <c r="R112" i="6"/>
  <c r="R134" i="6" s="1"/>
  <c r="R157" i="6"/>
  <c r="N199" i="6"/>
  <c r="N221" i="6" s="1"/>
  <c r="L134" i="6"/>
  <c r="L185" i="6"/>
  <c r="L182" i="6"/>
  <c r="F199" i="6"/>
  <c r="F221" i="6" s="1"/>
  <c r="L186" i="6"/>
  <c r="M116" i="6"/>
  <c r="N95" i="6"/>
  <c r="M161" i="6"/>
  <c r="G199" i="6"/>
  <c r="G221" i="6" s="1"/>
  <c r="L179" i="6"/>
  <c r="R111" i="6"/>
  <c r="R156" i="6"/>
  <c r="H199" i="6"/>
  <c r="H221" i="6" s="1"/>
  <c r="L178" i="6"/>
  <c r="N98" i="6"/>
  <c r="M119" i="6"/>
  <c r="M164" i="6"/>
  <c r="L137" i="6"/>
  <c r="I199" i="6"/>
  <c r="I221" i="6" s="1"/>
  <c r="N92" i="6"/>
  <c r="M113" i="6"/>
  <c r="M135" i="6" s="1"/>
  <c r="M158" i="6"/>
  <c r="M120" i="6"/>
  <c r="M142" i="6" s="1"/>
  <c r="M165" i="6"/>
  <c r="N99" i="6"/>
  <c r="R177" i="6"/>
  <c r="R199" i="6"/>
  <c r="J200" i="6" l="1"/>
  <c r="J222" i="6" s="1"/>
  <c r="L200" i="6"/>
  <c r="L222" i="6" s="1"/>
  <c r="I200" i="6"/>
  <c r="I222" i="6" s="1"/>
  <c r="O91" i="6"/>
  <c r="N112" i="6"/>
  <c r="N134" i="6" s="1"/>
  <c r="N157" i="6"/>
  <c r="O99" i="6"/>
  <c r="N120" i="6"/>
  <c r="N142" i="6" s="1"/>
  <c r="N165" i="6"/>
  <c r="O96" i="6"/>
  <c r="N117" i="6"/>
  <c r="N139" i="6" s="1"/>
  <c r="N162" i="6"/>
  <c r="M179" i="6"/>
  <c r="Q179" i="6"/>
  <c r="O92" i="6"/>
  <c r="N113" i="6"/>
  <c r="N135" i="6" s="1"/>
  <c r="N158" i="6"/>
  <c r="R113" i="6"/>
  <c r="R158" i="6"/>
  <c r="M190" i="6"/>
  <c r="O98" i="6"/>
  <c r="N119" i="6"/>
  <c r="N141" i="6" s="1"/>
  <c r="N164" i="6"/>
  <c r="B90" i="6"/>
  <c r="N200" i="6"/>
  <c r="N222" i="6" s="1"/>
  <c r="N178" i="6"/>
  <c r="P200" i="6"/>
  <c r="M141" i="6"/>
  <c r="M187" i="6"/>
  <c r="R200" i="6"/>
  <c r="R178" i="6"/>
  <c r="B156" i="6"/>
  <c r="G200" i="6"/>
  <c r="G222" i="6" s="1"/>
  <c r="F200" i="6"/>
  <c r="F222" i="6" s="1"/>
  <c r="R179" i="6"/>
  <c r="M181" i="6"/>
  <c r="P179" i="6"/>
  <c r="O200" i="6"/>
  <c r="M186" i="6"/>
  <c r="P91" i="6"/>
  <c r="B91" i="6" s="1"/>
  <c r="O112" i="6"/>
  <c r="O157" i="6"/>
  <c r="R201" i="6" s="1"/>
  <c r="M180" i="6"/>
  <c r="N190" i="6"/>
  <c r="N115" i="6"/>
  <c r="N137" i="6" s="1"/>
  <c r="O94" i="6"/>
  <c r="N160" i="6"/>
  <c r="R92" i="6"/>
  <c r="Q113" i="6"/>
  <c r="Q135" i="6" s="1"/>
  <c r="Q158" i="6"/>
  <c r="M183" i="6"/>
  <c r="N185" i="6"/>
  <c r="M188" i="6"/>
  <c r="M138" i="6"/>
  <c r="B177" i="6"/>
  <c r="C177" i="6" s="1"/>
  <c r="O93" i="6"/>
  <c r="N114" i="6"/>
  <c r="N136" i="6" s="1"/>
  <c r="N159" i="6"/>
  <c r="O100" i="6"/>
  <c r="N121" i="6"/>
  <c r="N143" i="6" s="1"/>
  <c r="N166" i="6"/>
  <c r="M182" i="6"/>
  <c r="Q200" i="6"/>
  <c r="Q222" i="6" s="1"/>
  <c r="O119" i="6"/>
  <c r="O141" i="6" s="1"/>
  <c r="P98" i="6"/>
  <c r="O164" i="6"/>
  <c r="N122" i="6"/>
  <c r="N144" i="6" s="1"/>
  <c r="O101" i="6"/>
  <c r="N167" i="6"/>
  <c r="R133" i="6"/>
  <c r="B133" i="6" s="1"/>
  <c r="C133" i="6" s="1"/>
  <c r="D133" i="6" s="1"/>
  <c r="B111" i="6"/>
  <c r="N116" i="6"/>
  <c r="N138" i="6" s="1"/>
  <c r="O95" i="6"/>
  <c r="N161" i="6"/>
  <c r="M200" i="6"/>
  <c r="M222" i="6" s="1"/>
  <c r="M178" i="6"/>
  <c r="K200" i="6"/>
  <c r="K222" i="6" s="1"/>
  <c r="H200" i="6"/>
  <c r="H222" i="6" s="1"/>
  <c r="M185" i="6"/>
  <c r="B157" i="6" l="1"/>
  <c r="M201" i="6"/>
  <c r="M223" i="6" s="1"/>
  <c r="I201" i="6"/>
  <c r="I223" i="6" s="1"/>
  <c r="K201" i="6"/>
  <c r="K223" i="6" s="1"/>
  <c r="H201" i="6"/>
  <c r="H223" i="6" s="1"/>
  <c r="J201" i="6"/>
  <c r="J223" i="6" s="1"/>
  <c r="G201" i="6"/>
  <c r="G223" i="6" s="1"/>
  <c r="P201" i="6"/>
  <c r="P223" i="6" s="1"/>
  <c r="P94" i="6"/>
  <c r="O115" i="6"/>
  <c r="O137" i="6" s="1"/>
  <c r="O160" i="6"/>
  <c r="P99" i="6"/>
  <c r="O120" i="6"/>
  <c r="O142" i="6" s="1"/>
  <c r="O165" i="6"/>
  <c r="N186" i="6"/>
  <c r="Q99" i="6"/>
  <c r="P120" i="6"/>
  <c r="P142" i="6" s="1"/>
  <c r="P165" i="6"/>
  <c r="N184" i="6"/>
  <c r="B178" i="6"/>
  <c r="C178" i="6" s="1"/>
  <c r="P97" i="6"/>
  <c r="O118" i="6"/>
  <c r="O140" i="6" s="1"/>
  <c r="O163" i="6"/>
  <c r="N181" i="6"/>
  <c r="R180" i="6"/>
  <c r="N187" i="6"/>
  <c r="O123" i="6"/>
  <c r="O145" i="6" s="1"/>
  <c r="O168" i="6"/>
  <c r="R135" i="6"/>
  <c r="O186" i="6"/>
  <c r="N180" i="6"/>
  <c r="P100" i="6"/>
  <c r="O121" i="6"/>
  <c r="O143" i="6" s="1"/>
  <c r="O166" i="6"/>
  <c r="O117" i="6"/>
  <c r="O139" i="6" s="1"/>
  <c r="P96" i="6"/>
  <c r="O162" i="6"/>
  <c r="N188" i="6"/>
  <c r="Q180" i="6"/>
  <c r="N201" i="6"/>
  <c r="N223" i="6" s="1"/>
  <c r="N179" i="6"/>
  <c r="L201" i="6"/>
  <c r="L223" i="6" s="1"/>
  <c r="O201" i="6"/>
  <c r="O223" i="6" s="1"/>
  <c r="O179" i="6"/>
  <c r="O114" i="6"/>
  <c r="O136" i="6" s="1"/>
  <c r="P93" i="6"/>
  <c r="O159" i="6"/>
  <c r="P101" i="6"/>
  <c r="O122" i="6"/>
  <c r="O144" i="6" s="1"/>
  <c r="O167" i="6"/>
  <c r="R114" i="6"/>
  <c r="R159" i="6"/>
  <c r="O134" i="6"/>
  <c r="B134" i="6" s="1"/>
  <c r="C134" i="6" s="1"/>
  <c r="D134" i="6" s="1"/>
  <c r="B112" i="6"/>
  <c r="O113" i="6"/>
  <c r="O135" i="6" s="1"/>
  <c r="P92" i="6"/>
  <c r="O158" i="6"/>
  <c r="N189" i="6"/>
  <c r="N183" i="6"/>
  <c r="N182" i="6"/>
  <c r="Q92" i="6"/>
  <c r="P113" i="6"/>
  <c r="P135" i="6" s="1"/>
  <c r="P158" i="6"/>
  <c r="F201" i="6"/>
  <c r="F223" i="6" s="1"/>
  <c r="O116" i="6"/>
  <c r="O138" i="6" s="1"/>
  <c r="P95" i="6"/>
  <c r="O161" i="6"/>
  <c r="Q201" i="6"/>
  <c r="B179" i="6" l="1"/>
  <c r="C179" i="6" s="1"/>
  <c r="Q202" i="6"/>
  <c r="Q121" i="6"/>
  <c r="Q143" i="6" s="1"/>
  <c r="Q166" i="6"/>
  <c r="O190" i="6"/>
  <c r="P119" i="6"/>
  <c r="P141" i="6" s="1"/>
  <c r="Q98" i="6"/>
  <c r="P164" i="6"/>
  <c r="O187" i="6"/>
  <c r="O189" i="6"/>
  <c r="P202" i="6"/>
  <c r="P180" i="6"/>
  <c r="B180" i="6" s="1"/>
  <c r="C180" i="6" s="1"/>
  <c r="Q94" i="6"/>
  <c r="P115" i="6"/>
  <c r="P137" i="6" s="1"/>
  <c r="P160" i="6"/>
  <c r="Q100" i="6"/>
  <c r="P121" i="6"/>
  <c r="P143" i="6" s="1"/>
  <c r="P166" i="6"/>
  <c r="O188" i="6"/>
  <c r="O182" i="6"/>
  <c r="B113" i="6"/>
  <c r="O202" i="6"/>
  <c r="O224" i="6" s="1"/>
  <c r="O180" i="6"/>
  <c r="M202" i="6"/>
  <c r="M224" i="6" s="1"/>
  <c r="G202" i="6"/>
  <c r="G224" i="6" s="1"/>
  <c r="H202" i="6"/>
  <c r="H224" i="6" s="1"/>
  <c r="K202" i="6"/>
  <c r="K224" i="6" s="1"/>
  <c r="J202" i="6"/>
  <c r="J224" i="6" s="1"/>
  <c r="B158" i="6"/>
  <c r="B135" i="6"/>
  <c r="C135" i="6" s="1"/>
  <c r="D135" i="6" s="1"/>
  <c r="P123" i="6"/>
  <c r="P145" i="6" s="1"/>
  <c r="P168" i="6"/>
  <c r="O181" i="6"/>
  <c r="Q93" i="6"/>
  <c r="P114" i="6"/>
  <c r="P136" i="6" s="1"/>
  <c r="P159" i="6"/>
  <c r="Q101" i="6"/>
  <c r="P122" i="6"/>
  <c r="P144" i="6" s="1"/>
  <c r="P167" i="6"/>
  <c r="F202" i="6"/>
  <c r="F224" i="6" s="1"/>
  <c r="P116" i="6"/>
  <c r="P138" i="6" s="1"/>
  <c r="Q95" i="6"/>
  <c r="P161" i="6"/>
  <c r="O184" i="6"/>
  <c r="L202" i="6"/>
  <c r="L224" i="6" s="1"/>
  <c r="R93" i="6"/>
  <c r="Q114" i="6"/>
  <c r="Q136" i="6" s="1"/>
  <c r="Q159" i="6"/>
  <c r="O183" i="6"/>
  <c r="I202" i="6"/>
  <c r="I224" i="6" s="1"/>
  <c r="R202" i="6"/>
  <c r="P117" i="6"/>
  <c r="P139" i="6" s="1"/>
  <c r="Q96" i="6"/>
  <c r="P162" i="6"/>
  <c r="N202" i="6"/>
  <c r="N224" i="6" s="1"/>
  <c r="R136" i="6"/>
  <c r="O185" i="6"/>
  <c r="B92" i="6"/>
  <c r="Q97" i="6"/>
  <c r="P118" i="6"/>
  <c r="P140" i="6" s="1"/>
  <c r="P163" i="6"/>
  <c r="R181" i="6"/>
  <c r="P187" i="6"/>
  <c r="O203" i="6" l="1"/>
  <c r="O225" i="6" s="1"/>
  <c r="R94" i="6"/>
  <c r="Q115" i="6"/>
  <c r="Q137" i="6" s="1"/>
  <c r="Q160" i="6"/>
  <c r="Q181" i="6"/>
  <c r="Q203" i="6"/>
  <c r="H203" i="6"/>
  <c r="H225" i="6" s="1"/>
  <c r="B159" i="6"/>
  <c r="Q116" i="6"/>
  <c r="Q138" i="6" s="1"/>
  <c r="R95" i="6"/>
  <c r="Q161" i="6"/>
  <c r="Q122" i="6"/>
  <c r="Q144" i="6" s="1"/>
  <c r="Q167" i="6"/>
  <c r="R115" i="6"/>
  <c r="R160" i="6"/>
  <c r="O204" i="6" s="1"/>
  <c r="B93" i="6"/>
  <c r="F203" i="6"/>
  <c r="F225" i="6" s="1"/>
  <c r="P190" i="6"/>
  <c r="Q123" i="6"/>
  <c r="Q145" i="6" s="1"/>
  <c r="Q168" i="6"/>
  <c r="P184" i="6"/>
  <c r="Q188" i="6"/>
  <c r="Q118" i="6"/>
  <c r="Q140" i="6" s="1"/>
  <c r="Q163" i="6"/>
  <c r="P183" i="6"/>
  <c r="P203" i="6"/>
  <c r="P225" i="6" s="1"/>
  <c r="P181" i="6"/>
  <c r="B181" i="6" s="1"/>
  <c r="C181" i="6" s="1"/>
  <c r="K203" i="6"/>
  <c r="K225" i="6" s="1"/>
  <c r="M203" i="6"/>
  <c r="M225" i="6" s="1"/>
  <c r="Q119" i="6"/>
  <c r="Q141" i="6" s="1"/>
  <c r="Q164" i="6"/>
  <c r="L203" i="6"/>
  <c r="L225" i="6" s="1"/>
  <c r="Q117" i="6"/>
  <c r="Q139" i="6" s="1"/>
  <c r="Q162" i="6"/>
  <c r="B114" i="6"/>
  <c r="I203" i="6"/>
  <c r="I225" i="6" s="1"/>
  <c r="R203" i="6"/>
  <c r="P185" i="6"/>
  <c r="B136" i="6"/>
  <c r="C136" i="6" s="1"/>
  <c r="D136" i="6" s="1"/>
  <c r="P186" i="6"/>
  <c r="N203" i="6"/>
  <c r="P182" i="6"/>
  <c r="P189" i="6"/>
  <c r="P188" i="6"/>
  <c r="Q120" i="6"/>
  <c r="Q142" i="6" s="1"/>
  <c r="Q165" i="6"/>
  <c r="G203" i="6"/>
  <c r="G225" i="6" s="1"/>
  <c r="J203" i="6"/>
  <c r="J225" i="6" s="1"/>
  <c r="I204" i="6" l="1"/>
  <c r="I226" i="6" s="1"/>
  <c r="M204" i="6"/>
  <c r="M226" i="6" s="1"/>
  <c r="K204" i="6"/>
  <c r="K226" i="6" s="1"/>
  <c r="P204" i="6"/>
  <c r="Q190" i="6"/>
  <c r="Q204" i="6"/>
  <c r="Q182" i="6"/>
  <c r="Q205" i="6"/>
  <c r="Q183" i="6"/>
  <c r="L205" i="6"/>
  <c r="L227" i="6" s="1"/>
  <c r="Q187" i="6"/>
  <c r="Q185" i="6"/>
  <c r="R204" i="6"/>
  <c r="R182" i="6"/>
  <c r="B182" i="6" s="1"/>
  <c r="C182" i="6" s="1"/>
  <c r="B160" i="6"/>
  <c r="G204" i="6"/>
  <c r="G226" i="6" s="1"/>
  <c r="F204" i="6"/>
  <c r="F226" i="6" s="1"/>
  <c r="H204" i="6"/>
  <c r="H226" i="6" s="1"/>
  <c r="R116" i="6"/>
  <c r="R161" i="6"/>
  <c r="P205" i="6" s="1"/>
  <c r="B94" i="6"/>
  <c r="Q184" i="6"/>
  <c r="R137" i="6"/>
  <c r="B137" i="6" s="1"/>
  <c r="C137" i="6" s="1"/>
  <c r="D137" i="6" s="1"/>
  <c r="B115" i="6"/>
  <c r="Q189" i="6"/>
  <c r="R117" i="6"/>
  <c r="R162" i="6"/>
  <c r="Q206" i="6" s="1"/>
  <c r="B95" i="6"/>
  <c r="Q186" i="6"/>
  <c r="N204" i="6"/>
  <c r="N226" i="6" s="1"/>
  <c r="J204" i="6"/>
  <c r="J226" i="6" s="1"/>
  <c r="O205" i="6"/>
  <c r="R96" i="6"/>
  <c r="L204" i="6"/>
  <c r="L226" i="6" s="1"/>
  <c r="N205" i="6" l="1"/>
  <c r="N227" i="6" s="1"/>
  <c r="M206" i="6"/>
  <c r="M228" i="6" s="1"/>
  <c r="O206" i="6"/>
  <c r="R118" i="6"/>
  <c r="R163" i="6"/>
  <c r="B96" i="6"/>
  <c r="R97" i="6"/>
  <c r="R184" i="6"/>
  <c r="B184" i="6" s="1"/>
  <c r="C184" i="6" s="1"/>
  <c r="R206" i="6"/>
  <c r="G206" i="6"/>
  <c r="G228" i="6" s="1"/>
  <c r="H206" i="6"/>
  <c r="H228" i="6" s="1"/>
  <c r="B162" i="6"/>
  <c r="F206" i="6"/>
  <c r="F228" i="6" s="1"/>
  <c r="K206" i="6"/>
  <c r="K228" i="6" s="1"/>
  <c r="J206" i="6"/>
  <c r="J228" i="6" s="1"/>
  <c r="I206" i="6"/>
  <c r="I228" i="6" s="1"/>
  <c r="L206" i="6"/>
  <c r="L228" i="6" s="1"/>
  <c r="N206" i="6"/>
  <c r="N228" i="6" s="1"/>
  <c r="P206" i="6"/>
  <c r="R183" i="6"/>
  <c r="B183" i="6" s="1"/>
  <c r="C183" i="6" s="1"/>
  <c r="R205" i="6"/>
  <c r="F205" i="6"/>
  <c r="F227" i="6" s="1"/>
  <c r="G205" i="6"/>
  <c r="G227" i="6" s="1"/>
  <c r="B161" i="6"/>
  <c r="H205" i="6"/>
  <c r="H227" i="6" s="1"/>
  <c r="J205" i="6"/>
  <c r="J227" i="6" s="1"/>
  <c r="M205" i="6"/>
  <c r="M227" i="6" s="1"/>
  <c r="I205" i="6"/>
  <c r="I227" i="6" s="1"/>
  <c r="R139" i="6"/>
  <c r="B139" i="6" s="1"/>
  <c r="C139" i="6" s="1"/>
  <c r="D139" i="6" s="1"/>
  <c r="B117" i="6"/>
  <c r="R138" i="6"/>
  <c r="B138" i="6" s="1"/>
  <c r="C138" i="6" s="1"/>
  <c r="D138" i="6" s="1"/>
  <c r="B116" i="6"/>
  <c r="K205" i="6"/>
  <c r="K227" i="6" s="1"/>
  <c r="R119" i="6" l="1"/>
  <c r="R164" i="6"/>
  <c r="B97" i="6"/>
  <c r="R98" i="6"/>
  <c r="R207" i="6"/>
  <c r="R185" i="6"/>
  <c r="B185" i="6" s="1"/>
  <c r="C185" i="6" s="1"/>
  <c r="G207" i="6"/>
  <c r="G229" i="6" s="1"/>
  <c r="H207" i="6"/>
  <c r="H229" i="6" s="1"/>
  <c r="I207" i="6"/>
  <c r="I229" i="6" s="1"/>
  <c r="B163" i="6"/>
  <c r="F207" i="6"/>
  <c r="F229" i="6" s="1"/>
  <c r="P207" i="6"/>
  <c r="Q207" i="6"/>
  <c r="L207" i="6"/>
  <c r="L229" i="6" s="1"/>
  <c r="K207" i="6"/>
  <c r="K229" i="6" s="1"/>
  <c r="N207" i="6"/>
  <c r="N229" i="6" s="1"/>
  <c r="M207" i="6"/>
  <c r="M229" i="6" s="1"/>
  <c r="O207" i="6"/>
  <c r="O229" i="6" s="1"/>
  <c r="J207" i="6"/>
  <c r="J229" i="6" s="1"/>
  <c r="R140" i="6"/>
  <c r="B140" i="6" s="1"/>
  <c r="C140" i="6" s="1"/>
  <c r="D140" i="6" s="1"/>
  <c r="B118" i="6"/>
  <c r="R120" i="6" l="1"/>
  <c r="R165" i="6"/>
  <c r="B98" i="6"/>
  <c r="R99" i="6"/>
  <c r="R186" i="6"/>
  <c r="B186" i="6" s="1"/>
  <c r="C186" i="6" s="1"/>
  <c r="R208" i="6"/>
  <c r="F208" i="6"/>
  <c r="F230" i="6" s="1"/>
  <c r="B164" i="6"/>
  <c r="H208" i="6"/>
  <c r="H230" i="6" s="1"/>
  <c r="G208" i="6"/>
  <c r="G230" i="6" s="1"/>
  <c r="O208" i="6"/>
  <c r="J208" i="6"/>
  <c r="J230" i="6" s="1"/>
  <c r="P208" i="6"/>
  <c r="K208" i="6"/>
  <c r="K230" i="6" s="1"/>
  <c r="N208" i="6"/>
  <c r="L208" i="6"/>
  <c r="L230" i="6" s="1"/>
  <c r="I208" i="6"/>
  <c r="I230" i="6" s="1"/>
  <c r="M208" i="6"/>
  <c r="M230" i="6" s="1"/>
  <c r="Q208" i="6"/>
  <c r="R141" i="6"/>
  <c r="B141" i="6" s="1"/>
  <c r="C141" i="6" s="1"/>
  <c r="D141" i="6" s="1"/>
  <c r="B119" i="6"/>
  <c r="R121" i="6" l="1"/>
  <c r="R166" i="6"/>
  <c r="B99" i="6"/>
  <c r="R100" i="6"/>
  <c r="R187" i="6"/>
  <c r="B187" i="6" s="1"/>
  <c r="C187" i="6" s="1"/>
  <c r="R209" i="6"/>
  <c r="H209" i="6"/>
  <c r="H231" i="6" s="1"/>
  <c r="G209" i="6"/>
  <c r="G231" i="6" s="1"/>
  <c r="B165" i="6"/>
  <c r="F209" i="6"/>
  <c r="F231" i="6" s="1"/>
  <c r="K209" i="6"/>
  <c r="K231" i="6" s="1"/>
  <c r="I209" i="6"/>
  <c r="I231" i="6" s="1"/>
  <c r="P209" i="6"/>
  <c r="O209" i="6"/>
  <c r="O231" i="6" s="1"/>
  <c r="N209" i="6"/>
  <c r="L209" i="6"/>
  <c r="L231" i="6" s="1"/>
  <c r="M209" i="6"/>
  <c r="M231" i="6" s="1"/>
  <c r="J209" i="6"/>
  <c r="J231" i="6" s="1"/>
  <c r="Q209" i="6"/>
  <c r="R142" i="6"/>
  <c r="B142" i="6" s="1"/>
  <c r="C142" i="6" s="1"/>
  <c r="D142" i="6" s="1"/>
  <c r="B120" i="6"/>
  <c r="R122" i="6" l="1"/>
  <c r="R167" i="6"/>
  <c r="B100" i="6"/>
  <c r="R101" i="6"/>
  <c r="R188" i="6"/>
  <c r="B188" i="6" s="1"/>
  <c r="C188" i="6" s="1"/>
  <c r="R210" i="6"/>
  <c r="F210" i="6"/>
  <c r="F232" i="6" s="1"/>
  <c r="B166" i="6"/>
  <c r="I210" i="6"/>
  <c r="I232" i="6" s="1"/>
  <c r="H210" i="6"/>
  <c r="H232" i="6" s="1"/>
  <c r="G210" i="6"/>
  <c r="G232" i="6" s="1"/>
  <c r="K210" i="6"/>
  <c r="K232" i="6" s="1"/>
  <c r="L210" i="6"/>
  <c r="L232" i="6" s="1"/>
  <c r="N210" i="6"/>
  <c r="N232" i="6" s="1"/>
  <c r="O210" i="6"/>
  <c r="J210" i="6"/>
  <c r="J232" i="6" s="1"/>
  <c r="P210" i="6"/>
  <c r="P232" i="6" s="1"/>
  <c r="Q210" i="6"/>
  <c r="M210" i="6"/>
  <c r="M232" i="6" s="1"/>
  <c r="R143" i="6"/>
  <c r="B143" i="6" s="1"/>
  <c r="C143" i="6" s="1"/>
  <c r="D143" i="6" s="1"/>
  <c r="B121" i="6"/>
  <c r="R211" i="6" l="1"/>
  <c r="R189" i="6"/>
  <c r="B189" i="6" s="1"/>
  <c r="C189" i="6" s="1"/>
  <c r="G211" i="6"/>
  <c r="G233" i="6" s="1"/>
  <c r="B167" i="6"/>
  <c r="H211" i="6"/>
  <c r="H233" i="6" s="1"/>
  <c r="F211" i="6"/>
  <c r="F233" i="6" s="1"/>
  <c r="I211" i="6"/>
  <c r="I233" i="6" s="1"/>
  <c r="P211" i="6"/>
  <c r="K211" i="6"/>
  <c r="K233" i="6" s="1"/>
  <c r="M211" i="6"/>
  <c r="M233" i="6" s="1"/>
  <c r="L211" i="6"/>
  <c r="L233" i="6" s="1"/>
  <c r="N211" i="6"/>
  <c r="N233" i="6" s="1"/>
  <c r="J211" i="6"/>
  <c r="J233" i="6" s="1"/>
  <c r="Q211" i="6"/>
  <c r="Q233" i="6" s="1"/>
  <c r="O211" i="6"/>
  <c r="O233" i="6" s="1"/>
  <c r="R123" i="6"/>
  <c r="R168" i="6"/>
  <c r="B101" i="6"/>
  <c r="R144" i="6"/>
  <c r="B144" i="6" s="1"/>
  <c r="C144" i="6" s="1"/>
  <c r="D144" i="6" s="1"/>
  <c r="B122" i="6"/>
  <c r="R145" i="6" l="1"/>
  <c r="B145" i="6" s="1"/>
  <c r="C145" i="6" s="1"/>
  <c r="D145" i="6" s="1"/>
  <c r="D146" i="6" s="1"/>
  <c r="B123" i="6"/>
  <c r="R212" i="6"/>
  <c r="R190" i="6"/>
  <c r="B190" i="6" s="1"/>
  <c r="C190" i="6" s="1"/>
  <c r="C191" i="6" s="1"/>
  <c r="G212" i="6"/>
  <c r="G234" i="6" s="1"/>
  <c r="F212" i="6"/>
  <c r="F234" i="6" s="1"/>
  <c r="H212" i="6"/>
  <c r="H234" i="6" s="1"/>
  <c r="B168" i="6"/>
  <c r="K212" i="6"/>
  <c r="K234" i="6" s="1"/>
  <c r="I212" i="6"/>
  <c r="I234" i="6" s="1"/>
  <c r="Q212" i="6"/>
  <c r="Q234" i="6" s="1"/>
  <c r="O212" i="6"/>
  <c r="O234" i="6" s="1"/>
  <c r="P212" i="6"/>
  <c r="N212" i="6"/>
  <c r="N234" i="6" s="1"/>
  <c r="M212" i="6"/>
  <c r="M234" i="6" s="1"/>
  <c r="J212" i="6"/>
  <c r="J234" i="6" s="1"/>
  <c r="L212" i="6"/>
  <c r="L234" i="6" s="1"/>
  <c r="F235" i="6" l="1"/>
  <c r="D35" i="6" s="1"/>
</calcChain>
</file>

<file path=xl/sharedStrings.xml><?xml version="1.0" encoding="utf-8"?>
<sst xmlns="http://schemas.openxmlformats.org/spreadsheetml/2006/main" count="73" uniqueCount="54">
  <si>
    <t>NLL_Age</t>
  </si>
  <si>
    <t>Multinomial Likelihood for Catch Age Composition</t>
  </si>
  <si>
    <t>Catch Proportions: Propn_pred(t,a)</t>
  </si>
  <si>
    <t>SSQ_Catch</t>
  </si>
  <si>
    <t>Yield-at-Age: Y(t,a)</t>
  </si>
  <si>
    <t>Differences between observed and predicted Yield (O-P)</t>
  </si>
  <si>
    <t>Predicted Yield (units of biomass): Catch_pred</t>
  </si>
  <si>
    <t>Year</t>
  </si>
  <si>
    <t>Catch-at-Age: C(t,a)</t>
  </si>
  <si>
    <t>Predicted Catch (units of numbers)</t>
  </si>
  <si>
    <t>SSQ_CPUE</t>
  </si>
  <si>
    <t>Selected Survey Biomass-at-Age: B(t,a)</t>
  </si>
  <si>
    <t>Differences between observed and predicted Survey Index (CPUE):  (ln(O)-ln(P))</t>
  </si>
  <si>
    <t>Predicted Survey Index (CPUE) by year = q*Survey Biomass</t>
  </si>
  <si>
    <t xml:space="preserve">Predicted Survey Biomass by Year (Biom) </t>
  </si>
  <si>
    <t>Biomass-at-Age: B(t,a)</t>
  </si>
  <si>
    <t>Total Biomass by Year</t>
  </si>
  <si>
    <t>12 (plus group)</t>
  </si>
  <si>
    <t>Numbers-at-Age: N(t,a)</t>
  </si>
  <si>
    <t>Total Numbers by year</t>
  </si>
  <si>
    <t>Total Mortality Z(t,a)</t>
  </si>
  <si>
    <t>Fishing Mortality F(t,a)</t>
  </si>
  <si>
    <t>Annual Recruitment: R(t)</t>
  </si>
  <si>
    <t>Instantaneous Fishing Mortality: F(t)</t>
  </si>
  <si>
    <t>objFxn</t>
  </si>
  <si>
    <t>Objective Function</t>
  </si>
  <si>
    <t>Catchability (q)</t>
  </si>
  <si>
    <t>Selectivity: S(a)</t>
  </si>
  <si>
    <t>Sel95</t>
  </si>
  <si>
    <t>Sel50</t>
  </si>
  <si>
    <t>EMPTY</t>
  </si>
  <si>
    <t>Initial Numbers at Age: N(t=1,a)</t>
  </si>
  <si>
    <t>Age_12</t>
  </si>
  <si>
    <t>Age_11</t>
  </si>
  <si>
    <t>Age_10</t>
  </si>
  <si>
    <t>Age_9</t>
  </si>
  <si>
    <t>Age_8</t>
  </si>
  <si>
    <t>Age_7</t>
  </si>
  <si>
    <t>Age_6</t>
  </si>
  <si>
    <t>Age_5</t>
  </si>
  <si>
    <t>Age_4</t>
  </si>
  <si>
    <t>Age_3</t>
  </si>
  <si>
    <t>Age_2</t>
  </si>
  <si>
    <t>Age_1</t>
  </si>
  <si>
    <t>Age_0</t>
  </si>
  <si>
    <t>Catch Age Composition</t>
  </si>
  <si>
    <t>CPUE (CPUE_obs)</t>
  </si>
  <si>
    <t>Yield (Catch_obs)</t>
  </si>
  <si>
    <t>Weight-at-Age: W(a)</t>
  </si>
  <si>
    <t>Derived Parameters</t>
  </si>
  <si>
    <t>Weighting for Agecomp (Omega)</t>
  </si>
  <si>
    <t>Estimated Parameters</t>
  </si>
  <si>
    <t>Natural Mortality: 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</si>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</sst>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i/>
      <sz val="12"/>
      <color rgb="FF006100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</cellStyleXfs>
  <cellXfs count="27">
    <xf numFmtId="0" fontId="0" fillId="0" borderId="0" xfId="0"/>
    <xf numFmtId="0" fontId="3" fillId="3" borderId="0" xfId="3"/>
    <xf numFmtId="2" fontId="3" fillId="3" borderId="0" xfId="3" applyNumberFormat="1"/>
    <xf numFmtId="0" fontId="7" fillId="0" borderId="0" xfId="0" applyFont="1"/>
    <xf numFmtId="0" fontId="7" fillId="0" borderId="0" xfId="0" applyFont="1" applyAlignment="1">
      <alignment wrapText="1"/>
    </xf>
    <xf numFmtId="10" fontId="2" fillId="2" borderId="0" xfId="1" applyNumberFormat="1" applyFont="1" applyFill="1"/>
    <xf numFmtId="2" fontId="8" fillId="3" borderId="4" xfId="3" applyNumberFormat="1" applyFont="1" applyBorder="1"/>
    <xf numFmtId="0" fontId="7" fillId="0" borderId="5" xfId="0" applyFont="1" applyBorder="1"/>
    <xf numFmtId="2" fontId="2" fillId="2" borderId="0" xfId="2" applyNumberFormat="1"/>
    <xf numFmtId="164" fontId="2" fillId="2" borderId="0" xfId="2" applyNumberFormat="1"/>
    <xf numFmtId="164" fontId="9" fillId="2" borderId="0" xfId="2" applyNumberFormat="1" applyFont="1"/>
    <xf numFmtId="164" fontId="4" fillId="4" borderId="0" xfId="4" applyNumberFormat="1"/>
    <xf numFmtId="1" fontId="2" fillId="2" borderId="0" xfId="2" applyNumberFormat="1"/>
    <xf numFmtId="165" fontId="2" fillId="2" borderId="0" xfId="2" applyNumberFormat="1"/>
    <xf numFmtId="0" fontId="2" fillId="7" borderId="3" xfId="7" applyFont="1"/>
    <xf numFmtId="0" fontId="0" fillId="7" borderId="3" xfId="7" applyFont="1"/>
    <xf numFmtId="164" fontId="0" fillId="0" borderId="0" xfId="0" applyNumberFormat="1"/>
    <xf numFmtId="2" fontId="5" fillId="7" borderId="3" xfId="7" applyNumberFormat="1" applyFont="1"/>
    <xf numFmtId="0" fontId="6" fillId="6" borderId="2" xfId="6"/>
    <xf numFmtId="166" fontId="5" fillId="5" borderId="1" xfId="5" applyNumberFormat="1"/>
    <xf numFmtId="0" fontId="5" fillId="5" borderId="1" xfId="5"/>
    <xf numFmtId="0" fontId="10" fillId="5" borderId="1" xfId="5" applyFont="1"/>
    <xf numFmtId="0" fontId="2" fillId="2" borderId="0" xfId="2"/>
    <xf numFmtId="0" fontId="10" fillId="5" borderId="6" xfId="5" applyFont="1" applyBorder="1" applyAlignment="1">
      <alignment horizontal="center"/>
    </xf>
    <xf numFmtId="0" fontId="10" fillId="5" borderId="0" xfId="5" applyFont="1" applyBorder="1" applyAlignment="1">
      <alignment horizontal="center"/>
    </xf>
    <xf numFmtId="0" fontId="1" fillId="7" borderId="7" xfId="7" applyFont="1" applyBorder="1" applyAlignment="1">
      <alignment horizontal="center"/>
    </xf>
    <xf numFmtId="0" fontId="1" fillId="7" borderId="0" xfId="7" applyFont="1" applyBorder="1" applyAlignment="1">
      <alignment horizontal="center"/>
    </xf>
  </cellXfs>
  <cellStyles count="8">
    <cellStyle name="Bad" xfId="3" builtinId="27"/>
    <cellStyle name="Check Cell" xfId="6" builtinId="23"/>
    <cellStyle name="Good" xfId="2" builtinId="26"/>
    <cellStyle name="Input" xfId="5" builtinId="20"/>
    <cellStyle name="Neutral" xfId="4" builtinId="28"/>
    <cellStyle name="Normal" xfId="0" builtinId="0"/>
    <cellStyle name="Note" xfId="7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'Lab 9'!$F$37:$R$37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'Lab 9'!$F$32:$R$32</c:f>
              <c:numCache>
                <c:formatCode>0.000</c:formatCode>
                <c:ptCount val="13"/>
                <c:pt idx="0">
                  <c:v>1.7390401498916883E-2</c:v>
                </c:pt>
                <c:pt idx="1">
                  <c:v>4.2371542840290925E-2</c:v>
                </c:pt>
                <c:pt idx="2">
                  <c:v>9.9600415183248164E-2</c:v>
                </c:pt>
                <c:pt idx="3">
                  <c:v>0.2166389197378957</c:v>
                </c:pt>
                <c:pt idx="4">
                  <c:v>0.40877031524102003</c:v>
                </c:pt>
                <c:pt idx="5">
                  <c:v>0.63349952233832163</c:v>
                </c:pt>
                <c:pt idx="6">
                  <c:v>0.81207808976924545</c:v>
                </c:pt>
                <c:pt idx="7">
                  <c:v>0.91528017449619636</c:v>
                </c:pt>
                <c:pt idx="8">
                  <c:v>0.96429791362984008</c:v>
                </c:pt>
                <c:pt idx="9">
                  <c:v>0.98540684100796339</c:v>
                </c:pt>
                <c:pt idx="10">
                  <c:v>0.99411129064760773</c:v>
                </c:pt>
                <c:pt idx="11">
                  <c:v>0.99763621109735012</c:v>
                </c:pt>
                <c:pt idx="12">
                  <c:v>0.99905316030893176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0-7E4B-B77D-12737E0F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87136"/>
        <c:axId val="1016865664"/>
      </c:scatterChart>
      <c:valAx>
        <c:axId val="9882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5664"/>
        <c:crosses val="autoZero"/>
        <c:crossBetween val="midCat"/>
      </c:valAx>
      <c:valAx>
        <c:axId val="1016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at Age: S(a)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to Catch (Yield)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'Lab 9'!$A$9:$A$28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('Lab 9'!$B$9:$B$28,'Lab 9'!$B$171:$B$190)</c:f>
              <c:numCache>
                <c:formatCode>General</c:formatCode>
                <c:ptCount val="40"/>
                <c:pt idx="0">
                  <c:v>0.53500000000000003</c:v>
                </c:pt>
                <c:pt idx="1">
                  <c:v>0.96699999999999997</c:v>
                </c:pt>
                <c:pt idx="2">
                  <c:v>1.2242999999999999</c:v>
                </c:pt>
                <c:pt idx="3">
                  <c:v>1.3095000000000001</c:v>
                </c:pt>
                <c:pt idx="4">
                  <c:v>1.2750999999999999</c:v>
                </c:pt>
                <c:pt idx="5">
                  <c:v>1.1823999999999999</c:v>
                </c:pt>
                <c:pt idx="6">
                  <c:v>1.0751999999999999</c:v>
                </c:pt>
                <c:pt idx="7">
                  <c:v>0.97619999999999996</c:v>
                </c:pt>
                <c:pt idx="8">
                  <c:v>0.89300000000000002</c:v>
                </c:pt>
                <c:pt idx="9">
                  <c:v>0.82540000000000002</c:v>
                </c:pt>
                <c:pt idx="10">
                  <c:v>0.69410000000000005</c:v>
                </c:pt>
                <c:pt idx="11">
                  <c:v>0.63370000000000004</c:v>
                </c:pt>
                <c:pt idx="12">
                  <c:v>0.60750000000000004</c:v>
                </c:pt>
                <c:pt idx="13">
                  <c:v>0.59770000000000001</c:v>
                </c:pt>
                <c:pt idx="14">
                  <c:v>0.59519999999999995</c:v>
                </c:pt>
                <c:pt idx="15">
                  <c:v>0.59560000000000002</c:v>
                </c:pt>
                <c:pt idx="16">
                  <c:v>0.59650000000000003</c:v>
                </c:pt>
                <c:pt idx="17">
                  <c:v>0.59660000000000002</c:v>
                </c:pt>
                <c:pt idx="18">
                  <c:v>0.59519999999999995</c:v>
                </c:pt>
                <c:pt idx="19">
                  <c:v>0.59150000000000003</c:v>
                </c:pt>
                <c:pt idx="20" formatCode="0.00">
                  <c:v>0.22525847477451422</c:v>
                </c:pt>
                <c:pt idx="21" formatCode="0.00">
                  <c:v>1.2157075501591612</c:v>
                </c:pt>
                <c:pt idx="22" formatCode="0.00">
                  <c:v>1.4125732170952605</c:v>
                </c:pt>
                <c:pt idx="23" formatCode="0.00">
                  <c:v>1.4185439569477012</c:v>
                </c:pt>
                <c:pt idx="24" formatCode="0.00">
                  <c:v>1.2895746807032333</c:v>
                </c:pt>
                <c:pt idx="25" formatCode="0.00">
                  <c:v>1.172256421304775</c:v>
                </c:pt>
                <c:pt idx="26" formatCode="0.00">
                  <c:v>0.9962201072253114</c:v>
                </c:pt>
                <c:pt idx="27" formatCode="0.00">
                  <c:v>0.63323091923169172</c:v>
                </c:pt>
                <c:pt idx="28" formatCode="0.00">
                  <c:v>0.87771924377884314</c:v>
                </c:pt>
                <c:pt idx="29" formatCode="0.00">
                  <c:v>0.72918722949320358</c:v>
                </c:pt>
                <c:pt idx="30" formatCode="0.00">
                  <c:v>0.83031305404111999</c:v>
                </c:pt>
                <c:pt idx="31" formatCode="0.00">
                  <c:v>0.27662722701508125</c:v>
                </c:pt>
                <c:pt idx="32" formatCode="0.00">
                  <c:v>0.60632271157807294</c:v>
                </c:pt>
                <c:pt idx="33" formatCode="0.00">
                  <c:v>0.51087253712893788</c:v>
                </c:pt>
                <c:pt idx="34" formatCode="0.00">
                  <c:v>0.58159633788124487</c:v>
                </c:pt>
                <c:pt idx="35" formatCode="0.00">
                  <c:v>0.45641512228483816</c:v>
                </c:pt>
                <c:pt idx="36" formatCode="0.00">
                  <c:v>0.49242310012800034</c:v>
                </c:pt>
                <c:pt idx="37" formatCode="0.00">
                  <c:v>0.47339683455340781</c:v>
                </c:pt>
                <c:pt idx="38" formatCode="0.00">
                  <c:v>0.51509833941383143</c:v>
                </c:pt>
                <c:pt idx="39" formatCode="0.00">
                  <c:v>0.53939448124647615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4-3A4C-B8F4-22E623170659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'Lab 9'!$A$9:$A$28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'Lab 9'!$B$171:$B$190</c:f>
              <c:numCache>
                <c:formatCode>0.00</c:formatCode>
                <c:ptCount val="20"/>
                <c:pt idx="0">
                  <c:v>0.22525847477451422</c:v>
                </c:pt>
                <c:pt idx="1">
                  <c:v>1.2157075501591612</c:v>
                </c:pt>
                <c:pt idx="2">
                  <c:v>1.4125732170952605</c:v>
                </c:pt>
                <c:pt idx="3">
                  <c:v>1.4185439569477012</c:v>
                </c:pt>
                <c:pt idx="4">
                  <c:v>1.2895746807032333</c:v>
                </c:pt>
                <c:pt idx="5">
                  <c:v>1.172256421304775</c:v>
                </c:pt>
                <c:pt idx="6">
                  <c:v>0.9962201072253114</c:v>
                </c:pt>
                <c:pt idx="7">
                  <c:v>0.63323091923169172</c:v>
                </c:pt>
                <c:pt idx="8">
                  <c:v>0.87771924377884314</c:v>
                </c:pt>
                <c:pt idx="9">
                  <c:v>0.72918722949320358</c:v>
                </c:pt>
                <c:pt idx="10">
                  <c:v>0.83031305404111999</c:v>
                </c:pt>
                <c:pt idx="11">
                  <c:v>0.27662722701508125</c:v>
                </c:pt>
                <c:pt idx="12">
                  <c:v>0.60632271157807294</c:v>
                </c:pt>
                <c:pt idx="13">
                  <c:v>0.51087253712893788</c:v>
                </c:pt>
                <c:pt idx="14">
                  <c:v>0.58159633788124487</c:v>
                </c:pt>
                <c:pt idx="15">
                  <c:v>0.45641512228483816</c:v>
                </c:pt>
                <c:pt idx="16">
                  <c:v>0.49242310012800034</c:v>
                </c:pt>
                <c:pt idx="17">
                  <c:v>0.47339683455340781</c:v>
                </c:pt>
                <c:pt idx="18">
                  <c:v>0.51509833941383143</c:v>
                </c:pt>
                <c:pt idx="19">
                  <c:v>0.53939448124647615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4-3A4C-B8F4-22E62317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12400"/>
        <c:axId val="1230983776"/>
      </c:scatterChart>
      <c:valAx>
        <c:axId val="1231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83776"/>
        <c:crosses val="autoZero"/>
        <c:crossBetween val="midCat"/>
      </c:valAx>
      <c:valAx>
        <c:axId val="1230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 or Yield (in units of Biomass)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to Survey</a:t>
            </a:r>
            <a:r>
              <a:rPr lang="en-US" baseline="0"/>
              <a:t> CPUE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'Lab 9'!$A$9:$A$28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'Lab 9'!$C$9:$C$28</c:f>
              <c:numCache>
                <c:formatCode>General</c:formatCode>
                <c:ptCount val="20"/>
                <c:pt idx="0">
                  <c:v>4.5388000000000002</c:v>
                </c:pt>
                <c:pt idx="1">
                  <c:v>5.2039999999999997</c:v>
                </c:pt>
                <c:pt idx="2">
                  <c:v>5.2759</c:v>
                </c:pt>
                <c:pt idx="3">
                  <c:v>3.1313</c:v>
                </c:pt>
                <c:pt idx="4">
                  <c:v>2.2435999999999998</c:v>
                </c:pt>
                <c:pt idx="5">
                  <c:v>2.7111000000000001</c:v>
                </c:pt>
                <c:pt idx="6">
                  <c:v>1.4797</c:v>
                </c:pt>
                <c:pt idx="7">
                  <c:v>1.4032</c:v>
                </c:pt>
                <c:pt idx="8">
                  <c:v>1.2396</c:v>
                </c:pt>
                <c:pt idx="9">
                  <c:v>0.60670000000000002</c:v>
                </c:pt>
                <c:pt idx="10">
                  <c:v>0.95350000000000001</c:v>
                </c:pt>
                <c:pt idx="11">
                  <c:v>0.86919999999999997</c:v>
                </c:pt>
                <c:pt idx="12">
                  <c:v>0.78590000000000004</c:v>
                </c:pt>
                <c:pt idx="13">
                  <c:v>0.92659999999999998</c:v>
                </c:pt>
                <c:pt idx="14">
                  <c:v>0.69310000000000005</c:v>
                </c:pt>
                <c:pt idx="15">
                  <c:v>0.80159999999999998</c:v>
                </c:pt>
                <c:pt idx="16">
                  <c:v>0.83330000000000004</c:v>
                </c:pt>
                <c:pt idx="17">
                  <c:v>0.86950000000000005</c:v>
                </c:pt>
                <c:pt idx="18">
                  <c:v>1.6363000000000001</c:v>
                </c:pt>
                <c:pt idx="19">
                  <c:v>1.1494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9-1841-B1A8-F250D6237028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'Lab 9'!$A$9:$A$28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'Lab 9'!$C$126:$C$145</c:f>
              <c:numCache>
                <c:formatCode>0.00</c:formatCode>
                <c:ptCount val="20"/>
                <c:pt idx="0">
                  <c:v>4.6165582455254581</c:v>
                </c:pt>
                <c:pt idx="1">
                  <c:v>4.981435722811665</c:v>
                </c:pt>
                <c:pt idx="2">
                  <c:v>4.4165295060759622</c:v>
                </c:pt>
                <c:pt idx="3">
                  <c:v>3.6289863963422562</c:v>
                </c:pt>
                <c:pt idx="4">
                  <c:v>2.8021198049589424</c:v>
                </c:pt>
                <c:pt idx="5">
                  <c:v>2.0944310989474926</c:v>
                </c:pt>
                <c:pt idx="6">
                  <c:v>1.5303930937898651</c:v>
                </c:pt>
                <c:pt idx="7">
                  <c:v>1.1524488967365036</c:v>
                </c:pt>
                <c:pt idx="8">
                  <c:v>1.1100646757718244</c:v>
                </c:pt>
                <c:pt idx="9">
                  <c:v>0.90792096767427843</c:v>
                </c:pt>
                <c:pt idx="10">
                  <c:v>0.80496818166589024</c:v>
                </c:pt>
                <c:pt idx="11">
                  <c:v>0.58770525870009438</c:v>
                </c:pt>
                <c:pt idx="12">
                  <c:v>0.76870338233755975</c:v>
                </c:pt>
                <c:pt idx="13">
                  <c:v>0.74002243216141639</c:v>
                </c:pt>
                <c:pt idx="14">
                  <c:v>0.78909846624547608</c:v>
                </c:pt>
                <c:pt idx="15">
                  <c:v>0.80252240901242267</c:v>
                </c:pt>
                <c:pt idx="16">
                  <c:v>0.94964160662512886</c:v>
                </c:pt>
                <c:pt idx="17">
                  <c:v>1.1393523983146741</c:v>
                </c:pt>
                <c:pt idx="18">
                  <c:v>1.4081401957354345</c:v>
                </c:pt>
                <c:pt idx="19">
                  <c:v>1.6964015165704589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9-1841-B1A8-F250D623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12400"/>
        <c:axId val="1230983776"/>
      </c:scatterChart>
      <c:valAx>
        <c:axId val="1231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83776"/>
        <c:crosses val="autoZero"/>
        <c:crossBetween val="midCat"/>
      </c:valAx>
      <c:valAx>
        <c:axId val="1230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Biomass Index (CPUE)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Predicted Age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9'!$F$192,'Lab 9'!$F$193:$F$212)</c:f>
              <c:numCache>
                <c:formatCode>0.00%</c:formatCode>
                <c:ptCount val="21"/>
                <c:pt idx="0" formatCode="General">
                  <c:v>0</c:v>
                </c:pt>
                <c:pt idx="1">
                  <c:v>8.4229078962700151E-3</c:v>
                </c:pt>
                <c:pt idx="2">
                  <c:v>1.219182726096558E-2</c:v>
                </c:pt>
                <c:pt idx="3">
                  <c:v>1.2539413866511143E-2</c:v>
                </c:pt>
                <c:pt idx="4">
                  <c:v>1.404137868385303E-2</c:v>
                </c:pt>
                <c:pt idx="5">
                  <c:v>2.1860326704126656E-2</c:v>
                </c:pt>
                <c:pt idx="6">
                  <c:v>2.7335818857712739E-2</c:v>
                </c:pt>
                <c:pt idx="7">
                  <c:v>2.8769540146129837E-2</c:v>
                </c:pt>
                <c:pt idx="8">
                  <c:v>3.0605893634279884E-2</c:v>
                </c:pt>
                <c:pt idx="9">
                  <c:v>2.8891510324815413E-2</c:v>
                </c:pt>
                <c:pt idx="10">
                  <c:v>3.9525529160898396E-2</c:v>
                </c:pt>
                <c:pt idx="11">
                  <c:v>3.9305981084531691E-2</c:v>
                </c:pt>
                <c:pt idx="12">
                  <c:v>4.3848814776245817E-2</c:v>
                </c:pt>
                <c:pt idx="13">
                  <c:v>4.3534964464286438E-2</c:v>
                </c:pt>
                <c:pt idx="14">
                  <c:v>4.9621214736557069E-2</c:v>
                </c:pt>
                <c:pt idx="15">
                  <c:v>4.688422551756536E-2</c:v>
                </c:pt>
                <c:pt idx="16">
                  <c:v>4.2819439670241127E-2</c:v>
                </c:pt>
                <c:pt idx="17">
                  <c:v>3.2067808034935259E-2</c:v>
                </c:pt>
                <c:pt idx="18">
                  <c:v>4.9232958279336748E-2</c:v>
                </c:pt>
                <c:pt idx="19">
                  <c:v>3.6569841491405471E-2</c:v>
                </c:pt>
                <c:pt idx="20">
                  <c:v>2.0001211439138043E-2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7-BE43-BB9C-D4FFED8493B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9'!$G$192,'Lab 9'!$G$193:$G$212)</c:f>
              <c:numCache>
                <c:formatCode>0.00%</c:formatCode>
                <c:ptCount val="21"/>
                <c:pt idx="0" formatCode="General">
                  <c:v>1</c:v>
                </c:pt>
                <c:pt idx="1">
                  <c:v>2.0435259414055086E-2</c:v>
                </c:pt>
                <c:pt idx="2">
                  <c:v>1.7393725833114937E-2</c:v>
                </c:pt>
                <c:pt idx="3">
                  <c:v>2.7748313695921314E-2</c:v>
                </c:pt>
                <c:pt idx="4">
                  <c:v>2.98282572922593E-2</c:v>
                </c:pt>
                <c:pt idx="5">
                  <c:v>3.3878822095853772E-2</c:v>
                </c:pt>
                <c:pt idx="6">
                  <c:v>5.2214403410395904E-2</c:v>
                </c:pt>
                <c:pt idx="7">
                  <c:v>6.3565402501864904E-2</c:v>
                </c:pt>
                <c:pt idx="8">
                  <c:v>6.028421523109545E-2</c:v>
                </c:pt>
                <c:pt idx="9">
                  <c:v>6.3484436616719583E-2</c:v>
                </c:pt>
                <c:pt idx="10">
                  <c:v>6.1884539845735692E-2</c:v>
                </c:pt>
                <c:pt idx="11">
                  <c:v>8.8523600381529149E-2</c:v>
                </c:pt>
                <c:pt idx="12">
                  <c:v>7.5862806605342337E-2</c:v>
                </c:pt>
                <c:pt idx="13">
                  <c:v>7.8254365709275797E-2</c:v>
                </c:pt>
                <c:pt idx="14">
                  <c:v>8.2058573286113365E-2</c:v>
                </c:pt>
                <c:pt idx="15">
                  <c:v>9.1696512450039347E-2</c:v>
                </c:pt>
                <c:pt idx="16">
                  <c:v>8.3450467006307039E-2</c:v>
                </c:pt>
                <c:pt idx="17">
                  <c:v>7.3411148719869368E-2</c:v>
                </c:pt>
                <c:pt idx="18">
                  <c:v>5.3821583708441582E-2</c:v>
                </c:pt>
                <c:pt idx="19">
                  <c:v>8.3301482249367773E-2</c:v>
                </c:pt>
                <c:pt idx="20">
                  <c:v>6.3413928262741129E-2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7-BE43-BB9C-D4FFED8493B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9'!$H$192,'Lab 9'!$H$193:$H$212)</c:f>
              <c:numCache>
                <c:formatCode>0.00%</c:formatCode>
                <c:ptCount val="21"/>
                <c:pt idx="0" formatCode="General">
                  <c:v>2</c:v>
                </c:pt>
                <c:pt idx="1">
                  <c:v>4.8467589153734392E-2</c:v>
                </c:pt>
                <c:pt idx="2">
                  <c:v>4.0370399730393587E-2</c:v>
                </c:pt>
                <c:pt idx="3">
                  <c:v>3.7651592127351273E-2</c:v>
                </c:pt>
                <c:pt idx="4">
                  <c:v>6.2516006044901443E-2</c:v>
                </c:pt>
                <c:pt idx="5">
                  <c:v>6.7870000685348042E-2</c:v>
                </c:pt>
                <c:pt idx="6">
                  <c:v>7.5862678401034792E-2</c:v>
                </c:pt>
                <c:pt idx="7">
                  <c:v>0.11311016911269926</c:v>
                </c:pt>
                <c:pt idx="8">
                  <c:v>0.12452165148017186</c:v>
                </c:pt>
                <c:pt idx="9">
                  <c:v>0.11584182966050079</c:v>
                </c:pt>
                <c:pt idx="10">
                  <c:v>0.12527733437072192</c:v>
                </c:pt>
                <c:pt idx="11">
                  <c:v>0.1259796651304739</c:v>
                </c:pt>
                <c:pt idx="12">
                  <c:v>0.15883906448347326</c:v>
                </c:pt>
                <c:pt idx="13">
                  <c:v>0.12582919735880951</c:v>
                </c:pt>
                <c:pt idx="14">
                  <c:v>0.13681827600882257</c:v>
                </c:pt>
                <c:pt idx="15">
                  <c:v>0.14066692121116275</c:v>
                </c:pt>
                <c:pt idx="16">
                  <c:v>0.15240628276845503</c:v>
                </c:pt>
                <c:pt idx="17">
                  <c:v>0.13436680204387982</c:v>
                </c:pt>
                <c:pt idx="18">
                  <c:v>0.11628973304608128</c:v>
                </c:pt>
                <c:pt idx="19">
                  <c:v>8.6265363914133406E-2</c:v>
                </c:pt>
                <c:pt idx="20">
                  <c:v>0.13718020255345312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7-BE43-BB9C-D4FFED8493B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9'!$I$192,'Lab 9'!$I$193:$I$212)</c:f>
              <c:numCache>
                <c:formatCode>0.00%</c:formatCode>
                <c:ptCount val="21"/>
                <c:pt idx="0" formatCode="General">
                  <c:v>3</c:v>
                </c:pt>
                <c:pt idx="1">
                  <c:v>7.9780507955541688E-2</c:v>
                </c:pt>
                <c:pt idx="2">
                  <c:v>8.7071647403125424E-2</c:v>
                </c:pt>
                <c:pt idx="3">
                  <c:v>7.8473314327929825E-2</c:v>
                </c:pt>
                <c:pt idx="4">
                  <c:v>7.5504302177475821E-2</c:v>
                </c:pt>
                <c:pt idx="5">
                  <c:v>0.12546905647455292</c:v>
                </c:pt>
                <c:pt idx="6">
                  <c:v>0.13241878188290845</c:v>
                </c:pt>
                <c:pt idx="7">
                  <c:v>0.14130153005588866</c:v>
                </c:pt>
                <c:pt idx="8">
                  <c:v>0.19173702766480449</c:v>
                </c:pt>
                <c:pt idx="9">
                  <c:v>0.20352101502449957</c:v>
                </c:pt>
                <c:pt idx="10">
                  <c:v>0.19194427651325191</c:v>
                </c:pt>
                <c:pt idx="11">
                  <c:v>0.20856590714119003</c:v>
                </c:pt>
                <c:pt idx="12">
                  <c:v>0.19282671640324811</c:v>
                </c:pt>
                <c:pt idx="13">
                  <c:v>0.22566235870815313</c:v>
                </c:pt>
                <c:pt idx="14">
                  <c:v>0.18727204861924962</c:v>
                </c:pt>
                <c:pt idx="15">
                  <c:v>0.19984036251452056</c:v>
                </c:pt>
                <c:pt idx="16">
                  <c:v>0.20177160224769297</c:v>
                </c:pt>
                <c:pt idx="17">
                  <c:v>0.21447909698190057</c:v>
                </c:pt>
                <c:pt idx="18">
                  <c:v>0.18794834191580562</c:v>
                </c:pt>
                <c:pt idx="19">
                  <c:v>0.16589619862158028</c:v>
                </c:pt>
                <c:pt idx="20">
                  <c:v>0.12711713025903995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7-BE43-BB9C-D4FFED8493B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9'!$J$192,'Lab 9'!$J$193:$J$212)</c:f>
              <c:numCache>
                <c:formatCode>0.00%</c:formatCode>
                <c:ptCount val="21"/>
                <c:pt idx="0" formatCode="General">
                  <c:v>4</c:v>
                </c:pt>
                <c:pt idx="1">
                  <c:v>0.12818266341588064</c:v>
                </c:pt>
                <c:pt idx="2">
                  <c:v>0.12078792279872516</c:v>
                </c:pt>
                <c:pt idx="3">
                  <c:v>0.139344274803163</c:v>
                </c:pt>
                <c:pt idx="4">
                  <c:v>0.12755682003290411</c:v>
                </c:pt>
                <c:pt idx="5">
                  <c:v>0.12089036029490911</c:v>
                </c:pt>
                <c:pt idx="6">
                  <c:v>0.19123678073940503</c:v>
                </c:pt>
                <c:pt idx="7">
                  <c:v>0.18823038463568112</c:v>
                </c:pt>
                <c:pt idx="8">
                  <c:v>0.1841891948182886</c:v>
                </c:pt>
                <c:pt idx="9">
                  <c:v>0.23537694308829737</c:v>
                </c:pt>
                <c:pt idx="10">
                  <c:v>0.24649821297764765</c:v>
                </c:pt>
                <c:pt idx="11">
                  <c:v>0.22446833608200503</c:v>
                </c:pt>
                <c:pt idx="12">
                  <c:v>0.23715127134359787</c:v>
                </c:pt>
                <c:pt idx="13">
                  <c:v>0.20849146900513513</c:v>
                </c:pt>
                <c:pt idx="14">
                  <c:v>0.25096826510550052</c:v>
                </c:pt>
                <c:pt idx="15">
                  <c:v>0.20532783873603613</c:v>
                </c:pt>
                <c:pt idx="16">
                  <c:v>0.21920861479170448</c:v>
                </c:pt>
                <c:pt idx="17">
                  <c:v>0.22251323094620115</c:v>
                </c:pt>
                <c:pt idx="18">
                  <c:v>0.23922211513259906</c:v>
                </c:pt>
                <c:pt idx="19">
                  <c:v>0.21698316247744129</c:v>
                </c:pt>
                <c:pt idx="20">
                  <c:v>0.19971168705840647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7-BE43-BB9C-D4FFED8493B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9'!$K$192,'Lab 9'!$K$193:$K$212)</c:f>
              <c:numCache>
                <c:formatCode>0.00%</c:formatCode>
                <c:ptCount val="21"/>
                <c:pt idx="0" formatCode="General">
                  <c:v>5</c:v>
                </c:pt>
                <c:pt idx="1">
                  <c:v>0.13586258679896812</c:v>
                </c:pt>
                <c:pt idx="2">
                  <c:v>0.15391601510479322</c:v>
                </c:pt>
                <c:pt idx="3">
                  <c:v>0.14819285453711356</c:v>
                </c:pt>
                <c:pt idx="4">
                  <c:v>0.17003439640821549</c:v>
                </c:pt>
                <c:pt idx="5">
                  <c:v>0.1500634307724813</c:v>
                </c:pt>
                <c:pt idx="6">
                  <c:v>0.13176137293171925</c:v>
                </c:pt>
                <c:pt idx="7">
                  <c:v>0.18831173351872871</c:v>
                </c:pt>
                <c:pt idx="8">
                  <c:v>0.17037656160951317</c:v>
                </c:pt>
                <c:pt idx="9">
                  <c:v>0.15427227561300724</c:v>
                </c:pt>
                <c:pt idx="10">
                  <c:v>0.18561547332734415</c:v>
                </c:pt>
                <c:pt idx="11">
                  <c:v>0.18012039281831585</c:v>
                </c:pt>
                <c:pt idx="12">
                  <c:v>0.16558607443961945</c:v>
                </c:pt>
                <c:pt idx="13">
                  <c:v>0.17844674443645853</c:v>
                </c:pt>
                <c:pt idx="14">
                  <c:v>0.15491032048798289</c:v>
                </c:pt>
                <c:pt idx="15">
                  <c:v>0.1861183120177802</c:v>
                </c:pt>
                <c:pt idx="16">
                  <c:v>0.15493763072639255</c:v>
                </c:pt>
                <c:pt idx="17">
                  <c:v>0.17271574294968234</c:v>
                </c:pt>
                <c:pt idx="18">
                  <c:v>0.18129201000543915</c:v>
                </c:pt>
                <c:pt idx="19">
                  <c:v>0.2061789220496632</c:v>
                </c:pt>
                <c:pt idx="20">
                  <c:v>0.197540029901494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7-BE43-BB9C-D4FFED8493B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9'!$L$192,'Lab 9'!$L$193:$L$212)</c:f>
              <c:numCache>
                <c:formatCode>0.00%</c:formatCode>
                <c:ptCount val="21"/>
                <c:pt idx="0" formatCode="General">
                  <c:v>6</c:v>
                </c:pt>
                <c:pt idx="1">
                  <c:v>0.13296079467660496</c:v>
                </c:pt>
                <c:pt idx="2">
                  <c:v>0.131020558759393</c:v>
                </c:pt>
                <c:pt idx="3">
                  <c:v>0.14632112133370107</c:v>
                </c:pt>
                <c:pt idx="4">
                  <c:v>0.13725351035468702</c:v>
                </c:pt>
                <c:pt idx="5">
                  <c:v>0.14865888111320916</c:v>
                </c:pt>
                <c:pt idx="6">
                  <c:v>0.11847424151725443</c:v>
                </c:pt>
                <c:pt idx="7">
                  <c:v>9.1027892904022037E-2</c:v>
                </c:pt>
                <c:pt idx="8">
                  <c:v>0.11884003833608399</c:v>
                </c:pt>
                <c:pt idx="9">
                  <c:v>9.9276095119217395E-2</c:v>
                </c:pt>
                <c:pt idx="10">
                  <c:v>7.9867995282297016E-2</c:v>
                </c:pt>
                <c:pt idx="11">
                  <c:v>8.6527616023478762E-2</c:v>
                </c:pt>
                <c:pt idx="12">
                  <c:v>8.4468942149233464E-2</c:v>
                </c:pt>
                <c:pt idx="13">
                  <c:v>8.8604200890731816E-2</c:v>
                </c:pt>
                <c:pt idx="14">
                  <c:v>8.8942946095161832E-2</c:v>
                </c:pt>
                <c:pt idx="15">
                  <c:v>7.8561573483031819E-2</c:v>
                </c:pt>
                <c:pt idx="16">
                  <c:v>9.6802460417963171E-2</c:v>
                </c:pt>
                <c:pt idx="17">
                  <c:v>8.7855693383878553E-2</c:v>
                </c:pt>
                <c:pt idx="18">
                  <c:v>0.1033697685141325</c:v>
                </c:pt>
                <c:pt idx="19">
                  <c:v>0.11750658849050237</c:v>
                </c:pt>
                <c:pt idx="20">
                  <c:v>0.14298881478140041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7-BE43-BB9C-D4FFED8493B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9'!$M$192,'Lab 9'!$M$193:$M$212)</c:f>
              <c:numCache>
                <c:formatCode>0.00%</c:formatCode>
                <c:ptCount val="21"/>
                <c:pt idx="0" formatCode="General">
                  <c:v>7</c:v>
                </c:pt>
                <c:pt idx="1">
                  <c:v>0.10514792442044896</c:v>
                </c:pt>
                <c:pt idx="2">
                  <c:v>0.11070112146188522</c:v>
                </c:pt>
                <c:pt idx="3">
                  <c:v>0.10468523294743828</c:v>
                </c:pt>
                <c:pt idx="4">
                  <c:v>0.11223070621793245</c:v>
                </c:pt>
                <c:pt idx="5">
                  <c:v>9.7883327978961168E-2</c:v>
                </c:pt>
                <c:pt idx="6">
                  <c:v>9.4039274291357444E-2</c:v>
                </c:pt>
                <c:pt idx="7">
                  <c:v>6.4060976937308209E-2</c:v>
                </c:pt>
                <c:pt idx="8">
                  <c:v>4.455248514816252E-2</c:v>
                </c:pt>
                <c:pt idx="9">
                  <c:v>5.4049993238193435E-2</c:v>
                </c:pt>
                <c:pt idx="10">
                  <c:v>3.8219946376676507E-2</c:v>
                </c:pt>
                <c:pt idx="11">
                  <c:v>2.7276695904684983E-2</c:v>
                </c:pt>
                <c:pt idx="12">
                  <c:v>2.902021040044574E-2</c:v>
                </c:pt>
                <c:pt idx="13">
                  <c:v>3.5892003397133589E-2</c:v>
                </c:pt>
                <c:pt idx="14">
                  <c:v>3.329511849722027E-2</c:v>
                </c:pt>
                <c:pt idx="15">
                  <c:v>3.4615507135406474E-2</c:v>
                </c:pt>
                <c:pt idx="16">
                  <c:v>3.1389603255345191E-2</c:v>
                </c:pt>
                <c:pt idx="17">
                  <c:v>4.3644437466637313E-2</c:v>
                </c:pt>
                <c:pt idx="18">
                  <c:v>4.2399218808809994E-2</c:v>
                </c:pt>
                <c:pt idx="19">
                  <c:v>5.5007826969883607E-2</c:v>
                </c:pt>
                <c:pt idx="20">
                  <c:v>6.7532133244924686E-2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7-BE43-BB9C-D4FFED8493B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9'!$N$192,'Lab 9'!$N$193:$N$212)</c:f>
              <c:numCache>
                <c:formatCode>0.00%</c:formatCode>
                <c:ptCount val="21"/>
                <c:pt idx="0" formatCode="General">
                  <c:v>8</c:v>
                </c:pt>
                <c:pt idx="1">
                  <c:v>0.11939895302966801</c:v>
                </c:pt>
                <c:pt idx="2">
                  <c:v>8.1090292276550624E-2</c:v>
                </c:pt>
                <c:pt idx="3">
                  <c:v>8.0699633088055001E-2</c:v>
                </c:pt>
                <c:pt idx="4">
                  <c:v>7.2666767670343621E-2</c:v>
                </c:pt>
                <c:pt idx="5">
                  <c:v>7.1831224591809698E-2</c:v>
                </c:pt>
                <c:pt idx="6">
                  <c:v>5.5032871064486025E-2</c:v>
                </c:pt>
                <c:pt idx="7">
                  <c:v>4.4603206799925847E-2</c:v>
                </c:pt>
                <c:pt idx="8">
                  <c:v>2.7325420272401802E-2</c:v>
                </c:pt>
                <c:pt idx="9">
                  <c:v>1.77649692946996E-2</c:v>
                </c:pt>
                <c:pt idx="10">
                  <c:v>1.7723171811824742E-2</c:v>
                </c:pt>
                <c:pt idx="11">
                  <c:v>1.1043743739000685E-2</c:v>
                </c:pt>
                <c:pt idx="12">
                  <c:v>7.5878560624511975E-3</c:v>
                </c:pt>
                <c:pt idx="13">
                  <c:v>1.091908494470337E-2</c:v>
                </c:pt>
                <c:pt idx="14">
                  <c:v>1.1569273864649053E-2</c:v>
                </c:pt>
                <c:pt idx="15">
                  <c:v>1.1238622686531146E-2</c:v>
                </c:pt>
                <c:pt idx="16">
                  <c:v>1.1985617984588727E-2</c:v>
                </c:pt>
                <c:pt idx="17">
                  <c:v>1.2513436653838738E-2</c:v>
                </c:pt>
                <c:pt idx="18">
                  <c:v>1.8764929597138453E-2</c:v>
                </c:pt>
                <c:pt idx="19">
                  <c:v>2.0309090408944703E-2</c:v>
                </c:pt>
                <c:pt idx="20">
                  <c:v>2.8603199204698913E-2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7-BE43-BB9C-D4FFED8493B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9'!$O$192,'Lab 9'!$O$193:$O$212)</c:f>
              <c:numCache>
                <c:formatCode>0.00%</c:formatCode>
                <c:ptCount val="21"/>
                <c:pt idx="0" formatCode="General">
                  <c:v>9</c:v>
                </c:pt>
                <c:pt idx="1">
                  <c:v>9.312265051904195E-2</c:v>
                </c:pt>
                <c:pt idx="2">
                  <c:v>8.8952733815582372E-2</c:v>
                </c:pt>
                <c:pt idx="3">
                  <c:v>5.6701388753929216E-2</c:v>
                </c:pt>
                <c:pt idx="4">
                  <c:v>5.3528596223177689E-2</c:v>
                </c:pt>
                <c:pt idx="5">
                  <c:v>4.426998395699934E-2</c:v>
                </c:pt>
                <c:pt idx="6">
                  <c:v>3.8268660610814152E-2</c:v>
                </c:pt>
                <c:pt idx="7">
                  <c:v>2.4581806748099535E-2</c:v>
                </c:pt>
                <c:pt idx="8">
                  <c:v>1.7857855821237868E-2</c:v>
                </c:pt>
                <c:pt idx="9">
                  <c:v>1.0260734292796518E-2</c:v>
                </c:pt>
                <c:pt idx="10">
                  <c:v>5.4095793207917459E-3</c:v>
                </c:pt>
                <c:pt idx="11">
                  <c:v>4.7425597752458306E-3</c:v>
                </c:pt>
                <c:pt idx="12">
                  <c:v>2.8148350393565817E-3</c:v>
                </c:pt>
                <c:pt idx="13">
                  <c:v>2.7013765260285186E-3</c:v>
                </c:pt>
                <c:pt idx="14">
                  <c:v>3.2790079907944712E-3</c:v>
                </c:pt>
                <c:pt idx="15">
                  <c:v>3.6579560118062339E-3</c:v>
                </c:pt>
                <c:pt idx="16">
                  <c:v>3.6425447258879597E-3</c:v>
                </c:pt>
                <c:pt idx="17">
                  <c:v>4.5157834171575539E-3</c:v>
                </c:pt>
                <c:pt idx="18">
                  <c:v>5.1025763225404286E-3</c:v>
                </c:pt>
                <c:pt idx="19">
                  <c:v>8.5662950506529174E-3</c:v>
                </c:pt>
                <c:pt idx="20">
                  <c:v>1.008881773237299E-2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7-BE43-BB9C-D4FFED8493B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9'!$P$192,'Lab 9'!$P$193:$P$212)</c:f>
              <c:numCache>
                <c:formatCode>0.00%</c:formatCode>
                <c:ptCount val="21"/>
                <c:pt idx="0" formatCode="General">
                  <c:v>10</c:v>
                </c:pt>
                <c:pt idx="1">
                  <c:v>6.6078073883065566E-2</c:v>
                </c:pt>
                <c:pt idx="2">
                  <c:v>6.837461307045431E-2</c:v>
                </c:pt>
                <c:pt idx="3">
                  <c:v>6.1114170317038537E-2</c:v>
                </c:pt>
                <c:pt idx="4">
                  <c:v>3.6894765878876183E-2</c:v>
                </c:pt>
                <c:pt idx="5">
                  <c:v>3.1936910523312698E-2</c:v>
                </c:pt>
                <c:pt idx="6">
                  <c:v>2.3053623120580409E-2</c:v>
                </c:pt>
                <c:pt idx="7">
                  <c:v>1.6664196329035982E-2</c:v>
                </c:pt>
                <c:pt idx="8">
                  <c:v>9.5804165076763485E-3</c:v>
                </c:pt>
                <c:pt idx="9">
                  <c:v>6.5373228675842986E-3</c:v>
                </c:pt>
                <c:pt idx="10">
                  <c:v>3.0276426846841289E-3</c:v>
                </c:pt>
                <c:pt idx="11">
                  <c:v>1.4011046384184872E-3</c:v>
                </c:pt>
                <c:pt idx="12">
                  <c:v>1.1643719327339101E-3</c:v>
                </c:pt>
                <c:pt idx="13">
                  <c:v>9.7896561359160704E-4</c:v>
                </c:pt>
                <c:pt idx="14">
                  <c:v>7.8714957528979064E-4</c:v>
                </c:pt>
                <c:pt idx="15">
                  <c:v>1.0083654030837077E-3</c:v>
                </c:pt>
                <c:pt idx="16">
                  <c:v>1.1527162908071546E-3</c:v>
                </c:pt>
                <c:pt idx="17">
                  <c:v>1.3399126518393136E-3</c:v>
                </c:pt>
                <c:pt idx="18">
                  <c:v>1.8004816136460266E-3</c:v>
                </c:pt>
                <c:pt idx="19">
                  <c:v>2.2823915595290216E-3</c:v>
                </c:pt>
                <c:pt idx="20">
                  <c:v>4.1739279273418223E-3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7-BE43-BB9C-D4FFED8493B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9'!$Q$192,'Lab 9'!$Q$193:$Q$212)</c:f>
              <c:numCache>
                <c:formatCode>0.00%</c:formatCode>
                <c:ptCount val="21"/>
                <c:pt idx="0" formatCode="General">
                  <c:v>11</c:v>
                </c:pt>
                <c:pt idx="1">
                  <c:v>2.070385979775595E-2</c:v>
                </c:pt>
                <c:pt idx="2">
                  <c:v>4.2926172341448139E-2</c:v>
                </c:pt>
                <c:pt idx="3">
                  <c:v>4.6639248255532104E-2</c:v>
                </c:pt>
                <c:pt idx="4">
                  <c:v>3.9454714657803695E-2</c:v>
                </c:pt>
                <c:pt idx="5">
                  <c:v>2.1825307264104313E-2</c:v>
                </c:pt>
                <c:pt idx="6">
                  <c:v>1.6476648331067673E-2</c:v>
                </c:pt>
                <c:pt idx="7">
                  <c:v>9.9346549641411205E-3</c:v>
                </c:pt>
                <c:pt idx="8">
                  <c:v>6.4233163194969533E-3</c:v>
                </c:pt>
                <c:pt idx="9">
                  <c:v>3.4708365565777996E-3</c:v>
                </c:pt>
                <c:pt idx="10">
                  <c:v>1.9042174841960107E-3</c:v>
                </c:pt>
                <c:pt idx="11">
                  <c:v>7.7375639782515336E-4</c:v>
                </c:pt>
                <c:pt idx="12">
                  <c:v>3.3873687599588246E-4</c:v>
                </c:pt>
                <c:pt idx="13">
                  <c:v>4.0109981451761951E-4</c:v>
                </c:pt>
                <c:pt idx="14">
                  <c:v>2.8175450239624245E-4</c:v>
                </c:pt>
                <c:pt idx="15">
                  <c:v>2.3932607587777931E-4</c:v>
                </c:pt>
                <c:pt idx="16">
                  <c:v>3.1411822948694421E-4</c:v>
                </c:pt>
                <c:pt idx="17">
                  <c:v>4.1988614164484804E-4</c:v>
                </c:pt>
                <c:pt idx="18">
                  <c:v>5.293388540372222E-4</c:v>
                </c:pt>
                <c:pt idx="19">
                  <c:v>7.9866933500280122E-4</c:v>
                </c:pt>
                <c:pt idx="20">
                  <c:v>1.1033259121874248E-3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7-BE43-BB9C-D4FFED8493B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('Lab 9'!$R$192,'Lab 9'!$R$193:$R$212)</c:f>
              <c:numCache>
                <c:formatCode>0.00%</c:formatCode>
                <c:ptCount val="21"/>
                <c:pt idx="0" formatCode="General">
                  <c:v>12</c:v>
                </c:pt>
                <c:pt idx="1">
                  <c:v>4.1436229038964476E-2</c:v>
                </c:pt>
                <c:pt idx="2">
                  <c:v>4.5202970143568583E-2</c:v>
                </c:pt>
                <c:pt idx="3">
                  <c:v>5.9889441946315708E-2</c:v>
                </c:pt>
                <c:pt idx="4">
                  <c:v>6.8489778357570349E-2</c:v>
                </c:pt>
                <c:pt idx="5">
                  <c:v>6.356236754433181E-2</c:v>
                </c:pt>
                <c:pt idx="6">
                  <c:v>4.382484484126363E-2</c:v>
                </c:pt>
                <c:pt idx="7">
                  <c:v>2.5838505346474812E-2</c:v>
                </c:pt>
                <c:pt idx="8">
                  <c:v>1.3705923156787064E-2</c:v>
                </c:pt>
                <c:pt idx="9">
                  <c:v>7.2520383030911092E-3</c:v>
                </c:pt>
                <c:pt idx="10">
                  <c:v>3.1020808439302309E-3</c:v>
                </c:pt>
                <c:pt idx="11">
                  <c:v>1.2706408833006711E-3</c:v>
                </c:pt>
                <c:pt idx="12">
                  <c:v>4.9029948825634825E-4</c:v>
                </c:pt>
                <c:pt idx="13">
                  <c:v>2.8416913117495531E-4</c:v>
                </c:pt>
                <c:pt idx="14">
                  <c:v>1.9605123026217354E-4</c:v>
                </c:pt>
                <c:pt idx="15">
                  <c:v>1.4447675715840506E-4</c:v>
                </c:pt>
                <c:pt idx="16">
                  <c:v>1.1890188512748943E-4</c:v>
                </c:pt>
                <c:pt idx="17">
                  <c:v>1.5702060853527868E-4</c:v>
                </c:pt>
                <c:pt idx="18">
                  <c:v>2.2694420199182816E-4</c:v>
                </c:pt>
                <c:pt idx="19">
                  <c:v>3.3416738189344776E-4</c:v>
                </c:pt>
                <c:pt idx="20">
                  <c:v>5.4559172280109697E-4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7-BE43-BB9C-D4FFED84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095808"/>
        <c:axId val="1036379744"/>
      </c:barChart>
      <c:catAx>
        <c:axId val="98809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79744"/>
        <c:crosses val="autoZero"/>
        <c:auto val="1"/>
        <c:lblAlgn val="ctr"/>
        <c:lblOffset val="100"/>
        <c:noMultiLvlLbl val="0"/>
      </c:catAx>
      <c:valAx>
        <c:axId val="10363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Observed Age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'Lab 9'!$F$8</c:f>
              <c:strCache>
                <c:ptCount val="1"/>
                <c:pt idx="0">
                  <c:v>Age_0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9'!$F$9:$F$28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0.01</c:v>
                </c:pt>
                <c:pt idx="17">
                  <c:v>7.0000000000000007E-2</c:v>
                </c:pt>
                <c:pt idx="18">
                  <c:v>0.04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2-6D49-8426-B65BA43A0EE0}"/>
            </c:ext>
          </c:extLst>
        </c:ser>
        <c:ser>
          <c:idx val="1"/>
          <c:order val="1"/>
          <c:tx>
            <c:strRef>
              <c:f>'Lab 9'!$G$8</c:f>
              <c:strCache>
                <c:ptCount val="1"/>
                <c:pt idx="0">
                  <c:v>Age_1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9'!$G$9:$G$28</c:f>
              <c:numCache>
                <c:formatCode>0.0000</c:formatCode>
                <c:ptCount val="2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0.08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0.06</c:v>
                </c:pt>
                <c:pt idx="12">
                  <c:v>0.13</c:v>
                </c:pt>
                <c:pt idx="13">
                  <c:v>0.12</c:v>
                </c:pt>
                <c:pt idx="14">
                  <c:v>0.08</c:v>
                </c:pt>
                <c:pt idx="15">
                  <c:v>0.08</c:v>
                </c:pt>
                <c:pt idx="16">
                  <c:v>0.05</c:v>
                </c:pt>
                <c:pt idx="17">
                  <c:v>0.12</c:v>
                </c:pt>
                <c:pt idx="18">
                  <c:v>0.05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2-6D49-8426-B65BA43A0EE0}"/>
            </c:ext>
          </c:extLst>
        </c:ser>
        <c:ser>
          <c:idx val="2"/>
          <c:order val="2"/>
          <c:tx>
            <c:strRef>
              <c:f>'Lab 9'!$H$8</c:f>
              <c:strCache>
                <c:ptCount val="1"/>
                <c:pt idx="0">
                  <c:v>Age_2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9'!$H$9:$H$28</c:f>
              <c:numCache>
                <c:formatCode>0.0000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0.16</c:v>
                </c:pt>
                <c:pt idx="9">
                  <c:v>0.13</c:v>
                </c:pt>
                <c:pt idx="10">
                  <c:v>0.12</c:v>
                </c:pt>
                <c:pt idx="11">
                  <c:v>0.17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0.06</c:v>
                </c:pt>
                <c:pt idx="18">
                  <c:v>0.06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2-6D49-8426-B65BA43A0EE0}"/>
            </c:ext>
          </c:extLst>
        </c:ser>
        <c:ser>
          <c:idx val="3"/>
          <c:order val="3"/>
          <c:tx>
            <c:strRef>
              <c:f>'Lab 9'!$I$8</c:f>
              <c:strCache>
                <c:ptCount val="1"/>
                <c:pt idx="0">
                  <c:v>Age_3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9'!$I$9:$I$28</c:f>
              <c:numCache>
                <c:formatCode>0.0000</c:formatCode>
                <c:ptCount val="20"/>
                <c:pt idx="0">
                  <c:v>0.06</c:v>
                </c:pt>
                <c:pt idx="1">
                  <c:v>0.12</c:v>
                </c:pt>
                <c:pt idx="2">
                  <c:v>0.1</c:v>
                </c:pt>
                <c:pt idx="3">
                  <c:v>0.09</c:v>
                </c:pt>
                <c:pt idx="4">
                  <c:v>0.15</c:v>
                </c:pt>
                <c:pt idx="5">
                  <c:v>0.16</c:v>
                </c:pt>
                <c:pt idx="6">
                  <c:v>0.12</c:v>
                </c:pt>
                <c:pt idx="7">
                  <c:v>0.24</c:v>
                </c:pt>
                <c:pt idx="8">
                  <c:v>0.18</c:v>
                </c:pt>
                <c:pt idx="9">
                  <c:v>0.18</c:v>
                </c:pt>
                <c:pt idx="10">
                  <c:v>0.22</c:v>
                </c:pt>
                <c:pt idx="11">
                  <c:v>0.25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</c:v>
                </c:pt>
                <c:pt idx="16">
                  <c:v>0.22</c:v>
                </c:pt>
                <c:pt idx="17">
                  <c:v>0.16</c:v>
                </c:pt>
                <c:pt idx="18">
                  <c:v>0.22</c:v>
                </c:pt>
                <c:pt idx="1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2-6D49-8426-B65BA43A0EE0}"/>
            </c:ext>
          </c:extLst>
        </c:ser>
        <c:ser>
          <c:idx val="4"/>
          <c:order val="4"/>
          <c:tx>
            <c:strRef>
              <c:f>'Lab 9'!$J$8</c:f>
              <c:strCache>
                <c:ptCount val="1"/>
                <c:pt idx="0">
                  <c:v>Age_4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9'!$J$9:$J$28</c:f>
              <c:numCache>
                <c:formatCode>0.0000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0.24</c:v>
                </c:pt>
                <c:pt idx="9">
                  <c:v>0.3</c:v>
                </c:pt>
                <c:pt idx="10">
                  <c:v>0.17</c:v>
                </c:pt>
                <c:pt idx="11">
                  <c:v>0.24</c:v>
                </c:pt>
                <c:pt idx="12">
                  <c:v>0.2</c:v>
                </c:pt>
                <c:pt idx="13">
                  <c:v>0.28999999999999998</c:v>
                </c:pt>
                <c:pt idx="14">
                  <c:v>0.19</c:v>
                </c:pt>
                <c:pt idx="15">
                  <c:v>0.19</c:v>
                </c:pt>
                <c:pt idx="16">
                  <c:v>0.28999999999999998</c:v>
                </c:pt>
                <c:pt idx="17">
                  <c:v>0.28000000000000003</c:v>
                </c:pt>
                <c:pt idx="18">
                  <c:v>0.23</c:v>
                </c:pt>
                <c:pt idx="1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82-6D49-8426-B65BA43A0EE0}"/>
            </c:ext>
          </c:extLst>
        </c:ser>
        <c:ser>
          <c:idx val="5"/>
          <c:order val="5"/>
          <c:tx>
            <c:strRef>
              <c:f>'Lab 9'!$K$8</c:f>
              <c:strCache>
                <c:ptCount val="1"/>
                <c:pt idx="0">
                  <c:v>Age_5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9'!$K$9:$K$28</c:f>
              <c:numCache>
                <c:formatCode>0.0000</c:formatCode>
                <c:ptCount val="20"/>
                <c:pt idx="0">
                  <c:v>0.17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0.13</c:v>
                </c:pt>
                <c:pt idx="5">
                  <c:v>0.08</c:v>
                </c:pt>
                <c:pt idx="6">
                  <c:v>0.15</c:v>
                </c:pt>
                <c:pt idx="7">
                  <c:v>0.16</c:v>
                </c:pt>
                <c:pt idx="8">
                  <c:v>0.1</c:v>
                </c:pt>
                <c:pt idx="9">
                  <c:v>0.17</c:v>
                </c:pt>
                <c:pt idx="10">
                  <c:v>0.15</c:v>
                </c:pt>
                <c:pt idx="11">
                  <c:v>0.17</c:v>
                </c:pt>
                <c:pt idx="12">
                  <c:v>0.16</c:v>
                </c:pt>
                <c:pt idx="13">
                  <c:v>0.11</c:v>
                </c:pt>
                <c:pt idx="14">
                  <c:v>0.13</c:v>
                </c:pt>
                <c:pt idx="15">
                  <c:v>0.18</c:v>
                </c:pt>
                <c:pt idx="16">
                  <c:v>0.18</c:v>
                </c:pt>
                <c:pt idx="17">
                  <c:v>0.16</c:v>
                </c:pt>
                <c:pt idx="18">
                  <c:v>0.2</c:v>
                </c:pt>
                <c:pt idx="19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82-6D49-8426-B65BA43A0EE0}"/>
            </c:ext>
          </c:extLst>
        </c:ser>
        <c:ser>
          <c:idx val="6"/>
          <c:order val="6"/>
          <c:tx>
            <c:strRef>
              <c:f>'Lab 9'!$L$8</c:f>
              <c:strCache>
                <c:ptCount val="1"/>
                <c:pt idx="0">
                  <c:v>Age_6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9'!$L$9:$L$28</c:f>
              <c:numCache>
                <c:formatCode>0.0000</c:formatCode>
                <c:ptCount val="20"/>
                <c:pt idx="0">
                  <c:v>0.11</c:v>
                </c:pt>
                <c:pt idx="1">
                  <c:v>0.11</c:v>
                </c:pt>
                <c:pt idx="2">
                  <c:v>0.15</c:v>
                </c:pt>
                <c:pt idx="3">
                  <c:v>0.15</c:v>
                </c:pt>
                <c:pt idx="4">
                  <c:v>0.13</c:v>
                </c:pt>
                <c:pt idx="5">
                  <c:v>0.09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0.09</c:v>
                </c:pt>
                <c:pt idx="10">
                  <c:v>0.1</c:v>
                </c:pt>
                <c:pt idx="11">
                  <c:v>0.05</c:v>
                </c:pt>
                <c:pt idx="12">
                  <c:v>0.1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0.06</c:v>
                </c:pt>
                <c:pt idx="17">
                  <c:v>0.09</c:v>
                </c:pt>
                <c:pt idx="18">
                  <c:v>0.08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82-6D49-8426-B65BA43A0EE0}"/>
            </c:ext>
          </c:extLst>
        </c:ser>
        <c:ser>
          <c:idx val="7"/>
          <c:order val="7"/>
          <c:tx>
            <c:strRef>
              <c:f>'Lab 9'!$M$8</c:f>
              <c:strCache>
                <c:ptCount val="1"/>
                <c:pt idx="0">
                  <c:v>Age_7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9'!$M$9:$M$28</c:f>
              <c:numCache>
                <c:formatCode>0.0000</c:formatCode>
                <c:ptCount val="20"/>
                <c:pt idx="0">
                  <c:v>0.09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0.11</c:v>
                </c:pt>
                <c:pt idx="6">
                  <c:v>0.08</c:v>
                </c:pt>
                <c:pt idx="7">
                  <c:v>0.03</c:v>
                </c:pt>
                <c:pt idx="8">
                  <c:v>0.09</c:v>
                </c:pt>
                <c:pt idx="9">
                  <c:v>0.03</c:v>
                </c:pt>
                <c:pt idx="10">
                  <c:v>0.04</c:v>
                </c:pt>
                <c:pt idx="11">
                  <c:v>0.01</c:v>
                </c:pt>
                <c:pt idx="12">
                  <c:v>0.05</c:v>
                </c:pt>
                <c:pt idx="13">
                  <c:v>0.03</c:v>
                </c:pt>
                <c:pt idx="14">
                  <c:v>0.06</c:v>
                </c:pt>
                <c:pt idx="15">
                  <c:v>0.03</c:v>
                </c:pt>
                <c:pt idx="16">
                  <c:v>0.06</c:v>
                </c:pt>
                <c:pt idx="17">
                  <c:v>0.03</c:v>
                </c:pt>
                <c:pt idx="18">
                  <c:v>0.06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82-6D49-8426-B65BA43A0EE0}"/>
            </c:ext>
          </c:extLst>
        </c:ser>
        <c:ser>
          <c:idx val="8"/>
          <c:order val="8"/>
          <c:tx>
            <c:strRef>
              <c:f>'Lab 9'!$N$8</c:f>
              <c:strCache>
                <c:ptCount val="1"/>
                <c:pt idx="0">
                  <c:v>Age_8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9'!$N$9:$N$28</c:f>
              <c:numCache>
                <c:formatCode>0.0000</c:formatCode>
                <c:ptCount val="20"/>
                <c:pt idx="0">
                  <c:v>0.14000000000000001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0.04</c:v>
                </c:pt>
                <c:pt idx="7">
                  <c:v>0.03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0.04</c:v>
                </c:pt>
                <c:pt idx="1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82-6D49-8426-B65BA43A0EE0}"/>
            </c:ext>
          </c:extLst>
        </c:ser>
        <c:ser>
          <c:idx val="9"/>
          <c:order val="9"/>
          <c:tx>
            <c:strRef>
              <c:f>'Lab 9'!$O$8</c:f>
              <c:strCache>
                <c:ptCount val="1"/>
                <c:pt idx="0">
                  <c:v>Age_9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9'!$O$9:$O$28</c:f>
              <c:numCache>
                <c:formatCode>0.0000</c:formatCode>
                <c:ptCount val="20"/>
                <c:pt idx="0">
                  <c:v>0.13</c:v>
                </c:pt>
                <c:pt idx="1">
                  <c:v>0.09</c:v>
                </c:pt>
                <c:pt idx="2">
                  <c:v>0.05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0.03</c:v>
                </c:pt>
                <c:pt idx="7">
                  <c:v>0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82-6D49-8426-B65BA43A0EE0}"/>
            </c:ext>
          </c:extLst>
        </c:ser>
        <c:ser>
          <c:idx val="10"/>
          <c:order val="10"/>
          <c:tx>
            <c:strRef>
              <c:f>'Lab 9'!$P$8</c:f>
              <c:strCache>
                <c:ptCount val="1"/>
                <c:pt idx="0">
                  <c:v>Age_10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9'!$P$9:$P$28</c:f>
              <c:numCache>
                <c:formatCode>0.0000</c:formatCode>
                <c:ptCount val="20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0.04</c:v>
                </c:pt>
                <c:pt idx="5">
                  <c:v>0.04</c:v>
                </c:pt>
                <c:pt idx="6">
                  <c:v>0.01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82-6D49-8426-B65BA43A0EE0}"/>
            </c:ext>
          </c:extLst>
        </c:ser>
        <c:ser>
          <c:idx val="11"/>
          <c:order val="11"/>
          <c:tx>
            <c:strRef>
              <c:f>'Lab 9'!$Q$8</c:f>
              <c:strCache>
                <c:ptCount val="1"/>
                <c:pt idx="0">
                  <c:v>Age_11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9'!$Q$9:$Q$28</c:f>
              <c:numCache>
                <c:formatCode>0.0000</c:formatCode>
                <c:ptCount val="20"/>
                <c:pt idx="0">
                  <c:v>0.03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82-6D49-8426-B65BA43A0EE0}"/>
            </c:ext>
          </c:extLst>
        </c:ser>
        <c:ser>
          <c:idx val="12"/>
          <c:order val="12"/>
          <c:tx>
            <c:strRef>
              <c:f>'Lab 9'!$R$8</c:f>
              <c:strCache>
                <c:ptCount val="1"/>
                <c:pt idx="0">
                  <c:v>Age_12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'Lab 9'!$R$9:$R$28</c:f>
              <c:numCache>
                <c:formatCode>0.0000</c:formatCode>
                <c:ptCount val="20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0.01</c:v>
                </c:pt>
                <c:pt idx="4">
                  <c:v>0.06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82-6D49-8426-B65BA43A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776784"/>
        <c:axId val="972747280"/>
      </c:barChart>
      <c:catAx>
        <c:axId val="9727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47280"/>
        <c:crosses val="autoZero"/>
        <c:auto val="1"/>
        <c:lblAlgn val="ctr"/>
        <c:lblOffset val="100"/>
        <c:noMultiLvlLbl val="0"/>
      </c:catAx>
      <c:valAx>
        <c:axId val="972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22</xdr:row>
      <xdr:rowOff>65809</xdr:rowOff>
    </xdr:from>
    <xdr:to>
      <xdr:col>18</xdr:col>
      <xdr:colOff>146627</xdr:colOff>
      <xdr:row>38</xdr:row>
      <xdr:rowOff>161059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D747D-E497-744E-88D8-2B959BE5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939800</xdr:colOff>
      <xdr:row>37</xdr:row>
      <xdr:rowOff>25400</xdr:rowOff>
    </xdr:from>
    <xdr:to>
      <xdr:col>11</xdr:col>
      <xdr:colOff>812800</xdr:colOff>
      <xdr:row>55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5E5A7-5CE9-204D-9225-B1551EBD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215900</xdr:colOff>
      <xdr:row>37</xdr:row>
      <xdr:rowOff>12700</xdr:rowOff>
    </xdr:from>
    <xdr:to>
      <xdr:col>20</xdr:col>
      <xdr:colOff>508000</xdr:colOff>
      <xdr:row>55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A0FC6-C8A5-1343-9E3E-82C2FE63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10</xdr:row>
      <xdr:rowOff>63500</xdr:rowOff>
    </xdr:from>
    <xdr:to>
      <xdr:col>8</xdr:col>
      <xdr:colOff>546100</xdr:colOff>
      <xdr:row>23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7AE0F5-222E-2D47-936E-E0890BB4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44450</xdr:colOff>
      <xdr:row>10</xdr:row>
      <xdr:rowOff>38100</xdr:rowOff>
    </xdr:from>
    <xdr:to>
      <xdr:col>14</xdr:col>
      <xdr:colOff>488950</xdr:colOff>
      <xdr:row>23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CF11B-3C93-444B-A2F2-805DC5CE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F30E-24DC-CC4E-BF30-7F720A86F932}">
  <dimension ref="A2:T235"/>
  <sheetViews>
    <sheetView tabSelected="1" topLeftCell="A85" zoomScale="110" zoomScaleNormal="110" workbookViewId="0">
      <selection activeCell="D130" sqref="D130"/>
    </sheetView>
  </sheetViews>
  <sheetFormatPr baseColWidth="10" defaultRowHeight="16" x14ac:dyDescent="0.2"/>
  <cols>
    <col min="1" max="1" width="6.5" customWidth="1"/>
    <col min="2" max="3" width="16.5" bestFit="1" customWidth="1"/>
    <col min="4" max="4" width="12.6640625" customWidth="1"/>
    <col min="5" max="5" width="29.83203125" bestFit="1" customWidth="1"/>
    <col min="18" max="18" width="13.5" bestFit="1" customWidth="1"/>
  </cols>
  <sheetData>
    <row r="2" spans="1:20" x14ac:dyDescent="0.2">
      <c r="A2" s="23" t="s">
        <v>53</v>
      </c>
      <c r="B2" s="24"/>
      <c r="E2" s="21" t="s">
        <v>52</v>
      </c>
      <c r="F2" s="20">
        <v>0.2</v>
      </c>
    </row>
    <row r="3" spans="1:20" x14ac:dyDescent="0.2">
      <c r="A3" s="25" t="s">
        <v>51</v>
      </c>
      <c r="B3" s="26"/>
      <c r="E3" s="20" t="s">
        <v>50</v>
      </c>
      <c r="F3" s="20">
        <v>50</v>
      </c>
    </row>
    <row r="4" spans="1:20" x14ac:dyDescent="0.2">
      <c r="A4" s="22" t="s">
        <v>49</v>
      </c>
      <c r="B4" s="22"/>
    </row>
    <row r="5" spans="1:20" x14ac:dyDescent="0.2">
      <c r="F5" s="20" t="s">
        <v>44</v>
      </c>
      <c r="G5" s="20" t="s">
        <v>43</v>
      </c>
      <c r="H5" s="20" t="s">
        <v>42</v>
      </c>
      <c r="I5" s="20" t="s">
        <v>41</v>
      </c>
      <c r="J5" s="20" t="s">
        <v>40</v>
      </c>
      <c r="K5" s="20" t="s">
        <v>39</v>
      </c>
      <c r="L5" s="20" t="s">
        <v>38</v>
      </c>
      <c r="M5" s="20" t="s">
        <v>37</v>
      </c>
      <c r="N5" s="20" t="s">
        <v>36</v>
      </c>
      <c r="O5" s="20" t="s">
        <v>35</v>
      </c>
      <c r="P5" s="20" t="s">
        <v>34</v>
      </c>
      <c r="Q5" s="20" t="s">
        <v>33</v>
      </c>
      <c r="R5" s="20" t="s">
        <v>32</v>
      </c>
    </row>
    <row r="6" spans="1:20" x14ac:dyDescent="0.2">
      <c r="E6" s="21" t="s">
        <v>48</v>
      </c>
      <c r="F6" s="20">
        <v>0</v>
      </c>
      <c r="G6" s="20">
        <v>6.0000000000000001E-3</v>
      </c>
      <c r="H6" s="20">
        <v>3.5799999999999998E-2</v>
      </c>
      <c r="I6" s="20">
        <v>9.1800000000000007E-2</v>
      </c>
      <c r="J6" s="20">
        <v>0.16700000000000001</v>
      </c>
      <c r="K6" s="20">
        <v>0.25259999999999999</v>
      </c>
      <c r="L6" s="20">
        <v>0.3412</v>
      </c>
      <c r="M6" s="20">
        <v>0.42759999999999998</v>
      </c>
      <c r="N6" s="20">
        <v>0.50839999999999996</v>
      </c>
      <c r="O6" s="20">
        <v>0.58160000000000001</v>
      </c>
      <c r="P6" s="20">
        <v>0.64649999999999996</v>
      </c>
      <c r="Q6" s="20">
        <v>0.70309999999999995</v>
      </c>
      <c r="R6" s="20">
        <v>0.75180000000000002</v>
      </c>
    </row>
    <row r="8" spans="1:20" x14ac:dyDescent="0.2">
      <c r="A8" s="21" t="s">
        <v>7</v>
      </c>
      <c r="B8" s="21" t="s">
        <v>47</v>
      </c>
      <c r="C8" s="21" t="s">
        <v>46</v>
      </c>
      <c r="E8" s="21" t="s">
        <v>45</v>
      </c>
      <c r="F8" s="20" t="s">
        <v>44</v>
      </c>
      <c r="G8" s="20" t="s">
        <v>43</v>
      </c>
      <c r="H8" s="20" t="s">
        <v>42</v>
      </c>
      <c r="I8" s="20" t="s">
        <v>41</v>
      </c>
      <c r="J8" s="20" t="s">
        <v>40</v>
      </c>
      <c r="K8" s="20" t="s">
        <v>39</v>
      </c>
      <c r="L8" s="20" t="s">
        <v>38</v>
      </c>
      <c r="M8" s="20" t="s">
        <v>37</v>
      </c>
      <c r="N8" s="20" t="s">
        <v>36</v>
      </c>
      <c r="O8" s="20" t="s">
        <v>35</v>
      </c>
      <c r="P8" s="20" t="s">
        <v>34</v>
      </c>
      <c r="Q8" s="20" t="s">
        <v>33</v>
      </c>
      <c r="R8" s="20" t="s">
        <v>32</v>
      </c>
    </row>
    <row r="9" spans="1:20" x14ac:dyDescent="0.2">
      <c r="A9" s="20">
        <v>1</v>
      </c>
      <c r="B9" s="20">
        <v>0.53500000000000003</v>
      </c>
      <c r="C9" s="20">
        <v>4.5388000000000002</v>
      </c>
      <c r="E9" s="20">
        <v>1</v>
      </c>
      <c r="F9" s="19">
        <v>0</v>
      </c>
      <c r="G9" s="19">
        <v>0.02</v>
      </c>
      <c r="H9" s="19">
        <v>0.02</v>
      </c>
      <c r="I9" s="19">
        <v>0.06</v>
      </c>
      <c r="J9" s="19">
        <v>0.1</v>
      </c>
      <c r="K9" s="19">
        <v>0.17</v>
      </c>
      <c r="L9" s="19">
        <v>0.11</v>
      </c>
      <c r="M9" s="19">
        <v>0.09</v>
      </c>
      <c r="N9" s="19">
        <v>0.14000000000000001</v>
      </c>
      <c r="O9" s="19">
        <v>0.13</v>
      </c>
      <c r="P9" s="19">
        <v>7.0000000000000007E-2</v>
      </c>
      <c r="Q9" s="19">
        <v>0.03</v>
      </c>
      <c r="R9" s="19">
        <v>0.06</v>
      </c>
      <c r="T9" s="16"/>
    </row>
    <row r="10" spans="1:20" x14ac:dyDescent="0.2">
      <c r="A10" s="20">
        <v>2</v>
      </c>
      <c r="B10" s="20">
        <v>0.96699999999999997</v>
      </c>
      <c r="C10" s="20">
        <v>5.2039999999999997</v>
      </c>
      <c r="E10" s="20">
        <v>2</v>
      </c>
      <c r="F10" s="19">
        <v>0</v>
      </c>
      <c r="G10" s="19">
        <v>0.01</v>
      </c>
      <c r="H10" s="19">
        <v>0.04</v>
      </c>
      <c r="I10" s="19">
        <v>0.12</v>
      </c>
      <c r="J10" s="19">
        <v>0.13</v>
      </c>
      <c r="K10" s="19">
        <v>0.15</v>
      </c>
      <c r="L10" s="19">
        <v>0.11</v>
      </c>
      <c r="M10" s="19">
        <v>0.11</v>
      </c>
      <c r="N10" s="19">
        <v>7.0000000000000007E-2</v>
      </c>
      <c r="O10" s="19">
        <v>0.09</v>
      </c>
      <c r="P10" s="19">
        <v>0.05</v>
      </c>
      <c r="Q10" s="19">
        <v>7.0000000000000007E-2</v>
      </c>
      <c r="R10" s="19">
        <v>0.05</v>
      </c>
      <c r="T10" s="16"/>
    </row>
    <row r="11" spans="1:20" x14ac:dyDescent="0.2">
      <c r="A11" s="20">
        <v>3</v>
      </c>
      <c r="B11" s="20">
        <v>1.2242999999999999</v>
      </c>
      <c r="C11" s="20">
        <v>5.2759</v>
      </c>
      <c r="E11" s="20">
        <v>3</v>
      </c>
      <c r="F11" s="19">
        <v>0.01</v>
      </c>
      <c r="G11" s="19">
        <v>0.02</v>
      </c>
      <c r="H11" s="19">
        <v>0.04</v>
      </c>
      <c r="I11" s="19">
        <v>0.1</v>
      </c>
      <c r="J11" s="19">
        <v>0.13</v>
      </c>
      <c r="K11" s="19">
        <v>0.14000000000000001</v>
      </c>
      <c r="L11" s="19">
        <v>0.15</v>
      </c>
      <c r="M11" s="19">
        <v>7.0000000000000007E-2</v>
      </c>
      <c r="N11" s="19">
        <v>0.12</v>
      </c>
      <c r="O11" s="19">
        <v>0.05</v>
      </c>
      <c r="P11" s="19">
        <v>0.05</v>
      </c>
      <c r="Q11" s="19">
        <v>7.0000000000000007E-2</v>
      </c>
      <c r="R11" s="19">
        <v>0.05</v>
      </c>
      <c r="T11" s="16"/>
    </row>
    <row r="12" spans="1:20" x14ac:dyDescent="0.2">
      <c r="A12" s="20">
        <v>4</v>
      </c>
      <c r="B12" s="20">
        <v>1.3095000000000001</v>
      </c>
      <c r="C12" s="20">
        <v>3.1313</v>
      </c>
      <c r="E12" s="20">
        <v>4</v>
      </c>
      <c r="F12" s="19">
        <v>0.02</v>
      </c>
      <c r="G12" s="19">
        <v>0.01</v>
      </c>
      <c r="H12" s="19">
        <v>0.04</v>
      </c>
      <c r="I12" s="19">
        <v>0.09</v>
      </c>
      <c r="J12" s="19">
        <v>0.13</v>
      </c>
      <c r="K12" s="19">
        <v>0.19</v>
      </c>
      <c r="L12" s="19">
        <v>0.15</v>
      </c>
      <c r="M12" s="19">
        <v>0.14000000000000001</v>
      </c>
      <c r="N12" s="19">
        <v>0.06</v>
      </c>
      <c r="O12" s="19">
        <v>0.03</v>
      </c>
      <c r="P12" s="19">
        <v>0.08</v>
      </c>
      <c r="Q12" s="19">
        <v>0.05</v>
      </c>
      <c r="R12" s="19">
        <v>0.01</v>
      </c>
      <c r="T12" s="16"/>
    </row>
    <row r="13" spans="1:20" x14ac:dyDescent="0.2">
      <c r="A13" s="20">
        <v>5</v>
      </c>
      <c r="B13" s="20">
        <v>1.2750999999999999</v>
      </c>
      <c r="C13" s="20">
        <v>2.2435999999999998</v>
      </c>
      <c r="E13" s="20">
        <v>5</v>
      </c>
      <c r="F13" s="19">
        <v>0</v>
      </c>
      <c r="G13" s="19">
        <v>0.05</v>
      </c>
      <c r="H13" s="19">
        <v>7.0000000000000007E-2</v>
      </c>
      <c r="I13" s="19">
        <v>0.15</v>
      </c>
      <c r="J13" s="19">
        <v>0.13</v>
      </c>
      <c r="K13" s="19">
        <v>0.13</v>
      </c>
      <c r="L13" s="19">
        <v>0.13</v>
      </c>
      <c r="M13" s="19">
        <v>0.09</v>
      </c>
      <c r="N13" s="19">
        <v>7.0000000000000007E-2</v>
      </c>
      <c r="O13" s="19">
        <v>0.05</v>
      </c>
      <c r="P13" s="19">
        <v>0.04</v>
      </c>
      <c r="Q13" s="19">
        <v>0.03</v>
      </c>
      <c r="R13" s="19">
        <v>0.06</v>
      </c>
      <c r="T13" s="16"/>
    </row>
    <row r="14" spans="1:20" x14ac:dyDescent="0.2">
      <c r="A14" s="20">
        <v>6</v>
      </c>
      <c r="B14" s="20">
        <v>1.1823999999999999</v>
      </c>
      <c r="C14" s="20">
        <v>2.7111000000000001</v>
      </c>
      <c r="E14" s="20">
        <v>6</v>
      </c>
      <c r="F14" s="19">
        <v>0.03</v>
      </c>
      <c r="G14" s="19">
        <v>0.05</v>
      </c>
      <c r="H14" s="19">
        <v>0.08</v>
      </c>
      <c r="I14" s="19">
        <v>0.16</v>
      </c>
      <c r="J14" s="19">
        <v>0.19</v>
      </c>
      <c r="K14" s="19">
        <v>0.08</v>
      </c>
      <c r="L14" s="19">
        <v>0.09</v>
      </c>
      <c r="M14" s="19">
        <v>0.11</v>
      </c>
      <c r="N14" s="19">
        <v>0.08</v>
      </c>
      <c r="O14" s="19">
        <v>0.05</v>
      </c>
      <c r="P14" s="19">
        <v>0.04</v>
      </c>
      <c r="Q14" s="19">
        <v>0.03</v>
      </c>
      <c r="R14" s="19">
        <v>0.01</v>
      </c>
      <c r="T14" s="16"/>
    </row>
    <row r="15" spans="1:20" x14ac:dyDescent="0.2">
      <c r="A15" s="20">
        <v>7</v>
      </c>
      <c r="B15" s="20">
        <v>1.0751999999999999</v>
      </c>
      <c r="C15" s="20">
        <v>1.4797</v>
      </c>
      <c r="E15" s="20">
        <v>7</v>
      </c>
      <c r="F15" s="19">
        <v>0.01</v>
      </c>
      <c r="G15" s="19">
        <v>0.1</v>
      </c>
      <c r="H15" s="19">
        <v>0.1</v>
      </c>
      <c r="I15" s="19">
        <v>0.12</v>
      </c>
      <c r="J15" s="19">
        <v>0.19</v>
      </c>
      <c r="K15" s="19">
        <v>0.15</v>
      </c>
      <c r="L15" s="19">
        <v>0.14000000000000001</v>
      </c>
      <c r="M15" s="19">
        <v>0.08</v>
      </c>
      <c r="N15" s="19">
        <v>0.04</v>
      </c>
      <c r="O15" s="19">
        <v>0.03</v>
      </c>
      <c r="P15" s="19">
        <v>0.01</v>
      </c>
      <c r="Q15" s="19">
        <v>0.03</v>
      </c>
      <c r="R15" s="19">
        <v>0</v>
      </c>
      <c r="T15" s="16"/>
    </row>
    <row r="16" spans="1:20" x14ac:dyDescent="0.2">
      <c r="A16" s="20">
        <v>8</v>
      </c>
      <c r="B16" s="20">
        <v>0.97619999999999996</v>
      </c>
      <c r="C16" s="20">
        <v>1.4032</v>
      </c>
      <c r="E16" s="20">
        <v>8</v>
      </c>
      <c r="F16" s="19">
        <v>0.02</v>
      </c>
      <c r="G16" s="19">
        <v>0.08</v>
      </c>
      <c r="H16" s="19">
        <v>0.1</v>
      </c>
      <c r="I16" s="19">
        <v>0.24</v>
      </c>
      <c r="J16" s="19">
        <v>0.19</v>
      </c>
      <c r="K16" s="19">
        <v>0.16</v>
      </c>
      <c r="L16" s="19">
        <v>0.14000000000000001</v>
      </c>
      <c r="M16" s="19">
        <v>0.03</v>
      </c>
      <c r="N16" s="19">
        <v>0.03</v>
      </c>
      <c r="O16" s="19">
        <v>0</v>
      </c>
      <c r="P16" s="19">
        <v>0</v>
      </c>
      <c r="Q16" s="19">
        <v>0.01</v>
      </c>
      <c r="R16" s="19">
        <v>0</v>
      </c>
      <c r="T16" s="16"/>
    </row>
    <row r="17" spans="1:20" x14ac:dyDescent="0.2">
      <c r="A17" s="20">
        <v>9</v>
      </c>
      <c r="B17" s="20">
        <v>0.89300000000000002</v>
      </c>
      <c r="C17" s="20">
        <v>1.2396</v>
      </c>
      <c r="E17" s="20">
        <v>9</v>
      </c>
      <c r="F17" s="19">
        <v>0.02</v>
      </c>
      <c r="G17" s="19">
        <v>0.04</v>
      </c>
      <c r="H17" s="19">
        <v>0.16</v>
      </c>
      <c r="I17" s="19">
        <v>0.18</v>
      </c>
      <c r="J17" s="19">
        <v>0.24</v>
      </c>
      <c r="K17" s="19">
        <v>0.1</v>
      </c>
      <c r="L17" s="19">
        <v>0.12</v>
      </c>
      <c r="M17" s="19">
        <v>0.09</v>
      </c>
      <c r="N17" s="19">
        <v>0.01</v>
      </c>
      <c r="O17" s="19">
        <v>0.02</v>
      </c>
      <c r="P17" s="19">
        <v>0.02</v>
      </c>
      <c r="Q17" s="19">
        <v>0</v>
      </c>
      <c r="R17" s="19">
        <v>0</v>
      </c>
      <c r="T17" s="16"/>
    </row>
    <row r="18" spans="1:20" x14ac:dyDescent="0.2">
      <c r="A18" s="20">
        <v>10</v>
      </c>
      <c r="B18" s="20">
        <v>0.82540000000000002</v>
      </c>
      <c r="C18" s="20">
        <v>0.60670000000000002</v>
      </c>
      <c r="E18" s="20">
        <v>10</v>
      </c>
      <c r="F18" s="19">
        <v>0.01</v>
      </c>
      <c r="G18" s="19">
        <v>7.0000000000000007E-2</v>
      </c>
      <c r="H18" s="19">
        <v>0.13</v>
      </c>
      <c r="I18" s="19">
        <v>0.18</v>
      </c>
      <c r="J18" s="19">
        <v>0.3</v>
      </c>
      <c r="K18" s="19">
        <v>0.17</v>
      </c>
      <c r="L18" s="19">
        <v>0.09</v>
      </c>
      <c r="M18" s="19">
        <v>0.03</v>
      </c>
      <c r="N18" s="19">
        <v>0.01</v>
      </c>
      <c r="O18" s="19">
        <v>0.01</v>
      </c>
      <c r="P18" s="19">
        <v>0</v>
      </c>
      <c r="Q18" s="19">
        <v>0</v>
      </c>
      <c r="R18" s="19">
        <v>0</v>
      </c>
      <c r="T18" s="16"/>
    </row>
    <row r="19" spans="1:20" x14ac:dyDescent="0.2">
      <c r="A19" s="20">
        <v>11</v>
      </c>
      <c r="B19" s="20">
        <v>0.69410000000000005</v>
      </c>
      <c r="C19" s="20">
        <v>0.95350000000000001</v>
      </c>
      <c r="E19" s="20">
        <v>11</v>
      </c>
      <c r="F19" s="19">
        <v>0.05</v>
      </c>
      <c r="G19" s="19">
        <v>0.13</v>
      </c>
      <c r="H19" s="19">
        <v>0.12</v>
      </c>
      <c r="I19" s="19">
        <v>0.22</v>
      </c>
      <c r="J19" s="19">
        <v>0.17</v>
      </c>
      <c r="K19" s="19">
        <v>0.15</v>
      </c>
      <c r="L19" s="19">
        <v>0.1</v>
      </c>
      <c r="M19" s="19">
        <v>0.04</v>
      </c>
      <c r="N19" s="19">
        <v>0</v>
      </c>
      <c r="O19" s="19">
        <v>0.01</v>
      </c>
      <c r="P19" s="19">
        <v>0.01</v>
      </c>
      <c r="Q19" s="19">
        <v>0</v>
      </c>
      <c r="R19" s="19">
        <v>0</v>
      </c>
      <c r="T19" s="16"/>
    </row>
    <row r="20" spans="1:20" x14ac:dyDescent="0.2">
      <c r="A20" s="20">
        <v>12</v>
      </c>
      <c r="B20" s="20">
        <v>0.63370000000000004</v>
      </c>
      <c r="C20" s="20">
        <v>0.86919999999999997</v>
      </c>
      <c r="E20" s="20">
        <v>12</v>
      </c>
      <c r="F20" s="19">
        <v>0.02</v>
      </c>
      <c r="G20" s="19">
        <v>0.06</v>
      </c>
      <c r="H20" s="19">
        <v>0.17</v>
      </c>
      <c r="I20" s="19">
        <v>0.25</v>
      </c>
      <c r="J20" s="19">
        <v>0.24</v>
      </c>
      <c r="K20" s="19">
        <v>0.17</v>
      </c>
      <c r="L20" s="19">
        <v>0.05</v>
      </c>
      <c r="M20" s="19">
        <v>0.01</v>
      </c>
      <c r="N20" s="19">
        <v>0.03</v>
      </c>
      <c r="O20" s="19">
        <v>0</v>
      </c>
      <c r="P20" s="19">
        <v>0</v>
      </c>
      <c r="Q20" s="19">
        <v>0</v>
      </c>
      <c r="R20" s="19">
        <v>0</v>
      </c>
      <c r="T20" s="16"/>
    </row>
    <row r="21" spans="1:20" x14ac:dyDescent="0.2">
      <c r="A21" s="20">
        <v>13</v>
      </c>
      <c r="B21" s="20">
        <v>0.60750000000000004</v>
      </c>
      <c r="C21" s="20">
        <v>0.78590000000000004</v>
      </c>
      <c r="E21" s="20">
        <v>13</v>
      </c>
      <c r="F21" s="19">
        <v>0.02</v>
      </c>
      <c r="G21" s="19">
        <v>0.13</v>
      </c>
      <c r="H21" s="19">
        <v>0.12</v>
      </c>
      <c r="I21" s="19">
        <v>0.2</v>
      </c>
      <c r="J21" s="19">
        <v>0.2</v>
      </c>
      <c r="K21" s="19">
        <v>0.16</v>
      </c>
      <c r="L21" s="19">
        <v>0.1</v>
      </c>
      <c r="M21" s="19">
        <v>0.05</v>
      </c>
      <c r="N21" s="19">
        <v>0.02</v>
      </c>
      <c r="O21" s="19">
        <v>0</v>
      </c>
      <c r="P21" s="19">
        <v>0</v>
      </c>
      <c r="Q21" s="19">
        <v>0</v>
      </c>
      <c r="R21" s="19">
        <v>0</v>
      </c>
      <c r="T21" s="16"/>
    </row>
    <row r="22" spans="1:20" x14ac:dyDescent="0.2">
      <c r="A22" s="20">
        <v>14</v>
      </c>
      <c r="B22" s="20">
        <v>0.59770000000000001</v>
      </c>
      <c r="C22" s="20">
        <v>0.92659999999999998</v>
      </c>
      <c r="E22" s="20">
        <v>14</v>
      </c>
      <c r="F22" s="19">
        <v>0.03</v>
      </c>
      <c r="G22" s="19">
        <v>0.12</v>
      </c>
      <c r="H22" s="19">
        <v>0.12</v>
      </c>
      <c r="I22" s="19">
        <v>0.21</v>
      </c>
      <c r="J22" s="19">
        <v>0.28999999999999998</v>
      </c>
      <c r="K22" s="19">
        <v>0.11</v>
      </c>
      <c r="L22" s="19">
        <v>0.08</v>
      </c>
      <c r="M22" s="19">
        <v>0.03</v>
      </c>
      <c r="N22" s="19">
        <v>0.01</v>
      </c>
      <c r="O22" s="19">
        <v>0</v>
      </c>
      <c r="P22" s="19">
        <v>0</v>
      </c>
      <c r="Q22" s="19">
        <v>0</v>
      </c>
      <c r="R22" s="19">
        <v>0</v>
      </c>
      <c r="T22" s="16"/>
    </row>
    <row r="23" spans="1:20" x14ac:dyDescent="0.2">
      <c r="A23" s="20">
        <v>15</v>
      </c>
      <c r="B23" s="20">
        <v>0.59519999999999995</v>
      </c>
      <c r="C23" s="20">
        <v>0.69310000000000005</v>
      </c>
      <c r="E23" s="20">
        <v>15</v>
      </c>
      <c r="F23" s="19">
        <v>7.0000000000000007E-2</v>
      </c>
      <c r="G23" s="19">
        <v>0.08</v>
      </c>
      <c r="H23" s="19">
        <v>0.14000000000000001</v>
      </c>
      <c r="I23" s="19">
        <v>0.21</v>
      </c>
      <c r="J23" s="19">
        <v>0.19</v>
      </c>
      <c r="K23" s="19">
        <v>0.13</v>
      </c>
      <c r="L23" s="19">
        <v>0.09</v>
      </c>
      <c r="M23" s="19">
        <v>0.06</v>
      </c>
      <c r="N23" s="19">
        <v>0.02</v>
      </c>
      <c r="O23" s="19">
        <v>0.01</v>
      </c>
      <c r="P23" s="19">
        <v>0</v>
      </c>
      <c r="Q23" s="19">
        <v>0</v>
      </c>
      <c r="R23" s="19">
        <v>0</v>
      </c>
      <c r="T23" s="16"/>
    </row>
    <row r="24" spans="1:20" x14ac:dyDescent="0.2">
      <c r="A24" s="20">
        <v>16</v>
      </c>
      <c r="B24" s="20">
        <v>0.59560000000000002</v>
      </c>
      <c r="C24" s="20">
        <v>0.80159999999999998</v>
      </c>
      <c r="E24" s="20">
        <v>16</v>
      </c>
      <c r="F24" s="19">
        <v>0.08</v>
      </c>
      <c r="G24" s="19">
        <v>0.08</v>
      </c>
      <c r="H24" s="19">
        <v>0.14000000000000001</v>
      </c>
      <c r="I24" s="19">
        <v>0.2</v>
      </c>
      <c r="J24" s="19">
        <v>0.19</v>
      </c>
      <c r="K24" s="19">
        <v>0.18</v>
      </c>
      <c r="L24" s="19">
        <v>0.1</v>
      </c>
      <c r="M24" s="19">
        <v>0.03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T24" s="16"/>
    </row>
    <row r="25" spans="1:20" x14ac:dyDescent="0.2">
      <c r="A25" s="20">
        <v>17</v>
      </c>
      <c r="B25" s="20">
        <v>0.59650000000000003</v>
      </c>
      <c r="C25" s="20">
        <v>0.83330000000000004</v>
      </c>
      <c r="E25" s="20">
        <v>17</v>
      </c>
      <c r="F25" s="19">
        <v>0.01</v>
      </c>
      <c r="G25" s="19">
        <v>0.05</v>
      </c>
      <c r="H25" s="19">
        <v>0.12</v>
      </c>
      <c r="I25" s="19">
        <v>0.22</v>
      </c>
      <c r="J25" s="19">
        <v>0.28999999999999998</v>
      </c>
      <c r="K25" s="19">
        <v>0.18</v>
      </c>
      <c r="L25" s="19">
        <v>0.06</v>
      </c>
      <c r="M25" s="19">
        <v>0.06</v>
      </c>
      <c r="N25" s="19">
        <v>0</v>
      </c>
      <c r="O25" s="19">
        <v>0.01</v>
      </c>
      <c r="P25" s="19">
        <v>0</v>
      </c>
      <c r="Q25" s="19">
        <v>0</v>
      </c>
      <c r="R25" s="19">
        <v>0</v>
      </c>
      <c r="T25" s="16"/>
    </row>
    <row r="26" spans="1:20" x14ac:dyDescent="0.2">
      <c r="A26" s="20">
        <v>18</v>
      </c>
      <c r="B26" s="20">
        <v>0.59660000000000002</v>
      </c>
      <c r="C26" s="20">
        <v>0.86950000000000005</v>
      </c>
      <c r="E26" s="20">
        <v>18</v>
      </c>
      <c r="F26" s="19">
        <v>7.0000000000000007E-2</v>
      </c>
      <c r="G26" s="19">
        <v>0.12</v>
      </c>
      <c r="H26" s="19">
        <v>0.06</v>
      </c>
      <c r="I26" s="19">
        <v>0.16</v>
      </c>
      <c r="J26" s="19">
        <v>0.28000000000000003</v>
      </c>
      <c r="K26" s="19">
        <v>0.16</v>
      </c>
      <c r="L26" s="19">
        <v>0.09</v>
      </c>
      <c r="M26" s="19">
        <v>0.03</v>
      </c>
      <c r="N26" s="19">
        <v>0.02</v>
      </c>
      <c r="O26" s="19">
        <v>0</v>
      </c>
      <c r="P26" s="19">
        <v>0.01</v>
      </c>
      <c r="Q26" s="19">
        <v>0</v>
      </c>
      <c r="R26" s="19">
        <v>0</v>
      </c>
      <c r="T26" s="16"/>
    </row>
    <row r="27" spans="1:20" x14ac:dyDescent="0.2">
      <c r="A27" s="20">
        <v>19</v>
      </c>
      <c r="B27" s="20">
        <v>0.59519999999999995</v>
      </c>
      <c r="C27" s="20">
        <v>1.6363000000000001</v>
      </c>
      <c r="E27" s="20">
        <v>19</v>
      </c>
      <c r="F27" s="19">
        <v>0.04</v>
      </c>
      <c r="G27" s="19">
        <v>0.05</v>
      </c>
      <c r="H27" s="19">
        <v>0.06</v>
      </c>
      <c r="I27" s="19">
        <v>0.22</v>
      </c>
      <c r="J27" s="19">
        <v>0.23</v>
      </c>
      <c r="K27" s="19">
        <v>0.2</v>
      </c>
      <c r="L27" s="19">
        <v>0.08</v>
      </c>
      <c r="M27" s="19">
        <v>0.06</v>
      </c>
      <c r="N27" s="19">
        <v>0.04</v>
      </c>
      <c r="O27" s="19">
        <v>0.01</v>
      </c>
      <c r="P27" s="19">
        <v>0</v>
      </c>
      <c r="Q27" s="19">
        <v>0.01</v>
      </c>
      <c r="R27" s="19">
        <v>0</v>
      </c>
      <c r="T27" s="16"/>
    </row>
    <row r="28" spans="1:20" x14ac:dyDescent="0.2">
      <c r="A28" s="20">
        <v>20</v>
      </c>
      <c r="B28" s="20">
        <v>0.59150000000000003</v>
      </c>
      <c r="C28" s="20">
        <v>1.1494</v>
      </c>
      <c r="E28" s="20">
        <v>20</v>
      </c>
      <c r="F28" s="19">
        <v>0.02</v>
      </c>
      <c r="G28" s="19">
        <v>0.06</v>
      </c>
      <c r="H28" s="19">
        <v>0.15</v>
      </c>
      <c r="I28" s="19">
        <v>0.11</v>
      </c>
      <c r="J28" s="19">
        <v>0.19</v>
      </c>
      <c r="K28" s="19">
        <v>0.21</v>
      </c>
      <c r="L28" s="19">
        <v>0.15</v>
      </c>
      <c r="M28" s="19">
        <v>0.05</v>
      </c>
      <c r="N28" s="19">
        <v>0.04</v>
      </c>
      <c r="O28" s="19">
        <v>0.01</v>
      </c>
      <c r="P28" s="19">
        <v>0</v>
      </c>
      <c r="Q28" s="19">
        <v>0.01</v>
      </c>
      <c r="R28" s="19">
        <v>0</v>
      </c>
      <c r="T28" s="16"/>
    </row>
    <row r="29" spans="1:20" ht="17" thickBot="1" x14ac:dyDescent="0.25">
      <c r="T29" s="16"/>
    </row>
    <row r="30" spans="1:20" ht="18" thickTop="1" thickBot="1" x14ac:dyDescent="0.25">
      <c r="E30" s="3" t="s">
        <v>31</v>
      </c>
      <c r="F30" s="18" t="s">
        <v>30</v>
      </c>
      <c r="G30" s="17">
        <v>6.5907628660075996</v>
      </c>
      <c r="H30" s="17">
        <v>6.6593174976722</v>
      </c>
      <c r="I30" s="17">
        <v>5.0541205606787623</v>
      </c>
      <c r="J30" s="17">
        <v>4.3239197145916579</v>
      </c>
      <c r="K30" s="17">
        <v>2.9734855171095607</v>
      </c>
      <c r="L30" s="17">
        <v>2.2799722512376017</v>
      </c>
      <c r="M30" s="17">
        <v>1.6037703110036035</v>
      </c>
      <c r="N30" s="17">
        <v>1.7306251891072841</v>
      </c>
      <c r="O30" s="17">
        <v>1.3215286303797495</v>
      </c>
      <c r="P30" s="17">
        <v>0.83250875776596744</v>
      </c>
      <c r="Q30" s="17">
        <v>0.29029874791890309</v>
      </c>
      <c r="R30" s="17">
        <v>0.58019321811241809</v>
      </c>
      <c r="T30" s="16"/>
    </row>
    <row r="31" spans="1:20" ht="17" thickTop="1" x14ac:dyDescent="0.2">
      <c r="T31" s="16"/>
    </row>
    <row r="32" spans="1:20" x14ac:dyDescent="0.2">
      <c r="A32" s="3" t="s">
        <v>29</v>
      </c>
      <c r="B32" s="15">
        <v>4.4027577178807453</v>
      </c>
      <c r="C32" s="3" t="s">
        <v>28</v>
      </c>
      <c r="D32" s="15">
        <v>7.6161212299497381</v>
      </c>
      <c r="E32" s="3" t="s">
        <v>27</v>
      </c>
      <c r="F32" s="13">
        <f t="shared" ref="F32:R32" si="0">1 / (1 + EXP(-LN(19) * (F37-$B32) / ($D32-$B32)))</f>
        <v>1.7390401498916883E-2</v>
      </c>
      <c r="G32" s="13">
        <f t="shared" si="0"/>
        <v>4.2371542840290925E-2</v>
      </c>
      <c r="H32" s="13">
        <f t="shared" si="0"/>
        <v>9.9600415183248164E-2</v>
      </c>
      <c r="I32" s="13">
        <f t="shared" si="0"/>
        <v>0.2166389197378957</v>
      </c>
      <c r="J32" s="13">
        <f t="shared" si="0"/>
        <v>0.40877031524102003</v>
      </c>
      <c r="K32" s="13">
        <f t="shared" si="0"/>
        <v>0.63349952233832163</v>
      </c>
      <c r="L32" s="13">
        <f t="shared" si="0"/>
        <v>0.81207808976924545</v>
      </c>
      <c r="M32" s="13">
        <f t="shared" si="0"/>
        <v>0.91528017449619636</v>
      </c>
      <c r="N32" s="13">
        <f t="shared" si="0"/>
        <v>0.96429791362984008</v>
      </c>
      <c r="O32" s="13">
        <f t="shared" si="0"/>
        <v>0.98540684100796339</v>
      </c>
      <c r="P32" s="13">
        <f t="shared" si="0"/>
        <v>0.99411129064760773</v>
      </c>
      <c r="Q32" s="13">
        <f t="shared" si="0"/>
        <v>0.99763621109735012</v>
      </c>
      <c r="R32" s="13">
        <f t="shared" si="0"/>
        <v>0.99905316030893176</v>
      </c>
      <c r="T32" s="16"/>
    </row>
    <row r="33" spans="1:18" x14ac:dyDescent="0.2">
      <c r="C33" s="3" t="s">
        <v>26</v>
      </c>
      <c r="D33" s="15">
        <v>0.93516745035933135</v>
      </c>
    </row>
    <row r="34" spans="1:18" x14ac:dyDescent="0.2">
      <c r="C34" s="3"/>
    </row>
    <row r="35" spans="1:18" x14ac:dyDescent="0.2">
      <c r="B35" s="3" t="s">
        <v>25</v>
      </c>
      <c r="C35" s="3" t="s">
        <v>24</v>
      </c>
      <c r="D35" s="2">
        <f>SUM(D146,C191,F235)</f>
        <v>48.611209000471185</v>
      </c>
    </row>
    <row r="37" spans="1:18" ht="51" x14ac:dyDescent="0.2">
      <c r="A37" s="3" t="s">
        <v>7</v>
      </c>
      <c r="B37" s="4" t="s">
        <v>23</v>
      </c>
      <c r="C37" s="4" t="s">
        <v>22</v>
      </c>
      <c r="E37" s="4" t="s">
        <v>21</v>
      </c>
      <c r="F37" s="3">
        <v>0</v>
      </c>
      <c r="G37" s="3">
        <v>1</v>
      </c>
      <c r="H37" s="3">
        <v>2</v>
      </c>
      <c r="I37" s="3">
        <v>3</v>
      </c>
      <c r="J37" s="3">
        <v>4</v>
      </c>
      <c r="K37" s="3">
        <v>5</v>
      </c>
      <c r="L37" s="3">
        <v>6</v>
      </c>
      <c r="M37" s="3">
        <v>7</v>
      </c>
      <c r="N37" s="3">
        <v>8</v>
      </c>
      <c r="O37" s="3">
        <v>9</v>
      </c>
      <c r="P37" s="3">
        <v>10</v>
      </c>
      <c r="Q37" s="3">
        <v>11</v>
      </c>
      <c r="R37" s="3">
        <v>12</v>
      </c>
    </row>
    <row r="38" spans="1:18" x14ac:dyDescent="0.2">
      <c r="A38" s="3">
        <v>1</v>
      </c>
      <c r="B38" s="14">
        <v>5.077958415721881E-2</v>
      </c>
      <c r="C38" s="14">
        <v>6.6147896597686131</v>
      </c>
      <c r="E38" s="3">
        <v>1</v>
      </c>
      <c r="F38" s="13">
        <f t="shared" ref="F38:O47" si="1">$B38*F$32</f>
        <v>8.8307735644207401E-4</v>
      </c>
      <c r="G38" s="13">
        <f t="shared" si="1"/>
        <v>2.1516093255297551E-3</v>
      </c>
      <c r="H38" s="13">
        <f t="shared" si="1"/>
        <v>5.0576676648916843E-3</v>
      </c>
      <c r="I38" s="13">
        <f t="shared" si="1"/>
        <v>1.1000834256559447E-2</v>
      </c>
      <c r="J38" s="13">
        <f t="shared" si="1"/>
        <v>2.075718662375424E-2</v>
      </c>
      <c r="K38" s="13">
        <f t="shared" si="1"/>
        <v>3.2168842308136721E-2</v>
      </c>
      <c r="L38" s="13">
        <f t="shared" si="1"/>
        <v>4.1236987701670891E-2</v>
      </c>
      <c r="M38" s="13">
        <f t="shared" si="1"/>
        <v>4.6477546648263521E-2</v>
      </c>
      <c r="N38" s="13">
        <f t="shared" si="1"/>
        <v>4.8966647057796978E-2</v>
      </c>
      <c r="O38" s="13">
        <f t="shared" si="1"/>
        <v>5.0038549612063013E-2</v>
      </c>
      <c r="P38" s="13">
        <v>5.6538790212224702E-2</v>
      </c>
      <c r="Q38" s="13">
        <f t="shared" ref="Q38:R57" si="2">$B38*Q$32</f>
        <v>5.0659551939706803E-2</v>
      </c>
      <c r="R38" s="13">
        <f t="shared" si="2"/>
        <v>5.0731504031442817E-2</v>
      </c>
    </row>
    <row r="39" spans="1:18" x14ac:dyDescent="0.2">
      <c r="A39" s="3">
        <v>2</v>
      </c>
      <c r="B39" s="14">
        <v>0.28276573682517275</v>
      </c>
      <c r="C39" s="14">
        <v>9.2094530972079642</v>
      </c>
      <c r="E39" s="3">
        <v>2</v>
      </c>
      <c r="F39" s="13">
        <f t="shared" si="1"/>
        <v>4.9174096935268212E-3</v>
      </c>
      <c r="G39" s="13">
        <f t="shared" si="1"/>
        <v>1.1981220531654237E-2</v>
      </c>
      <c r="H39" s="13">
        <f t="shared" si="1"/>
        <v>2.8163584787384292E-2</v>
      </c>
      <c r="I39" s="13">
        <f t="shared" si="1"/>
        <v>6.1258063764695538E-2</v>
      </c>
      <c r="J39" s="13">
        <f t="shared" si="1"/>
        <v>0.11558623938138517</v>
      </c>
      <c r="K39" s="13">
        <f t="shared" si="1"/>
        <v>0.1791319592123905</v>
      </c>
      <c r="L39" s="13">
        <f t="shared" si="1"/>
        <v>0.22962785941317948</v>
      </c>
      <c r="M39" s="13">
        <f t="shared" si="1"/>
        <v>0.25880987294288965</v>
      </c>
      <c r="N39" s="13">
        <f t="shared" si="1"/>
        <v>0.27267041006651854</v>
      </c>
      <c r="O39" s="13">
        <f t="shared" si="1"/>
        <v>0.27863929147018263</v>
      </c>
      <c r="P39" s="13">
        <f t="shared" ref="P39:P57" si="3">$B39*P$32</f>
        <v>0.28110061158619426</v>
      </c>
      <c r="Q39" s="13">
        <f t="shared" si="2"/>
        <v>0.2820973383144158</v>
      </c>
      <c r="R39" s="13">
        <f t="shared" si="2"/>
        <v>0.28249800300227251</v>
      </c>
    </row>
    <row r="40" spans="1:18" x14ac:dyDescent="0.2">
      <c r="A40" s="3">
        <v>3</v>
      </c>
      <c r="B40" s="14">
        <v>0.38574121700523267</v>
      </c>
      <c r="C40" s="14">
        <v>8.2229164618510158</v>
      </c>
      <c r="E40" s="3">
        <v>3</v>
      </c>
      <c r="F40" s="13">
        <f t="shared" si="1"/>
        <v>6.7081946384018208E-3</v>
      </c>
      <c r="G40" s="13">
        <f t="shared" si="1"/>
        <v>1.6344450501603176E-2</v>
      </c>
      <c r="H40" s="13">
        <f t="shared" si="1"/>
        <v>3.8419985367012605E-2</v>
      </c>
      <c r="I40" s="13">
        <f t="shared" si="1"/>
        <v>8.3566560550394811E-2</v>
      </c>
      <c r="J40" s="13">
        <f t="shared" si="1"/>
        <v>0.15767955887668367</v>
      </c>
      <c r="K40" s="13">
        <f t="shared" si="1"/>
        <v>0.24436687671901777</v>
      </c>
      <c r="L40" s="13">
        <f t="shared" si="1"/>
        <v>0.31325199065087334</v>
      </c>
      <c r="M40" s="13">
        <f t="shared" si="1"/>
        <v>0.35306128841092449</v>
      </c>
      <c r="N40" s="13">
        <f t="shared" si="1"/>
        <v>0.37196945075918125</v>
      </c>
      <c r="O40" s="13">
        <f t="shared" si="1"/>
        <v>0.38011203409569361</v>
      </c>
      <c r="P40" s="13">
        <f t="shared" si="3"/>
        <v>0.38346969909305079</v>
      </c>
      <c r="Q40" s="13">
        <f t="shared" si="2"/>
        <v>0.38482940619718103</v>
      </c>
      <c r="R40" s="13">
        <f t="shared" si="2"/>
        <v>0.38537598191049116</v>
      </c>
    </row>
    <row r="41" spans="1:18" x14ac:dyDescent="0.2">
      <c r="A41" s="3">
        <v>4</v>
      </c>
      <c r="B41" s="14">
        <v>0.49006725650989669</v>
      </c>
      <c r="C41" s="14">
        <v>7.6249466152909413</v>
      </c>
      <c r="E41" s="3">
        <v>4</v>
      </c>
      <c r="F41" s="13">
        <f t="shared" si="1"/>
        <v>8.5224663521797916E-3</v>
      </c>
      <c r="G41" s="13">
        <f t="shared" si="1"/>
        <v>2.076490575383293E-2</v>
      </c>
      <c r="H41" s="13">
        <f t="shared" si="1"/>
        <v>4.8810902216101085E-2</v>
      </c>
      <c r="I41" s="13">
        <f t="shared" si="1"/>
        <v>0.10616764104921825</v>
      </c>
      <c r="J41" s="13">
        <f t="shared" si="1"/>
        <v>0.2003249469328523</v>
      </c>
      <c r="K41" s="13">
        <f t="shared" si="1"/>
        <v>0.31045737291267128</v>
      </c>
      <c r="L41" s="13">
        <f t="shared" si="1"/>
        <v>0.3979728815250117</v>
      </c>
      <c r="M41" s="13">
        <f t="shared" si="1"/>
        <v>0.44854884405325046</v>
      </c>
      <c r="N41" s="13">
        <f t="shared" si="1"/>
        <v>0.47257083299079305</v>
      </c>
      <c r="O41" s="13">
        <f t="shared" si="1"/>
        <v>0.48291562711885655</v>
      </c>
      <c r="P41" s="13">
        <f t="shared" si="3"/>
        <v>0.48718139287318563</v>
      </c>
      <c r="Q41" s="13">
        <f t="shared" si="2"/>
        <v>0.4889088409674065</v>
      </c>
      <c r="R41" s="13">
        <f t="shared" si="2"/>
        <v>0.48960324138014022</v>
      </c>
    </row>
    <row r="42" spans="1:18" x14ac:dyDescent="0.2">
      <c r="A42" s="3">
        <v>5</v>
      </c>
      <c r="B42" s="14">
        <v>0.59850112732377814</v>
      </c>
      <c r="C42" s="14">
        <v>9.6614174943790854</v>
      </c>
      <c r="E42" s="3">
        <v>5</v>
      </c>
      <c r="F42" s="13">
        <f t="shared" si="1"/>
        <v>1.0408174901714876E-2</v>
      </c>
      <c r="G42" s="13">
        <f t="shared" si="1"/>
        <v>2.5359416156361878E-2</v>
      </c>
      <c r="H42" s="13">
        <f t="shared" si="1"/>
        <v>5.9610960769090372E-2</v>
      </c>
      <c r="I42" s="13">
        <f t="shared" si="1"/>
        <v>0.12965863768533606</v>
      </c>
      <c r="J42" s="13">
        <f t="shared" si="1"/>
        <v>0.24464949448824666</v>
      </c>
      <c r="K42" s="13">
        <f t="shared" si="1"/>
        <v>0.37915017827856046</v>
      </c>
      <c r="L42" s="13">
        <f t="shared" si="1"/>
        <v>0.4860296522018337</v>
      </c>
      <c r="M42" s="13">
        <f t="shared" si="1"/>
        <v>0.54779621625307784</v>
      </c>
      <c r="N42" s="13">
        <f t="shared" si="1"/>
        <v>0.57713338838342654</v>
      </c>
      <c r="O42" s="13">
        <f t="shared" si="1"/>
        <v>0.58976710521582909</v>
      </c>
      <c r="P42" s="13">
        <f t="shared" si="3"/>
        <v>0.59497672813788927</v>
      </c>
      <c r="Q42" s="13">
        <f t="shared" si="2"/>
        <v>0.59708639700078669</v>
      </c>
      <c r="R42" s="13">
        <f t="shared" si="2"/>
        <v>0.59793444270127893</v>
      </c>
    </row>
    <row r="43" spans="1:18" x14ac:dyDescent="0.2">
      <c r="A43" s="3">
        <v>6</v>
      </c>
      <c r="B43" s="14">
        <v>0.76392701863377421</v>
      </c>
      <c r="C43" s="14">
        <v>9.8941379301479788</v>
      </c>
      <c r="E43" s="3">
        <v>6</v>
      </c>
      <c r="F43" s="13">
        <f t="shared" si="1"/>
        <v>1.3284997569911893E-2</v>
      </c>
      <c r="G43" s="13">
        <f t="shared" si="1"/>
        <v>3.2368766396896689E-2</v>
      </c>
      <c r="H43" s="13">
        <f t="shared" si="1"/>
        <v>7.6087448225624868E-2</v>
      </c>
      <c r="I43" s="13">
        <f t="shared" si="1"/>
        <v>0.16549632407541218</v>
      </c>
      <c r="J43" s="13">
        <f t="shared" si="1"/>
        <v>0.31227068822806048</v>
      </c>
      <c r="K43" s="13">
        <f t="shared" si="1"/>
        <v>0.48394740140583409</v>
      </c>
      <c r="L43" s="13">
        <f t="shared" si="1"/>
        <v>0.62036839401523014</v>
      </c>
      <c r="M43" s="13">
        <f t="shared" si="1"/>
        <v>0.69920725491747993</v>
      </c>
      <c r="N43" s="13">
        <f t="shared" si="1"/>
        <v>0.73665323023401241</v>
      </c>
      <c r="O43" s="13">
        <f t="shared" si="1"/>
        <v>0.75277891019253906</v>
      </c>
      <c r="P43" s="13">
        <f t="shared" si="3"/>
        <v>0.75942847445460038</v>
      </c>
      <c r="Q43" s="13">
        <f t="shared" si="2"/>
        <v>0.76212125642469331</v>
      </c>
      <c r="R43" s="13">
        <f t="shared" si="2"/>
        <v>0.76320370221145228</v>
      </c>
    </row>
    <row r="44" spans="1:18" x14ac:dyDescent="0.2">
      <c r="A44" s="3">
        <v>7</v>
      </c>
      <c r="B44" s="14">
        <v>0.91777259835382208</v>
      </c>
      <c r="C44" s="14">
        <v>8.7183893080803827</v>
      </c>
      <c r="E44" s="3">
        <v>7</v>
      </c>
      <c r="F44" s="13">
        <f t="shared" si="1"/>
        <v>1.596043397007715E-2</v>
      </c>
      <c r="G44" s="13">
        <f t="shared" si="1"/>
        <v>3.8887440968794089E-2</v>
      </c>
      <c r="H44" s="13">
        <f t="shared" si="1"/>
        <v>9.1410531839849138E-2</v>
      </c>
      <c r="I44" s="13">
        <f t="shared" si="1"/>
        <v>0.19882526427241365</v>
      </c>
      <c r="J44" s="13">
        <f t="shared" si="1"/>
        <v>0.37515819434866193</v>
      </c>
      <c r="K44" s="13">
        <f t="shared" si="1"/>
        <v>0.58140850267234656</v>
      </c>
      <c r="L44" s="13">
        <f t="shared" si="1"/>
        <v>0.74530301851372882</v>
      </c>
      <c r="M44" s="13">
        <f t="shared" si="1"/>
        <v>0.84001906396911385</v>
      </c>
      <c r="N44" s="13">
        <f t="shared" si="1"/>
        <v>0.88500620177922784</v>
      </c>
      <c r="O44" s="13">
        <f t="shared" si="1"/>
        <v>0.90437939690751024</v>
      </c>
      <c r="P44" s="13">
        <f t="shared" si="3"/>
        <v>0.91236810227052656</v>
      </c>
      <c r="Q44" s="13">
        <f t="shared" si="2"/>
        <v>0.91560317767067712</v>
      </c>
      <c r="R44" s="13">
        <f t="shared" si="2"/>
        <v>0.9169036148303259</v>
      </c>
    </row>
    <row r="45" spans="1:18" x14ac:dyDescent="0.2">
      <c r="A45" s="3">
        <v>8</v>
      </c>
      <c r="B45" s="14">
        <v>0.713926014222106</v>
      </c>
      <c r="C45" s="14">
        <v>8.6155289605835019</v>
      </c>
      <c r="E45" s="3">
        <v>8</v>
      </c>
      <c r="F45" s="13">
        <f t="shared" si="1"/>
        <v>1.2415460027843868E-2</v>
      </c>
      <c r="G45" s="13">
        <f t="shared" si="1"/>
        <v>3.0250146696410112E-2</v>
      </c>
      <c r="H45" s="13">
        <f t="shared" si="1"/>
        <v>7.1107327426643288E-2</v>
      </c>
      <c r="I45" s="13">
        <f t="shared" si="1"/>
        <v>0.15466416049385862</v>
      </c>
      <c r="J45" s="13">
        <f t="shared" si="1"/>
        <v>0.29183176189233523</v>
      </c>
      <c r="K45" s="13">
        <f t="shared" si="1"/>
        <v>0.45227178899460596</v>
      </c>
      <c r="L45" s="13">
        <f t="shared" si="1"/>
        <v>0.57976367386605898</v>
      </c>
      <c r="M45" s="13">
        <f t="shared" si="1"/>
        <v>0.65344232687458315</v>
      </c>
      <c r="N45" s="13">
        <f t="shared" si="1"/>
        <v>0.68843736600044436</v>
      </c>
      <c r="O45" s="13">
        <f t="shared" si="1"/>
        <v>0.70350757838801181</v>
      </c>
      <c r="P45" s="13">
        <f t="shared" si="3"/>
        <v>0.7097219114252401</v>
      </c>
      <c r="Q45" s="13">
        <f t="shared" si="2"/>
        <v>0.71223844383237478</v>
      </c>
      <c r="R45" s="13">
        <f t="shared" si="2"/>
        <v>0.71325004073535436</v>
      </c>
    </row>
    <row r="46" spans="1:18" x14ac:dyDescent="0.2">
      <c r="A46" s="3">
        <v>9</v>
      </c>
      <c r="B46" s="14">
        <v>1.148790078693612</v>
      </c>
      <c r="C46" s="14">
        <v>7.619213999715301</v>
      </c>
      <c r="E46" s="3">
        <v>9</v>
      </c>
      <c r="F46" s="13">
        <f t="shared" si="1"/>
        <v>1.9977920706454235E-2</v>
      </c>
      <c r="G46" s="13">
        <f t="shared" si="1"/>
        <v>4.8676008033867568E-2</v>
      </c>
      <c r="H46" s="13">
        <f t="shared" si="1"/>
        <v>0.11441996879628009</v>
      </c>
      <c r="I46" s="13">
        <f t="shared" si="1"/>
        <v>0.2488726416537963</v>
      </c>
      <c r="J46" s="13">
        <f t="shared" si="1"/>
        <v>0.46959128261334399</v>
      </c>
      <c r="K46" s="13">
        <f t="shared" si="1"/>
        <v>0.72775796611940613</v>
      </c>
      <c r="L46" s="13">
        <f t="shared" si="1"/>
        <v>0.93290725265136965</v>
      </c>
      <c r="M46" s="13">
        <f t="shared" si="1"/>
        <v>1.0514647836861883</v>
      </c>
      <c r="N46" s="13">
        <f t="shared" si="1"/>
        <v>1.1077758760829099</v>
      </c>
      <c r="O46" s="13">
        <f t="shared" si="1"/>
        <v>1.1320256024267619</v>
      </c>
      <c r="P46" s="13">
        <f t="shared" si="3"/>
        <v>1.1420251878132734</v>
      </c>
      <c r="Q46" s="13">
        <f t="shared" si="2"/>
        <v>1.1460745814541218</v>
      </c>
      <c r="R46" s="13">
        <f t="shared" si="2"/>
        <v>1.1477023586503996</v>
      </c>
    </row>
    <row r="47" spans="1:18" x14ac:dyDescent="0.2">
      <c r="A47" s="3">
        <v>10</v>
      </c>
      <c r="B47" s="14">
        <v>1.1442437608947318</v>
      </c>
      <c r="C47" s="14">
        <v>9.385775727752053</v>
      </c>
      <c r="E47" s="3">
        <v>10</v>
      </c>
      <c r="F47" s="13">
        <f t="shared" si="1"/>
        <v>1.9898858414590034E-2</v>
      </c>
      <c r="G47" s="13">
        <f t="shared" si="1"/>
        <v>4.8483373534486736E-2</v>
      </c>
      <c r="H47" s="13">
        <f t="shared" si="1"/>
        <v>0.11396715365595662</v>
      </c>
      <c r="I47" s="13">
        <f t="shared" si="1"/>
        <v>0.24788773227706173</v>
      </c>
      <c r="J47" s="13">
        <f t="shared" si="1"/>
        <v>0.46773288285350989</v>
      </c>
      <c r="K47" s="13">
        <f t="shared" si="1"/>
        <v>0.72487787596541731</v>
      </c>
      <c r="L47" s="13">
        <f t="shared" si="1"/>
        <v>0.92921528757777105</v>
      </c>
      <c r="M47" s="13">
        <f t="shared" si="1"/>
        <v>1.0473036291379141</v>
      </c>
      <c r="N47" s="13">
        <f t="shared" si="1"/>
        <v>1.1033918713147515</v>
      </c>
      <c r="O47" s="13">
        <f t="shared" si="1"/>
        <v>1.1275456297663491</v>
      </c>
      <c r="P47" s="13">
        <f t="shared" si="3"/>
        <v>1.1375056419585345</v>
      </c>
      <c r="Q47" s="13">
        <f t="shared" si="2"/>
        <v>1.1415390101908025</v>
      </c>
      <c r="R47" s="13">
        <f t="shared" si="2"/>
        <v>1.1431603454856594</v>
      </c>
    </row>
    <row r="48" spans="1:18" x14ac:dyDescent="0.2">
      <c r="A48" s="3">
        <v>11</v>
      </c>
      <c r="B48" s="14">
        <v>1.6511627915229428</v>
      </c>
      <c r="C48" s="14">
        <v>7.9900317650238684</v>
      </c>
      <c r="E48" s="3">
        <v>11</v>
      </c>
      <c r="F48" s="13">
        <f t="shared" ref="F48:O57" si="4">$B48*F$32</f>
        <v>2.8714383884656369E-2</v>
      </c>
      <c r="G48" s="13">
        <f t="shared" si="4"/>
        <v>6.996231495730873E-2</v>
      </c>
      <c r="H48" s="13">
        <f t="shared" si="4"/>
        <v>0.16445649957081612</v>
      </c>
      <c r="I48" s="13">
        <f t="shared" si="4"/>
        <v>0.35770612346693859</v>
      </c>
      <c r="J48" s="13">
        <f t="shared" si="4"/>
        <v>0.67494633480507593</v>
      </c>
      <c r="K48" s="13">
        <f t="shared" si="4"/>
        <v>1.046010839732594</v>
      </c>
      <c r="L48" s="13">
        <f t="shared" si="4"/>
        <v>1.3408731256380062</v>
      </c>
      <c r="M48" s="13">
        <f t="shared" si="4"/>
        <v>1.5112765679467457</v>
      </c>
      <c r="N48" s="13">
        <f t="shared" si="4"/>
        <v>1.5922128349287963</v>
      </c>
      <c r="O48" s="13">
        <f t="shared" si="4"/>
        <v>1.6270671103845133</v>
      </c>
      <c r="P48" s="13">
        <f t="shared" si="3"/>
        <v>1.6414395737501795</v>
      </c>
      <c r="Q48" s="13">
        <f t="shared" si="2"/>
        <v>1.6472597912398725</v>
      </c>
      <c r="R48" s="13">
        <f t="shared" si="2"/>
        <v>1.6495994050555138</v>
      </c>
    </row>
    <row r="49" spans="1:18" x14ac:dyDescent="0.2">
      <c r="A49" s="3">
        <v>12</v>
      </c>
      <c r="B49" s="14">
        <v>0.56710287618954613</v>
      </c>
      <c r="C49" s="14">
        <v>8.8909379511595432</v>
      </c>
      <c r="E49" s="3">
        <v>12</v>
      </c>
      <c r="F49" s="13">
        <f t="shared" si="4"/>
        <v>9.8621467081267591E-3</v>
      </c>
      <c r="G49" s="13">
        <f t="shared" si="4"/>
        <v>2.4029023813317556E-2</v>
      </c>
      <c r="H49" s="13">
        <f t="shared" si="4"/>
        <v>5.6483681920092975E-2</v>
      </c>
      <c r="I49" s="13">
        <f t="shared" si="4"/>
        <v>0.12285655447795689</v>
      </c>
      <c r="J49" s="13">
        <f t="shared" si="4"/>
        <v>0.23181482147408994</v>
      </c>
      <c r="K49" s="13">
        <f t="shared" si="4"/>
        <v>0.35925940118276584</v>
      </c>
      <c r="L49" s="13">
        <f t="shared" si="4"/>
        <v>0.46053182039865154</v>
      </c>
      <c r="M49" s="13">
        <f t="shared" si="4"/>
        <v>0.51905801947606267</v>
      </c>
      <c r="N49" s="13">
        <f t="shared" si="4"/>
        <v>0.54685612032306086</v>
      </c>
      <c r="O49" s="13">
        <f t="shared" si="4"/>
        <v>0.55882705375247088</v>
      </c>
      <c r="P49" s="13">
        <f t="shared" si="3"/>
        <v>0.56376337217876016</v>
      </c>
      <c r="Q49" s="13">
        <f t="shared" si="2"/>
        <v>0.56576236470414842</v>
      </c>
      <c r="R49" s="13">
        <f t="shared" si="2"/>
        <v>0.56656592067745093</v>
      </c>
    </row>
    <row r="50" spans="1:18" x14ac:dyDescent="0.2">
      <c r="A50" s="3">
        <v>13</v>
      </c>
      <c r="B50" s="14">
        <v>1.0996483624645457</v>
      </c>
      <c r="C50" s="14">
        <v>9.6419761672217703</v>
      </c>
      <c r="E50" s="3">
        <v>13</v>
      </c>
      <c r="F50" s="13">
        <f t="shared" si="4"/>
        <v>1.9123326530884933E-2</v>
      </c>
      <c r="G50" s="13">
        <f t="shared" si="4"/>
        <v>4.6593797699422262E-2</v>
      </c>
      <c r="H50" s="13">
        <f t="shared" si="4"/>
        <v>0.10952543345704771</v>
      </c>
      <c r="I50" s="13">
        <f t="shared" si="4"/>
        <v>0.23822663333586516</v>
      </c>
      <c r="J50" s="13">
        <f t="shared" si="4"/>
        <v>0.4495036077789038</v>
      </c>
      <c r="K50" s="13">
        <f t="shared" si="4"/>
        <v>0.69662671236140727</v>
      </c>
      <c r="L50" s="13">
        <f t="shared" si="4"/>
        <v>0.89300034160808706</v>
      </c>
      <c r="M50" s="13">
        <f t="shared" si="4"/>
        <v>1.006486345081006</v>
      </c>
      <c r="N50" s="13">
        <f t="shared" si="4"/>
        <v>1.0603886216510314</v>
      </c>
      <c r="O50" s="13">
        <f t="shared" si="4"/>
        <v>1.0836010190757679</v>
      </c>
      <c r="P50" s="13">
        <f t="shared" si="3"/>
        <v>1.0931728528681579</v>
      </c>
      <c r="Q50" s="13">
        <f t="shared" si="2"/>
        <v>1.0970490258685348</v>
      </c>
      <c r="R50" s="13">
        <f t="shared" si="2"/>
        <v>1.098607171748746</v>
      </c>
    </row>
    <row r="51" spans="1:18" x14ac:dyDescent="0.2">
      <c r="A51" s="3">
        <v>14</v>
      </c>
      <c r="B51" s="14">
        <v>0.91557356108938492</v>
      </c>
      <c r="C51" s="14">
        <v>11.285778726361576</v>
      </c>
      <c r="E51" s="3">
        <v>14</v>
      </c>
      <c r="F51" s="13">
        <f t="shared" si="4"/>
        <v>1.5922191829137507E-2</v>
      </c>
      <c r="G51" s="13">
        <f t="shared" si="4"/>
        <v>3.8794264367136594E-2</v>
      </c>
      <c r="H51" s="13">
        <f t="shared" si="4"/>
        <v>9.1191506815307771E-2</v>
      </c>
      <c r="I51" s="13">
        <f t="shared" si="4"/>
        <v>0.1983488672149826</v>
      </c>
      <c r="J51" s="13">
        <f t="shared" si="4"/>
        <v>0.37425929319285117</v>
      </c>
      <c r="K51" s="13">
        <f t="shared" si="4"/>
        <v>0.58001541361572151</v>
      </c>
      <c r="L51" s="13">
        <f t="shared" si="4"/>
        <v>0.74351722853269331</v>
      </c>
      <c r="M51" s="13">
        <f t="shared" si="4"/>
        <v>0.83800632875799619</v>
      </c>
      <c r="N51" s="13">
        <f t="shared" si="4"/>
        <v>0.88288567473313684</v>
      </c>
      <c r="O51" s="13">
        <f t="shared" si="4"/>
        <v>0.90221245054350241</v>
      </c>
      <c r="P51" s="13">
        <f t="shared" si="3"/>
        <v>0.91018201449739478</v>
      </c>
      <c r="Q51" s="13">
        <f t="shared" si="2"/>
        <v>0.91340933846612216</v>
      </c>
      <c r="R51" s="13">
        <f t="shared" si="2"/>
        <v>0.91470665970165277</v>
      </c>
    </row>
    <row r="52" spans="1:18" x14ac:dyDescent="0.2">
      <c r="A52" s="3">
        <v>15</v>
      </c>
      <c r="B52" s="14">
        <v>1.0015733428809155</v>
      </c>
      <c r="C52" s="14">
        <v>11.193636813430144</v>
      </c>
      <c r="E52" s="3">
        <v>15</v>
      </c>
      <c r="F52" s="13">
        <f t="shared" si="4"/>
        <v>1.7417762563311467E-2</v>
      </c>
      <c r="G52" s="13">
        <f t="shared" si="4"/>
        <v>4.2438207805572101E-2</v>
      </c>
      <c r="H52" s="13">
        <f t="shared" si="4"/>
        <v>9.9757120787412959E-2</v>
      </c>
      <c r="I52" s="13">
        <f t="shared" si="4"/>
        <v>0.21697976703999455</v>
      </c>
      <c r="J52" s="13">
        <f t="shared" si="4"/>
        <v>0.40941345110643407</v>
      </c>
      <c r="K52" s="13">
        <f t="shared" si="4"/>
        <v>0.63449623430185598</v>
      </c>
      <c r="L52" s="13">
        <f t="shared" si="4"/>
        <v>0.81335576705053136</v>
      </c>
      <c r="M52" s="13">
        <f t="shared" si="4"/>
        <v>0.91672022404278308</v>
      </c>
      <c r="N52" s="13">
        <f t="shared" si="4"/>
        <v>0.96581508488733125</v>
      </c>
      <c r="O52" s="13">
        <f t="shared" si="4"/>
        <v>0.98695722384606865</v>
      </c>
      <c r="P52" s="13">
        <f t="shared" si="3"/>
        <v>0.99567536856958583</v>
      </c>
      <c r="Q52" s="13">
        <f t="shared" si="2"/>
        <v>0.99920583492782367</v>
      </c>
      <c r="R52" s="13">
        <f t="shared" si="2"/>
        <v>1.0006250134863599</v>
      </c>
    </row>
    <row r="53" spans="1:18" x14ac:dyDescent="0.2">
      <c r="A53" s="3">
        <v>16</v>
      </c>
      <c r="B53" s="14">
        <v>0.71657696158404616</v>
      </c>
      <c r="C53" s="14">
        <v>11.163000576568864</v>
      </c>
      <c r="E53" s="3">
        <v>16</v>
      </c>
      <c r="F53" s="13">
        <f t="shared" si="4"/>
        <v>1.2461561066820502E-2</v>
      </c>
      <c r="G53" s="13">
        <f t="shared" si="4"/>
        <v>3.0362471426123916E-2</v>
      </c>
      <c r="H53" s="13">
        <f t="shared" si="4"/>
        <v>7.1371362884521464E-2</v>
      </c>
      <c r="I53" s="13">
        <f t="shared" si="4"/>
        <v>0.15523845886663135</v>
      </c>
      <c r="J53" s="13">
        <f t="shared" si="4"/>
        <v>0.29291539048116283</v>
      </c>
      <c r="K53" s="13">
        <f t="shared" si="4"/>
        <v>0.4539511628821391</v>
      </c>
      <c r="L53" s="13">
        <f t="shared" si="4"/>
        <v>0.58191645013582216</v>
      </c>
      <c r="M53" s="13">
        <f t="shared" si="4"/>
        <v>0.65586868643859997</v>
      </c>
      <c r="N53" s="13">
        <f t="shared" si="4"/>
        <v>0.6909936690107058</v>
      </c>
      <c r="O53" s="13">
        <f t="shared" si="4"/>
        <v>0.70611984005361961</v>
      </c>
      <c r="P53" s="13">
        <f t="shared" si="3"/>
        <v>0.71235724812865731</v>
      </c>
      <c r="Q53" s="13">
        <f t="shared" si="2"/>
        <v>0.71488312491435924</v>
      </c>
      <c r="R53" s="13">
        <f t="shared" si="2"/>
        <v>0.71589847807511331</v>
      </c>
    </row>
    <row r="54" spans="1:18" x14ac:dyDescent="0.2">
      <c r="A54" s="3">
        <v>17</v>
      </c>
      <c r="B54" s="14">
        <v>0.64179609751468358</v>
      </c>
      <c r="C54" s="14">
        <v>9.5329559218740538</v>
      </c>
      <c r="E54" s="3">
        <v>17</v>
      </c>
      <c r="F54" s="13">
        <f t="shared" si="4"/>
        <v>1.116109181621836E-2</v>
      </c>
      <c r="G54" s="13">
        <f t="shared" si="4"/>
        <v>2.7193890840574948E-2</v>
      </c>
      <c r="H54" s="13">
        <f t="shared" si="4"/>
        <v>6.3923157775450906E-2</v>
      </c>
      <c r="I54" s="13">
        <f t="shared" si="4"/>
        <v>0.13903801325757822</v>
      </c>
      <c r="J54" s="13">
        <f t="shared" si="4"/>
        <v>0.26234719310153365</v>
      </c>
      <c r="K54" s="13">
        <f t="shared" si="4"/>
        <v>0.40657752121415092</v>
      </c>
      <c r="L54" s="13">
        <f t="shared" si="4"/>
        <v>0.52118854889108057</v>
      </c>
      <c r="M54" s="13">
        <f t="shared" si="4"/>
        <v>0.58742324412421743</v>
      </c>
      <c r="N54" s="13">
        <f t="shared" si="4"/>
        <v>0.61888263780918273</v>
      </c>
      <c r="O54" s="13">
        <f t="shared" si="4"/>
        <v>0.63243026502318322</v>
      </c>
      <c r="P54" s="13">
        <f t="shared" si="3"/>
        <v>0.63801674683291998</v>
      </c>
      <c r="Q54" s="13">
        <f t="shared" si="2"/>
        <v>0.64027902702161432</v>
      </c>
      <c r="R54" s="13">
        <f t="shared" si="2"/>
        <v>0.64118841949598393</v>
      </c>
    </row>
    <row r="55" spans="1:18" x14ac:dyDescent="0.2">
      <c r="A55" s="3">
        <v>18</v>
      </c>
      <c r="B55" s="14">
        <v>0.49592108986492534</v>
      </c>
      <c r="C55" s="14">
        <v>17.099826034109569</v>
      </c>
      <c r="E55" s="3">
        <v>18</v>
      </c>
      <c r="F55" s="13">
        <f t="shared" si="4"/>
        <v>8.6242668645314918E-3</v>
      </c>
      <c r="G55" s="13">
        <f t="shared" si="4"/>
        <v>2.101294170461545E-2</v>
      </c>
      <c r="H55" s="13">
        <f t="shared" si="4"/>
        <v>4.9393946448675487E-2</v>
      </c>
      <c r="I55" s="13">
        <f t="shared" si="4"/>
        <v>0.10743580918357733</v>
      </c>
      <c r="J55" s="13">
        <f t="shared" si="4"/>
        <v>0.20271782023875576</v>
      </c>
      <c r="K55" s="13">
        <f t="shared" si="4"/>
        <v>0.31416577354693009</v>
      </c>
      <c r="L55" s="13">
        <f t="shared" si="4"/>
        <v>0.40272665133379087</v>
      </c>
      <c r="M55" s="13">
        <f t="shared" si="4"/>
        <v>0.45390674166791273</v>
      </c>
      <c r="N55" s="13">
        <f t="shared" si="4"/>
        <v>0.47821567228178391</v>
      </c>
      <c r="O55" s="13">
        <f t="shared" si="4"/>
        <v>0.4886840345530224</v>
      </c>
      <c r="P55" s="13">
        <f t="shared" si="3"/>
        <v>0.49300075470498916</v>
      </c>
      <c r="Q55" s="13">
        <f t="shared" si="2"/>
        <v>0.49474883709611261</v>
      </c>
      <c r="R55" s="13">
        <f t="shared" si="2"/>
        <v>0.49545153209340342</v>
      </c>
    </row>
    <row r="56" spans="1:18" x14ac:dyDescent="0.2">
      <c r="A56" s="3">
        <v>19</v>
      </c>
      <c r="B56" s="14">
        <v>0.43118442799010132</v>
      </c>
      <c r="C56" s="14">
        <v>14.769516270988067</v>
      </c>
      <c r="E56" s="3">
        <v>19</v>
      </c>
      <c r="F56" s="13">
        <f t="shared" si="4"/>
        <v>7.4984703228286771E-3</v>
      </c>
      <c r="G56" s="13">
        <f t="shared" si="4"/>
        <v>1.8269949462648916E-2</v>
      </c>
      <c r="H56" s="13">
        <f t="shared" si="4"/>
        <v>4.2946148048365461E-2</v>
      </c>
      <c r="I56" s="13">
        <f t="shared" si="4"/>
        <v>9.3411328687578024E-2</v>
      </c>
      <c r="J56" s="13">
        <f t="shared" si="4"/>
        <v>0.17625539455653261</v>
      </c>
      <c r="K56" s="13">
        <f t="shared" si="4"/>
        <v>0.27315512917145163</v>
      </c>
      <c r="L56" s="13">
        <f t="shared" si="4"/>
        <v>0.35015542662044624</v>
      </c>
      <c r="M56" s="13">
        <f t="shared" si="4"/>
        <v>0.39465455849082254</v>
      </c>
      <c r="N56" s="13">
        <f t="shared" si="4"/>
        <v>0.41579024430053074</v>
      </c>
      <c r="O56" s="13">
        <f t="shared" si="4"/>
        <v>0.42489208507755138</v>
      </c>
      <c r="P56" s="13">
        <f t="shared" si="3"/>
        <v>0.42864530821639008</v>
      </c>
      <c r="Q56" s="13">
        <f t="shared" si="2"/>
        <v>0.4301651990242229</v>
      </c>
      <c r="R56" s="13">
        <f t="shared" si="2"/>
        <v>0.43077616545950975</v>
      </c>
    </row>
    <row r="57" spans="1:18" x14ac:dyDescent="0.2">
      <c r="A57" s="3">
        <v>20</v>
      </c>
      <c r="B57" s="14">
        <v>0.36986306858070028</v>
      </c>
      <c r="C57" s="14">
        <v>9.1822964895612387</v>
      </c>
      <c r="E57" s="3">
        <v>20</v>
      </c>
      <c r="F57" s="13">
        <f t="shared" si="4"/>
        <v>6.4320672622398085E-3</v>
      </c>
      <c r="G57" s="13">
        <f t="shared" si="4"/>
        <v>1.5671668855408601E-2</v>
      </c>
      <c r="H57" s="13">
        <f t="shared" si="4"/>
        <v>3.6838515191587935E-2</v>
      </c>
      <c r="I57" s="13">
        <f t="shared" si="4"/>
        <v>8.0126735628266138E-2</v>
      </c>
      <c r="J57" s="13">
        <f t="shared" si="4"/>
        <v>0.15118904313974388</v>
      </c>
      <c r="K57" s="13">
        <f t="shared" si="4"/>
        <v>0.23430807727645953</v>
      </c>
      <c r="L57" s="13">
        <f t="shared" si="4"/>
        <v>0.30035769420920649</v>
      </c>
      <c r="M57" s="13">
        <f t="shared" si="4"/>
        <v>0.33852833395024201</v>
      </c>
      <c r="N57" s="13">
        <f t="shared" si="4"/>
        <v>0.35665818536109972</v>
      </c>
      <c r="O57" s="13">
        <f t="shared" si="4"/>
        <v>0.36446559801561956</v>
      </c>
      <c r="P57" s="13">
        <f t="shared" si="3"/>
        <v>0.36768505246964461</v>
      </c>
      <c r="Q57" s="13">
        <f t="shared" si="2"/>
        <v>0.3689887903636892</v>
      </c>
      <c r="R57" s="13">
        <f t="shared" si="2"/>
        <v>0.36951286754710777</v>
      </c>
    </row>
    <row r="59" spans="1:18" ht="17" x14ac:dyDescent="0.2">
      <c r="E59" s="4" t="s">
        <v>20</v>
      </c>
      <c r="F59" s="3">
        <v>0</v>
      </c>
      <c r="G59" s="3">
        <v>1</v>
      </c>
      <c r="H59" s="3">
        <v>2</v>
      </c>
      <c r="I59" s="3">
        <v>3</v>
      </c>
      <c r="J59" s="3">
        <v>4</v>
      </c>
      <c r="K59" s="3">
        <v>5</v>
      </c>
      <c r="L59" s="3">
        <v>6</v>
      </c>
      <c r="M59" s="3">
        <v>7</v>
      </c>
      <c r="N59" s="3">
        <v>8</v>
      </c>
      <c r="O59" s="3">
        <v>9</v>
      </c>
      <c r="P59" s="3">
        <v>10</v>
      </c>
      <c r="Q59" s="3">
        <v>11</v>
      </c>
      <c r="R59" s="3">
        <v>12</v>
      </c>
    </row>
    <row r="60" spans="1:18" x14ac:dyDescent="0.2">
      <c r="E60" s="3">
        <v>1</v>
      </c>
      <c r="F60" s="13">
        <f t="shared" ref="F60:R60" si="5">F38+$F$2</f>
        <v>0.20088307735644209</v>
      </c>
      <c r="G60" s="13">
        <f t="shared" si="5"/>
        <v>0.20215160932552978</v>
      </c>
      <c r="H60" s="13">
        <f t="shared" si="5"/>
        <v>0.2050576676648917</v>
      </c>
      <c r="I60" s="13">
        <f t="shared" si="5"/>
        <v>0.21100083425655947</v>
      </c>
      <c r="J60" s="13">
        <f t="shared" si="5"/>
        <v>0.22075718662375426</v>
      </c>
      <c r="K60" s="13">
        <f t="shared" si="5"/>
        <v>0.23216884230813672</v>
      </c>
      <c r="L60" s="13">
        <f t="shared" si="5"/>
        <v>0.2412369877016709</v>
      </c>
      <c r="M60" s="13">
        <f t="shared" si="5"/>
        <v>0.24647754664826355</v>
      </c>
      <c r="N60" s="13">
        <f t="shared" si="5"/>
        <v>0.24896664705779697</v>
      </c>
      <c r="O60" s="13">
        <f t="shared" si="5"/>
        <v>0.25003854961206301</v>
      </c>
      <c r="P60" s="13">
        <f t="shared" si="5"/>
        <v>0.2565387902122247</v>
      </c>
      <c r="Q60" s="13">
        <f t="shared" si="5"/>
        <v>0.25065955193970679</v>
      </c>
      <c r="R60" s="13">
        <f t="shared" si="5"/>
        <v>0.25073150403144284</v>
      </c>
    </row>
    <row r="61" spans="1:18" x14ac:dyDescent="0.2">
      <c r="E61" s="3">
        <v>2</v>
      </c>
      <c r="F61" s="13">
        <f t="shared" ref="F61:R61" si="6">F39+$F$2</f>
        <v>0.20491740969352684</v>
      </c>
      <c r="G61" s="13">
        <f t="shared" si="6"/>
        <v>0.21198122053165425</v>
      </c>
      <c r="H61" s="13">
        <f t="shared" si="6"/>
        <v>0.2281635847873843</v>
      </c>
      <c r="I61" s="13">
        <f t="shared" si="6"/>
        <v>0.26125806376469557</v>
      </c>
      <c r="J61" s="13">
        <f t="shared" si="6"/>
        <v>0.31558623938138519</v>
      </c>
      <c r="K61" s="13">
        <f t="shared" si="6"/>
        <v>0.37913195921239051</v>
      </c>
      <c r="L61" s="13">
        <f t="shared" si="6"/>
        <v>0.42962785941317949</v>
      </c>
      <c r="M61" s="13">
        <f t="shared" si="6"/>
        <v>0.45880987294288966</v>
      </c>
      <c r="N61" s="13">
        <f t="shared" si="6"/>
        <v>0.47267041006651855</v>
      </c>
      <c r="O61" s="13">
        <f t="shared" si="6"/>
        <v>0.47863929147018264</v>
      </c>
      <c r="P61" s="13">
        <f t="shared" si="6"/>
        <v>0.48110061158619427</v>
      </c>
      <c r="Q61" s="13">
        <f t="shared" si="6"/>
        <v>0.48209733831441581</v>
      </c>
      <c r="R61" s="13">
        <f t="shared" si="6"/>
        <v>0.48249800300227252</v>
      </c>
    </row>
    <row r="62" spans="1:18" x14ac:dyDescent="0.2">
      <c r="E62" s="3">
        <v>3</v>
      </c>
      <c r="F62" s="13">
        <f t="shared" ref="F62:R62" si="7">F40+$F$2</f>
        <v>0.20670819463840184</v>
      </c>
      <c r="G62" s="13">
        <f t="shared" si="7"/>
        <v>0.2163444505016032</v>
      </c>
      <c r="H62" s="13">
        <f t="shared" si="7"/>
        <v>0.23841998536701262</v>
      </c>
      <c r="I62" s="13">
        <f t="shared" si="7"/>
        <v>0.28356656055039481</v>
      </c>
      <c r="J62" s="13">
        <f t="shared" si="7"/>
        <v>0.35767955887668368</v>
      </c>
      <c r="K62" s="13">
        <f t="shared" si="7"/>
        <v>0.44436687671901776</v>
      </c>
      <c r="L62" s="13">
        <f t="shared" si="7"/>
        <v>0.51325199065087335</v>
      </c>
      <c r="M62" s="13">
        <f t="shared" si="7"/>
        <v>0.5530612884109245</v>
      </c>
      <c r="N62" s="13">
        <f t="shared" si="7"/>
        <v>0.57196945075918126</v>
      </c>
      <c r="O62" s="13">
        <f t="shared" si="7"/>
        <v>0.58011203409569356</v>
      </c>
      <c r="P62" s="13">
        <f t="shared" si="7"/>
        <v>0.5834696990930508</v>
      </c>
      <c r="Q62" s="13">
        <f t="shared" si="7"/>
        <v>0.58482940619718105</v>
      </c>
      <c r="R62" s="13">
        <f t="shared" si="7"/>
        <v>0.58537598191049112</v>
      </c>
    </row>
    <row r="63" spans="1:18" x14ac:dyDescent="0.2">
      <c r="E63" s="3">
        <v>4</v>
      </c>
      <c r="F63" s="13">
        <f t="shared" ref="F63:R63" si="8">F41+$F$2</f>
        <v>0.2085224663521798</v>
      </c>
      <c r="G63" s="13">
        <f t="shared" si="8"/>
        <v>0.22076490575383295</v>
      </c>
      <c r="H63" s="13">
        <f t="shared" si="8"/>
        <v>0.24881090221610108</v>
      </c>
      <c r="I63" s="13">
        <f t="shared" si="8"/>
        <v>0.30616764104921823</v>
      </c>
      <c r="J63" s="13">
        <f t="shared" si="8"/>
        <v>0.40032494693285231</v>
      </c>
      <c r="K63" s="13">
        <f t="shared" si="8"/>
        <v>0.51045737291267135</v>
      </c>
      <c r="L63" s="13">
        <f t="shared" si="8"/>
        <v>0.59797288152501171</v>
      </c>
      <c r="M63" s="13">
        <f t="shared" si="8"/>
        <v>0.64854884405325053</v>
      </c>
      <c r="N63" s="13">
        <f t="shared" si="8"/>
        <v>0.67257083299079312</v>
      </c>
      <c r="O63" s="13">
        <f t="shared" si="8"/>
        <v>0.68291562711885656</v>
      </c>
      <c r="P63" s="13">
        <f t="shared" si="8"/>
        <v>0.68718139287318558</v>
      </c>
      <c r="Q63" s="13">
        <f t="shared" si="8"/>
        <v>0.68890884096740646</v>
      </c>
      <c r="R63" s="13">
        <f t="shared" si="8"/>
        <v>0.68960324138014029</v>
      </c>
    </row>
    <row r="64" spans="1:18" x14ac:dyDescent="0.2">
      <c r="E64" s="3">
        <v>5</v>
      </c>
      <c r="F64" s="13">
        <f t="shared" ref="F64:R64" si="9">F42+$F$2</f>
        <v>0.21040817490171487</v>
      </c>
      <c r="G64" s="13">
        <f t="shared" si="9"/>
        <v>0.2253594161563619</v>
      </c>
      <c r="H64" s="13">
        <f t="shared" si="9"/>
        <v>0.2596109607690904</v>
      </c>
      <c r="I64" s="13">
        <f t="shared" si="9"/>
        <v>0.3296586376853361</v>
      </c>
      <c r="J64" s="13">
        <f t="shared" si="9"/>
        <v>0.44464949448824664</v>
      </c>
      <c r="K64" s="13">
        <f t="shared" si="9"/>
        <v>0.57915017827856041</v>
      </c>
      <c r="L64" s="13">
        <f t="shared" si="9"/>
        <v>0.68602965220183365</v>
      </c>
      <c r="M64" s="13">
        <f t="shared" si="9"/>
        <v>0.74779621625307779</v>
      </c>
      <c r="N64" s="13">
        <f t="shared" si="9"/>
        <v>0.7771333883834266</v>
      </c>
      <c r="O64" s="13">
        <f t="shared" si="9"/>
        <v>0.78976710521582905</v>
      </c>
      <c r="P64" s="13">
        <f t="shared" si="9"/>
        <v>0.79497672813788922</v>
      </c>
      <c r="Q64" s="13">
        <f t="shared" si="9"/>
        <v>0.79708639700078665</v>
      </c>
      <c r="R64" s="13">
        <f t="shared" si="9"/>
        <v>0.79793444270127889</v>
      </c>
    </row>
    <row r="65" spans="5:18" x14ac:dyDescent="0.2">
      <c r="E65" s="3">
        <v>6</v>
      </c>
      <c r="F65" s="13">
        <f t="shared" ref="F65:R65" si="10">F43+$F$2</f>
        <v>0.2132849975699119</v>
      </c>
      <c r="G65" s="13">
        <f t="shared" si="10"/>
        <v>0.23236876639689669</v>
      </c>
      <c r="H65" s="13">
        <f t="shared" si="10"/>
        <v>0.27608744822562487</v>
      </c>
      <c r="I65" s="13">
        <f t="shared" si="10"/>
        <v>0.36549632407541222</v>
      </c>
      <c r="J65" s="13">
        <f t="shared" si="10"/>
        <v>0.51227068822806054</v>
      </c>
      <c r="K65" s="13">
        <f t="shared" si="10"/>
        <v>0.6839474014058341</v>
      </c>
      <c r="L65" s="13">
        <f t="shared" si="10"/>
        <v>0.82036839401523021</v>
      </c>
      <c r="M65" s="13">
        <f t="shared" si="10"/>
        <v>0.89920725491747988</v>
      </c>
      <c r="N65" s="13">
        <f t="shared" si="10"/>
        <v>0.93665323023401248</v>
      </c>
      <c r="O65" s="13">
        <f t="shared" si="10"/>
        <v>0.95277891019253902</v>
      </c>
      <c r="P65" s="13">
        <f t="shared" si="10"/>
        <v>0.95942847445460044</v>
      </c>
      <c r="Q65" s="13">
        <f t="shared" si="10"/>
        <v>0.96212125642469326</v>
      </c>
      <c r="R65" s="13">
        <f t="shared" si="10"/>
        <v>0.96320370221145235</v>
      </c>
    </row>
    <row r="66" spans="5:18" x14ac:dyDescent="0.2">
      <c r="E66" s="3">
        <v>7</v>
      </c>
      <c r="F66" s="13">
        <f t="shared" ref="F66:R66" si="11">F44+$F$2</f>
        <v>0.21596043397007716</v>
      </c>
      <c r="G66" s="13">
        <f t="shared" si="11"/>
        <v>0.23888744096879411</v>
      </c>
      <c r="H66" s="13">
        <f t="shared" si="11"/>
        <v>0.29141053183984916</v>
      </c>
      <c r="I66" s="13">
        <f t="shared" si="11"/>
        <v>0.39882526427241366</v>
      </c>
      <c r="J66" s="13">
        <f t="shared" si="11"/>
        <v>0.57515819434866189</v>
      </c>
      <c r="K66" s="13">
        <f t="shared" si="11"/>
        <v>0.78140850267234652</v>
      </c>
      <c r="L66" s="13">
        <f t="shared" si="11"/>
        <v>0.94530301851372878</v>
      </c>
      <c r="M66" s="13">
        <f t="shared" si="11"/>
        <v>1.0400190639691138</v>
      </c>
      <c r="N66" s="13">
        <f t="shared" si="11"/>
        <v>1.0850062017792279</v>
      </c>
      <c r="O66" s="13">
        <f t="shared" si="11"/>
        <v>1.1043793969075102</v>
      </c>
      <c r="P66" s="13">
        <f t="shared" si="11"/>
        <v>1.1123681022705265</v>
      </c>
      <c r="Q66" s="13">
        <f t="shared" si="11"/>
        <v>1.1156031776706772</v>
      </c>
      <c r="R66" s="13">
        <f t="shared" si="11"/>
        <v>1.116903614830326</v>
      </c>
    </row>
    <row r="67" spans="5:18" x14ac:dyDescent="0.2">
      <c r="E67" s="3">
        <v>8</v>
      </c>
      <c r="F67" s="13">
        <f t="shared" ref="F67:R67" si="12">F45+$F$2</f>
        <v>0.21241546002784387</v>
      </c>
      <c r="G67" s="13">
        <f t="shared" si="12"/>
        <v>0.23025014669641011</v>
      </c>
      <c r="H67" s="13">
        <f t="shared" si="12"/>
        <v>0.27110732742664329</v>
      </c>
      <c r="I67" s="13">
        <f t="shared" si="12"/>
        <v>0.35466416049385863</v>
      </c>
      <c r="J67" s="13">
        <f t="shared" si="12"/>
        <v>0.49183176189233524</v>
      </c>
      <c r="K67" s="13">
        <f t="shared" si="12"/>
        <v>0.65227178899460592</v>
      </c>
      <c r="L67" s="13">
        <f t="shared" si="12"/>
        <v>0.77976367386605894</v>
      </c>
      <c r="M67" s="13">
        <f t="shared" si="12"/>
        <v>0.85344232687458321</v>
      </c>
      <c r="N67" s="13">
        <f t="shared" si="12"/>
        <v>0.88843736600044432</v>
      </c>
      <c r="O67" s="13">
        <f t="shared" si="12"/>
        <v>0.90350757838801177</v>
      </c>
      <c r="P67" s="13">
        <f t="shared" si="12"/>
        <v>0.90972191142524017</v>
      </c>
      <c r="Q67" s="13">
        <f t="shared" si="12"/>
        <v>0.91223844383237473</v>
      </c>
      <c r="R67" s="13">
        <f t="shared" si="12"/>
        <v>0.91325004073535432</v>
      </c>
    </row>
    <row r="68" spans="5:18" x14ac:dyDescent="0.2">
      <c r="E68" s="3">
        <v>9</v>
      </c>
      <c r="F68" s="13">
        <f t="shared" ref="F68:R68" si="13">F46+$F$2</f>
        <v>0.21997792070645425</v>
      </c>
      <c r="G68" s="13">
        <f t="shared" si="13"/>
        <v>0.24867600803386758</v>
      </c>
      <c r="H68" s="13">
        <f t="shared" si="13"/>
        <v>0.31441996879628009</v>
      </c>
      <c r="I68" s="13">
        <f t="shared" si="13"/>
        <v>0.44887264165379631</v>
      </c>
      <c r="J68" s="13">
        <f t="shared" si="13"/>
        <v>0.669591282613344</v>
      </c>
      <c r="K68" s="13">
        <f t="shared" si="13"/>
        <v>0.9277579661194062</v>
      </c>
      <c r="L68" s="13">
        <f t="shared" si="13"/>
        <v>1.1329072526513697</v>
      </c>
      <c r="M68" s="13">
        <f t="shared" si="13"/>
        <v>1.2514647836861883</v>
      </c>
      <c r="N68" s="13">
        <f t="shared" si="13"/>
        <v>1.3077758760829099</v>
      </c>
      <c r="O68" s="13">
        <f t="shared" si="13"/>
        <v>1.3320256024267618</v>
      </c>
      <c r="P68" s="13">
        <f t="shared" si="13"/>
        <v>1.3420251878132734</v>
      </c>
      <c r="Q68" s="13">
        <f t="shared" si="13"/>
        <v>1.3460745814541217</v>
      </c>
      <c r="R68" s="13">
        <f t="shared" si="13"/>
        <v>1.3477023586503996</v>
      </c>
    </row>
    <row r="69" spans="5:18" x14ac:dyDescent="0.2">
      <c r="E69" s="3">
        <v>10</v>
      </c>
      <c r="F69" s="13">
        <f t="shared" ref="F69:R69" si="14">F47+$F$2</f>
        <v>0.21989885841459006</v>
      </c>
      <c r="G69" s="13">
        <f t="shared" si="14"/>
        <v>0.24848337353448674</v>
      </c>
      <c r="H69" s="13">
        <f t="shared" si="14"/>
        <v>0.31396715365595662</v>
      </c>
      <c r="I69" s="13">
        <f t="shared" si="14"/>
        <v>0.44788773227706175</v>
      </c>
      <c r="J69" s="13">
        <f t="shared" si="14"/>
        <v>0.66773288285350985</v>
      </c>
      <c r="K69" s="13">
        <f t="shared" si="14"/>
        <v>0.92487787596541726</v>
      </c>
      <c r="L69" s="13">
        <f t="shared" si="14"/>
        <v>1.129215287577771</v>
      </c>
      <c r="M69" s="13">
        <f t="shared" si="14"/>
        <v>1.247303629137914</v>
      </c>
      <c r="N69" s="13">
        <f t="shared" si="14"/>
        <v>1.3033918713147514</v>
      </c>
      <c r="O69" s="13">
        <f t="shared" si="14"/>
        <v>1.327545629766349</v>
      </c>
      <c r="P69" s="13">
        <f t="shared" si="14"/>
        <v>1.3375056419585345</v>
      </c>
      <c r="Q69" s="13">
        <f t="shared" si="14"/>
        <v>1.3415390101908025</v>
      </c>
      <c r="R69" s="13">
        <f t="shared" si="14"/>
        <v>1.3431603454856593</v>
      </c>
    </row>
    <row r="70" spans="5:18" x14ac:dyDescent="0.2">
      <c r="E70" s="3">
        <v>11</v>
      </c>
      <c r="F70" s="13">
        <f t="shared" ref="F70:R70" si="15">F48+$F$2</f>
        <v>0.22871438388465637</v>
      </c>
      <c r="G70" s="13">
        <f t="shared" si="15"/>
        <v>0.26996231495730871</v>
      </c>
      <c r="H70" s="13">
        <f t="shared" si="15"/>
        <v>0.36445649957081616</v>
      </c>
      <c r="I70" s="13">
        <f t="shared" si="15"/>
        <v>0.5577061234669386</v>
      </c>
      <c r="J70" s="13">
        <f t="shared" si="15"/>
        <v>0.87494633480507589</v>
      </c>
      <c r="K70" s="13">
        <f t="shared" si="15"/>
        <v>1.246010839732594</v>
      </c>
      <c r="L70" s="13">
        <f t="shared" si="15"/>
        <v>1.5408731256380062</v>
      </c>
      <c r="M70" s="13">
        <f t="shared" si="15"/>
        <v>1.7112765679467457</v>
      </c>
      <c r="N70" s="13">
        <f t="shared" si="15"/>
        <v>1.7922128349287962</v>
      </c>
      <c r="O70" s="13">
        <f t="shared" si="15"/>
        <v>1.8270671103845133</v>
      </c>
      <c r="P70" s="13">
        <f t="shared" si="15"/>
        <v>1.8414395737501794</v>
      </c>
      <c r="Q70" s="13">
        <f t="shared" si="15"/>
        <v>1.8472597912398725</v>
      </c>
      <c r="R70" s="13">
        <f t="shared" si="15"/>
        <v>1.8495994050555138</v>
      </c>
    </row>
    <row r="71" spans="5:18" x14ac:dyDescent="0.2">
      <c r="E71" s="3">
        <v>12</v>
      </c>
      <c r="F71" s="13">
        <f t="shared" ref="F71:R71" si="16">F49+$F$2</f>
        <v>0.20986214670812678</v>
      </c>
      <c r="G71" s="13">
        <f t="shared" si="16"/>
        <v>0.22402902381331757</v>
      </c>
      <c r="H71" s="13">
        <f t="shared" si="16"/>
        <v>0.25648368192009297</v>
      </c>
      <c r="I71" s="13">
        <f t="shared" si="16"/>
        <v>0.32285655447795691</v>
      </c>
      <c r="J71" s="13">
        <f t="shared" si="16"/>
        <v>0.43181482147408995</v>
      </c>
      <c r="K71" s="13">
        <f t="shared" si="16"/>
        <v>0.55925940118276585</v>
      </c>
      <c r="L71" s="13">
        <f t="shared" si="16"/>
        <v>0.66053182039865155</v>
      </c>
      <c r="M71" s="13">
        <f t="shared" si="16"/>
        <v>0.71905801947606274</v>
      </c>
      <c r="N71" s="13">
        <f t="shared" si="16"/>
        <v>0.74685612032306081</v>
      </c>
      <c r="O71" s="13">
        <f t="shared" si="16"/>
        <v>0.75882705375247084</v>
      </c>
      <c r="P71" s="13">
        <f t="shared" si="16"/>
        <v>0.76376337217876022</v>
      </c>
      <c r="Q71" s="13">
        <f t="shared" si="16"/>
        <v>0.76576236470414849</v>
      </c>
      <c r="R71" s="13">
        <f t="shared" si="16"/>
        <v>0.76656592067745088</v>
      </c>
    </row>
    <row r="72" spans="5:18" x14ac:dyDescent="0.2">
      <c r="E72" s="3">
        <v>13</v>
      </c>
      <c r="F72" s="13">
        <f t="shared" ref="F72:R72" si="17">F50+$F$2</f>
        <v>0.21912332653088495</v>
      </c>
      <c r="G72" s="13">
        <f t="shared" si="17"/>
        <v>0.24659379769942227</v>
      </c>
      <c r="H72" s="13">
        <f t="shared" si="17"/>
        <v>0.30952543345704775</v>
      </c>
      <c r="I72" s="13">
        <f t="shared" si="17"/>
        <v>0.4382266333358652</v>
      </c>
      <c r="J72" s="13">
        <f t="shared" si="17"/>
        <v>0.64950360777890381</v>
      </c>
      <c r="K72" s="13">
        <f t="shared" si="17"/>
        <v>0.89662671236140734</v>
      </c>
      <c r="L72" s="13">
        <f t="shared" si="17"/>
        <v>1.0930003416080871</v>
      </c>
      <c r="M72" s="13">
        <f t="shared" si="17"/>
        <v>1.2064863450810059</v>
      </c>
      <c r="N72" s="13">
        <f t="shared" si="17"/>
        <v>1.2603886216510314</v>
      </c>
      <c r="O72" s="13">
        <f t="shared" si="17"/>
        <v>1.2836010190757678</v>
      </c>
      <c r="P72" s="13">
        <f t="shared" si="17"/>
        <v>1.2931728528681579</v>
      </c>
      <c r="Q72" s="13">
        <f t="shared" si="17"/>
        <v>1.2970490258685348</v>
      </c>
      <c r="R72" s="13">
        <f t="shared" si="17"/>
        <v>1.298607171748746</v>
      </c>
    </row>
    <row r="73" spans="5:18" x14ac:dyDescent="0.2">
      <c r="E73" s="3">
        <v>14</v>
      </c>
      <c r="F73" s="13">
        <f t="shared" ref="F73:R73" si="18">F51+$F$2</f>
        <v>0.21592219182913752</v>
      </c>
      <c r="G73" s="13">
        <f t="shared" si="18"/>
        <v>0.2387942643671366</v>
      </c>
      <c r="H73" s="13">
        <f t="shared" si="18"/>
        <v>0.29119150681530781</v>
      </c>
      <c r="I73" s="13">
        <f t="shared" si="18"/>
        <v>0.39834886721498264</v>
      </c>
      <c r="J73" s="13">
        <f t="shared" si="18"/>
        <v>0.57425929319285118</v>
      </c>
      <c r="K73" s="13">
        <f t="shared" si="18"/>
        <v>0.78001541361572158</v>
      </c>
      <c r="L73" s="13">
        <f t="shared" si="18"/>
        <v>0.94351722853269337</v>
      </c>
      <c r="M73" s="13">
        <f t="shared" si="18"/>
        <v>1.0380063287579961</v>
      </c>
      <c r="N73" s="13">
        <f t="shared" si="18"/>
        <v>1.0828856747331368</v>
      </c>
      <c r="O73" s="13">
        <f t="shared" si="18"/>
        <v>1.1022124505435025</v>
      </c>
      <c r="P73" s="13">
        <f t="shared" si="18"/>
        <v>1.1101820144973948</v>
      </c>
      <c r="Q73" s="13">
        <f t="shared" si="18"/>
        <v>1.1134093384661221</v>
      </c>
      <c r="R73" s="13">
        <f t="shared" si="18"/>
        <v>1.1147066597016528</v>
      </c>
    </row>
    <row r="74" spans="5:18" x14ac:dyDescent="0.2">
      <c r="E74" s="3">
        <v>15</v>
      </c>
      <c r="F74" s="13">
        <f t="shared" ref="F74:R74" si="19">F52+$F$2</f>
        <v>0.21741776256331147</v>
      </c>
      <c r="G74" s="13">
        <f t="shared" si="19"/>
        <v>0.24243820780557213</v>
      </c>
      <c r="H74" s="13">
        <f t="shared" si="19"/>
        <v>0.29975712078741296</v>
      </c>
      <c r="I74" s="13">
        <f t="shared" si="19"/>
        <v>0.41697976703999456</v>
      </c>
      <c r="J74" s="13">
        <f t="shared" si="19"/>
        <v>0.60941345110643408</v>
      </c>
      <c r="K74" s="13">
        <f t="shared" si="19"/>
        <v>0.83449623430185604</v>
      </c>
      <c r="L74" s="13">
        <f t="shared" si="19"/>
        <v>1.0133557670505313</v>
      </c>
      <c r="M74" s="13">
        <f t="shared" si="19"/>
        <v>1.1167202240427831</v>
      </c>
      <c r="N74" s="13">
        <f t="shared" si="19"/>
        <v>1.1658150848873312</v>
      </c>
      <c r="O74" s="13">
        <f t="shared" si="19"/>
        <v>1.1869572238460686</v>
      </c>
      <c r="P74" s="13">
        <f t="shared" si="19"/>
        <v>1.1956753685695858</v>
      </c>
      <c r="Q74" s="13">
        <f t="shared" si="19"/>
        <v>1.1992058349278236</v>
      </c>
      <c r="R74" s="13">
        <f t="shared" si="19"/>
        <v>1.2006250134863599</v>
      </c>
    </row>
    <row r="75" spans="5:18" x14ac:dyDescent="0.2">
      <c r="E75" s="3">
        <v>16</v>
      </c>
      <c r="F75" s="13">
        <f t="shared" ref="F75:R75" si="20">F53+$F$2</f>
        <v>0.21246156106682051</v>
      </c>
      <c r="G75" s="13">
        <f t="shared" si="20"/>
        <v>0.23036247142612393</v>
      </c>
      <c r="H75" s="13">
        <f t="shared" si="20"/>
        <v>0.27137136288452146</v>
      </c>
      <c r="I75" s="13">
        <f t="shared" si="20"/>
        <v>0.35523845886663136</v>
      </c>
      <c r="J75" s="13">
        <f t="shared" si="20"/>
        <v>0.49291539048116284</v>
      </c>
      <c r="K75" s="13">
        <f t="shared" si="20"/>
        <v>0.65395116288213906</v>
      </c>
      <c r="L75" s="13">
        <f t="shared" si="20"/>
        <v>0.78191645013582223</v>
      </c>
      <c r="M75" s="13">
        <f t="shared" si="20"/>
        <v>0.85586868643860003</v>
      </c>
      <c r="N75" s="13">
        <f t="shared" si="20"/>
        <v>0.89099366901070587</v>
      </c>
      <c r="O75" s="13">
        <f t="shared" si="20"/>
        <v>0.90611984005361967</v>
      </c>
      <c r="P75" s="13">
        <f t="shared" si="20"/>
        <v>0.91235724812865726</v>
      </c>
      <c r="Q75" s="13">
        <f t="shared" si="20"/>
        <v>0.91488312491435919</v>
      </c>
      <c r="R75" s="13">
        <f t="shared" si="20"/>
        <v>0.91589847807511338</v>
      </c>
    </row>
    <row r="76" spans="5:18" x14ac:dyDescent="0.2">
      <c r="E76" s="3">
        <v>17</v>
      </c>
      <c r="F76" s="13">
        <f t="shared" ref="F76:R76" si="21">F54+$F$2</f>
        <v>0.21116109181621837</v>
      </c>
      <c r="G76" s="13">
        <f t="shared" si="21"/>
        <v>0.22719389084057495</v>
      </c>
      <c r="H76" s="13">
        <f t="shared" si="21"/>
        <v>0.26392315777545095</v>
      </c>
      <c r="I76" s="13">
        <f t="shared" si="21"/>
        <v>0.33903801325757821</v>
      </c>
      <c r="J76" s="13">
        <f t="shared" si="21"/>
        <v>0.46234719310153366</v>
      </c>
      <c r="K76" s="13">
        <f t="shared" si="21"/>
        <v>0.60657752121415087</v>
      </c>
      <c r="L76" s="13">
        <f t="shared" si="21"/>
        <v>0.72118854889108053</v>
      </c>
      <c r="M76" s="13">
        <f t="shared" si="21"/>
        <v>0.78742324412421749</v>
      </c>
      <c r="N76" s="13">
        <f t="shared" si="21"/>
        <v>0.81888263780918269</v>
      </c>
      <c r="O76" s="13">
        <f t="shared" si="21"/>
        <v>0.83243026502318318</v>
      </c>
      <c r="P76" s="13">
        <f t="shared" si="21"/>
        <v>0.83801674683292005</v>
      </c>
      <c r="Q76" s="13">
        <f t="shared" si="21"/>
        <v>0.84027902702161428</v>
      </c>
      <c r="R76" s="13">
        <f t="shared" si="21"/>
        <v>0.841188419495984</v>
      </c>
    </row>
    <row r="77" spans="5:18" x14ac:dyDescent="0.2">
      <c r="E77" s="3">
        <v>18</v>
      </c>
      <c r="F77" s="13">
        <f t="shared" ref="F77:R77" si="22">F55+$F$2</f>
        <v>0.2086242668645315</v>
      </c>
      <c r="G77" s="13">
        <f t="shared" si="22"/>
        <v>0.22101294170461547</v>
      </c>
      <c r="H77" s="13">
        <f t="shared" si="22"/>
        <v>0.24939394644867549</v>
      </c>
      <c r="I77" s="13">
        <f t="shared" si="22"/>
        <v>0.30743580918357732</v>
      </c>
      <c r="J77" s="13">
        <f t="shared" si="22"/>
        <v>0.4027178202387558</v>
      </c>
      <c r="K77" s="13">
        <f t="shared" si="22"/>
        <v>0.51416577354693005</v>
      </c>
      <c r="L77" s="13">
        <f t="shared" si="22"/>
        <v>0.60272665133379089</v>
      </c>
      <c r="M77" s="13">
        <f t="shared" si="22"/>
        <v>0.65390674166791274</v>
      </c>
      <c r="N77" s="13">
        <f t="shared" si="22"/>
        <v>0.67821567228178392</v>
      </c>
      <c r="O77" s="13">
        <f t="shared" si="22"/>
        <v>0.68868403455302241</v>
      </c>
      <c r="P77" s="13">
        <f t="shared" si="22"/>
        <v>0.69300075470498923</v>
      </c>
      <c r="Q77" s="13">
        <f t="shared" si="22"/>
        <v>0.69474883709611257</v>
      </c>
      <c r="R77" s="13">
        <f t="shared" si="22"/>
        <v>0.69545153209340338</v>
      </c>
    </row>
    <row r="78" spans="5:18" x14ac:dyDescent="0.2">
      <c r="E78" s="3">
        <v>19</v>
      </c>
      <c r="F78" s="13">
        <f t="shared" ref="F78:R78" si="23">F56+$F$2</f>
        <v>0.2074984703228287</v>
      </c>
      <c r="G78" s="13">
        <f t="shared" si="23"/>
        <v>0.21826994946264894</v>
      </c>
      <c r="H78" s="13">
        <f t="shared" si="23"/>
        <v>0.24294614804836548</v>
      </c>
      <c r="I78" s="13">
        <f t="shared" si="23"/>
        <v>0.29341132868757802</v>
      </c>
      <c r="J78" s="13">
        <f t="shared" si="23"/>
        <v>0.37625539455653262</v>
      </c>
      <c r="K78" s="13">
        <f t="shared" si="23"/>
        <v>0.47315512917145164</v>
      </c>
      <c r="L78" s="13">
        <f t="shared" si="23"/>
        <v>0.55015542662044625</v>
      </c>
      <c r="M78" s="13">
        <f t="shared" si="23"/>
        <v>0.59465455849082249</v>
      </c>
      <c r="N78" s="13">
        <f t="shared" si="23"/>
        <v>0.61579024430053075</v>
      </c>
      <c r="O78" s="13">
        <f t="shared" si="23"/>
        <v>0.62489208507755145</v>
      </c>
      <c r="P78" s="13">
        <f t="shared" si="23"/>
        <v>0.62864530821639009</v>
      </c>
      <c r="Q78" s="13">
        <f t="shared" si="23"/>
        <v>0.63016519902422297</v>
      </c>
      <c r="R78" s="13">
        <f t="shared" si="23"/>
        <v>0.63077616545950976</v>
      </c>
    </row>
    <row r="79" spans="5:18" x14ac:dyDescent="0.2">
      <c r="E79" s="3">
        <v>20</v>
      </c>
      <c r="F79" s="13">
        <f t="shared" ref="F79:R79" si="24">F57+$F$2</f>
        <v>0.20643206726223981</v>
      </c>
      <c r="G79" s="13">
        <f t="shared" si="24"/>
        <v>0.21567166885540862</v>
      </c>
      <c r="H79" s="13">
        <f t="shared" si="24"/>
        <v>0.23683851519158794</v>
      </c>
      <c r="I79" s="13">
        <f t="shared" si="24"/>
        <v>0.28012673562826618</v>
      </c>
      <c r="J79" s="13">
        <f t="shared" si="24"/>
        <v>0.35118904313974386</v>
      </c>
      <c r="K79" s="13">
        <f t="shared" si="24"/>
        <v>0.43430807727645954</v>
      </c>
      <c r="L79" s="13">
        <f t="shared" si="24"/>
        <v>0.5003576942092065</v>
      </c>
      <c r="M79" s="13">
        <f t="shared" si="24"/>
        <v>0.53852833395024202</v>
      </c>
      <c r="N79" s="13">
        <f t="shared" si="24"/>
        <v>0.55665818536109968</v>
      </c>
      <c r="O79" s="13">
        <f t="shared" si="24"/>
        <v>0.56446559801561957</v>
      </c>
      <c r="P79" s="13">
        <f t="shared" si="24"/>
        <v>0.56768505246964462</v>
      </c>
      <c r="Q79" s="13">
        <f t="shared" si="24"/>
        <v>0.56898879036368921</v>
      </c>
      <c r="R79" s="13">
        <f t="shared" si="24"/>
        <v>0.56951286754710773</v>
      </c>
    </row>
    <row r="81" spans="1:18" ht="34" x14ac:dyDescent="0.2">
      <c r="A81" s="3" t="s">
        <v>7</v>
      </c>
      <c r="B81" s="4" t="s">
        <v>19</v>
      </c>
      <c r="E81" s="4" t="s">
        <v>18</v>
      </c>
      <c r="F81" s="3">
        <v>0</v>
      </c>
      <c r="G81" s="3">
        <v>1</v>
      </c>
      <c r="H81" s="3">
        <v>2</v>
      </c>
      <c r="I81" s="3">
        <v>3</v>
      </c>
      <c r="J81" s="3">
        <v>4</v>
      </c>
      <c r="K81" s="3">
        <v>5</v>
      </c>
      <c r="L81" s="3">
        <v>6</v>
      </c>
      <c r="M81" s="3">
        <v>7</v>
      </c>
      <c r="N81" s="3">
        <v>8</v>
      </c>
      <c r="O81" s="3">
        <v>9</v>
      </c>
      <c r="P81" s="3">
        <v>10</v>
      </c>
      <c r="Q81" s="3">
        <v>11</v>
      </c>
      <c r="R81" s="3" t="s">
        <v>17</v>
      </c>
    </row>
    <row r="82" spans="1:18" x14ac:dyDescent="0.2">
      <c r="A82" s="3">
        <v>1</v>
      </c>
      <c r="B82" s="12">
        <f t="shared" ref="B82:B101" si="25">SUM(F82:R82)</f>
        <v>40.855292921353922</v>
      </c>
      <c r="E82" s="3">
        <v>1</v>
      </c>
      <c r="F82" s="11">
        <f t="shared" ref="F82:F101" si="26">C38</f>
        <v>6.6147896597686131</v>
      </c>
      <c r="G82" s="11">
        <f t="shared" ref="G82:R82" si="27">G30</f>
        <v>6.5907628660075996</v>
      </c>
      <c r="H82" s="11">
        <f t="shared" si="27"/>
        <v>6.6593174976722</v>
      </c>
      <c r="I82" s="11">
        <f t="shared" si="27"/>
        <v>5.0541205606787623</v>
      </c>
      <c r="J82" s="11">
        <f t="shared" si="27"/>
        <v>4.3239197145916579</v>
      </c>
      <c r="K82" s="11">
        <f t="shared" si="27"/>
        <v>2.9734855171095607</v>
      </c>
      <c r="L82" s="11">
        <f t="shared" si="27"/>
        <v>2.2799722512376017</v>
      </c>
      <c r="M82" s="11">
        <f t="shared" si="27"/>
        <v>1.6037703110036035</v>
      </c>
      <c r="N82" s="11">
        <f t="shared" si="27"/>
        <v>1.7306251891072841</v>
      </c>
      <c r="O82" s="11">
        <f t="shared" si="27"/>
        <v>1.3215286303797495</v>
      </c>
      <c r="P82" s="11">
        <f t="shared" si="27"/>
        <v>0.83250875776596744</v>
      </c>
      <c r="Q82" s="11">
        <f t="shared" si="27"/>
        <v>0.29029874791890309</v>
      </c>
      <c r="R82" s="11">
        <f t="shared" si="27"/>
        <v>0.58019321811241809</v>
      </c>
    </row>
    <row r="83" spans="1:18" x14ac:dyDescent="0.2">
      <c r="A83" s="3">
        <v>2</v>
      </c>
      <c r="B83" s="12">
        <f t="shared" si="25"/>
        <v>42.091721949344752</v>
      </c>
      <c r="E83" s="3">
        <v>2</v>
      </c>
      <c r="F83" s="11">
        <f t="shared" si="26"/>
        <v>9.2094530972079642</v>
      </c>
      <c r="G83" s="9">
        <f t="shared" ref="G83:Q83" si="28">F82*EXP(-1*F60)</f>
        <v>5.4109513205863804</v>
      </c>
      <c r="H83" s="9">
        <f t="shared" si="28"/>
        <v>5.3844625124698862</v>
      </c>
      <c r="I83" s="9">
        <f t="shared" si="28"/>
        <v>5.4246822908295167</v>
      </c>
      <c r="J83" s="9">
        <f t="shared" si="28"/>
        <v>4.0926923465722576</v>
      </c>
      <c r="K83" s="9">
        <f t="shared" si="28"/>
        <v>3.4674003884110527</v>
      </c>
      <c r="L83" s="9">
        <f t="shared" si="28"/>
        <v>2.3574157483802303</v>
      </c>
      <c r="M83" s="9">
        <f t="shared" si="28"/>
        <v>1.7912725421642741</v>
      </c>
      <c r="N83" s="9">
        <f t="shared" si="28"/>
        <v>1.2534249380263236</v>
      </c>
      <c r="O83" s="9">
        <f t="shared" si="28"/>
        <v>1.3492057380937188</v>
      </c>
      <c r="P83" s="9">
        <f t="shared" si="28"/>
        <v>1.0291678574046605</v>
      </c>
      <c r="Q83" s="9">
        <f t="shared" si="28"/>
        <v>0.64413282280240858</v>
      </c>
      <c r="R83" s="10">
        <f t="shared" ref="R83:R101" si="29">Q82*EXP(-1*Q60)+R82*EXP(-1*R60)</f>
        <v>0.67746034639608632</v>
      </c>
    </row>
    <row r="84" spans="1:18" x14ac:dyDescent="0.2">
      <c r="A84" s="3">
        <v>3</v>
      </c>
      <c r="B84" s="12">
        <f t="shared" si="25"/>
        <v>39.660702079794326</v>
      </c>
      <c r="E84" s="3">
        <v>3</v>
      </c>
      <c r="F84" s="11">
        <f t="shared" si="26"/>
        <v>8.2229164618510158</v>
      </c>
      <c r="G84" s="9">
        <f t="shared" ref="G84:Q84" si="30">F83*EXP(-1*F61)</f>
        <v>7.5030759070067781</v>
      </c>
      <c r="H84" s="9">
        <f t="shared" si="30"/>
        <v>4.3773508021541696</v>
      </c>
      <c r="I84" s="9">
        <f t="shared" si="30"/>
        <v>4.2860000505950593</v>
      </c>
      <c r="J84" s="9">
        <f t="shared" si="30"/>
        <v>4.1774510757337326</v>
      </c>
      <c r="K84" s="9">
        <f t="shared" si="30"/>
        <v>2.9850508729110765</v>
      </c>
      <c r="L84" s="9">
        <f t="shared" si="30"/>
        <v>2.3732805263509427</v>
      </c>
      <c r="M84" s="9">
        <f t="shared" si="30"/>
        <v>1.5340911757417839</v>
      </c>
      <c r="N84" s="9">
        <f t="shared" si="30"/>
        <v>1.1321476586047161</v>
      </c>
      <c r="O84" s="9">
        <f t="shared" si="30"/>
        <v>0.78130423842847474</v>
      </c>
      <c r="P84" s="9">
        <f t="shared" si="30"/>
        <v>0.83600288552889579</v>
      </c>
      <c r="Q84" s="9">
        <f t="shared" si="30"/>
        <v>0.63613145846019559</v>
      </c>
      <c r="R84" s="10">
        <f t="shared" si="29"/>
        <v>0.81589896642747795</v>
      </c>
    </row>
    <row r="85" spans="1:18" x14ac:dyDescent="0.2">
      <c r="A85" s="3">
        <v>4</v>
      </c>
      <c r="B85" s="12">
        <f t="shared" si="25"/>
        <v>36.522218967496151</v>
      </c>
      <c r="E85" s="3">
        <v>4</v>
      </c>
      <c r="F85" s="11">
        <f t="shared" si="26"/>
        <v>7.6249466152909413</v>
      </c>
      <c r="G85" s="9">
        <f t="shared" ref="G85:Q85" si="31">F84*EXP(-1*F62)</f>
        <v>6.6873437817743167</v>
      </c>
      <c r="H85" s="9">
        <f t="shared" si="31"/>
        <v>6.0434111163664195</v>
      </c>
      <c r="I85" s="9">
        <f t="shared" si="31"/>
        <v>3.4487909361875557</v>
      </c>
      <c r="J85" s="9">
        <f t="shared" si="31"/>
        <v>3.2277566111909213</v>
      </c>
      <c r="K85" s="9">
        <f t="shared" si="31"/>
        <v>2.921279517326409</v>
      </c>
      <c r="L85" s="9">
        <f t="shared" si="31"/>
        <v>1.9141045451538983</v>
      </c>
      <c r="M85" s="9">
        <f t="shared" si="31"/>
        <v>1.4205174344890601</v>
      </c>
      <c r="N85" s="9">
        <f t="shared" si="31"/>
        <v>0.88238822922340532</v>
      </c>
      <c r="O85" s="9">
        <f t="shared" si="31"/>
        <v>0.63899858498931128</v>
      </c>
      <c r="P85" s="9">
        <f t="shared" si="31"/>
        <v>0.43740196020850364</v>
      </c>
      <c r="Q85" s="9">
        <f t="shared" si="31"/>
        <v>0.46645537921092617</v>
      </c>
      <c r="R85" s="10">
        <f t="shared" si="29"/>
        <v>0.80882425608448205</v>
      </c>
    </row>
    <row r="86" spans="1:18" x14ac:dyDescent="0.2">
      <c r="A86" s="3">
        <v>5</v>
      </c>
      <c r="B86" s="12">
        <f t="shared" si="25"/>
        <v>35.810098604118025</v>
      </c>
      <c r="E86" s="3">
        <v>5</v>
      </c>
      <c r="F86" s="11">
        <f t="shared" si="26"/>
        <v>9.6614174943790854</v>
      </c>
      <c r="G86" s="9">
        <f t="shared" ref="G86:Q86" si="32">F85*EXP(-1*F63)</f>
        <v>6.1898004880450364</v>
      </c>
      <c r="H86" s="9">
        <f t="shared" si="32"/>
        <v>5.3626156285796647</v>
      </c>
      <c r="I86" s="9">
        <f t="shared" si="32"/>
        <v>4.7122132620905717</v>
      </c>
      <c r="J86" s="9">
        <f t="shared" si="32"/>
        <v>2.5392177858936971</v>
      </c>
      <c r="K86" s="9">
        <f t="shared" si="32"/>
        <v>2.162927009502964</v>
      </c>
      <c r="L86" s="9">
        <f t="shared" si="32"/>
        <v>1.7534132874607262</v>
      </c>
      <c r="M86" s="9">
        <f t="shared" si="32"/>
        <v>1.0526144600539817</v>
      </c>
      <c r="N86" s="9">
        <f t="shared" si="32"/>
        <v>0.74265204984878186</v>
      </c>
      <c r="O86" s="9">
        <f t="shared" si="32"/>
        <v>0.45036631968616608</v>
      </c>
      <c r="P86" s="9">
        <f t="shared" si="32"/>
        <v>0.32278504710317468</v>
      </c>
      <c r="Q86" s="9">
        <f t="shared" si="32"/>
        <v>0.22000960332135369</v>
      </c>
      <c r="R86" s="10">
        <f t="shared" si="29"/>
        <v>0.64006616815282702</v>
      </c>
    </row>
    <row r="87" spans="1:18" x14ac:dyDescent="0.2">
      <c r="A87" s="3">
        <v>6</v>
      </c>
      <c r="B87" s="12">
        <f t="shared" si="25"/>
        <v>35.488617623361073</v>
      </c>
      <c r="E87" s="3">
        <v>6</v>
      </c>
      <c r="F87" s="11">
        <f t="shared" si="26"/>
        <v>9.8941379301479788</v>
      </c>
      <c r="G87" s="9">
        <f t="shared" ref="G87:Q87" si="33">F86*EXP(-1*F64)</f>
        <v>7.8281968889847215</v>
      </c>
      <c r="H87" s="9">
        <f t="shared" si="33"/>
        <v>4.9408799293458117</v>
      </c>
      <c r="I87" s="9">
        <f t="shared" si="33"/>
        <v>4.1364622175618067</v>
      </c>
      <c r="J87" s="9">
        <f t="shared" si="33"/>
        <v>3.3888785891213407</v>
      </c>
      <c r="K87" s="9">
        <f t="shared" si="33"/>
        <v>1.6277628392036847</v>
      </c>
      <c r="L87" s="9">
        <f t="shared" si="33"/>
        <v>1.2120488875479283</v>
      </c>
      <c r="M87" s="9">
        <f t="shared" si="33"/>
        <v>0.88296888754114178</v>
      </c>
      <c r="N87" s="9">
        <f t="shared" si="33"/>
        <v>0.49831683721772574</v>
      </c>
      <c r="O87" s="9">
        <f t="shared" si="33"/>
        <v>0.34141346231930814</v>
      </c>
      <c r="P87" s="9">
        <f t="shared" si="33"/>
        <v>0.20444401856152461</v>
      </c>
      <c r="Q87" s="9">
        <f t="shared" si="33"/>
        <v>0.14576706241690365</v>
      </c>
      <c r="R87" s="10">
        <f t="shared" si="29"/>
        <v>0.38734007339120036</v>
      </c>
    </row>
    <row r="88" spans="1:18" x14ac:dyDescent="0.2">
      <c r="A88" s="3">
        <v>7</v>
      </c>
      <c r="B88" s="12">
        <f t="shared" si="25"/>
        <v>33.889669899170556</v>
      </c>
      <c r="E88" s="3">
        <v>7</v>
      </c>
      <c r="F88" s="11">
        <f t="shared" si="26"/>
        <v>8.7183893080803827</v>
      </c>
      <c r="G88" s="9">
        <f t="shared" ref="G88:Q88" si="34">F87*EXP(-1*F65)</f>
        <v>7.9937297724851852</v>
      </c>
      <c r="H88" s="9">
        <f t="shared" si="34"/>
        <v>6.2050497398067117</v>
      </c>
      <c r="I88" s="9">
        <f t="shared" si="34"/>
        <v>3.7488757328607596</v>
      </c>
      <c r="J88" s="9">
        <f t="shared" si="34"/>
        <v>2.8700933679130971</v>
      </c>
      <c r="K88" s="9">
        <f t="shared" si="34"/>
        <v>2.0303909866496692</v>
      </c>
      <c r="L88" s="9">
        <f t="shared" si="34"/>
        <v>0.82140349659025624</v>
      </c>
      <c r="M88" s="9">
        <f t="shared" si="34"/>
        <v>0.53362807528071032</v>
      </c>
      <c r="N88" s="9">
        <f t="shared" si="34"/>
        <v>0.35927305925833508</v>
      </c>
      <c r="O88" s="9">
        <f t="shared" si="34"/>
        <v>0.19530898906884486</v>
      </c>
      <c r="P88" s="9">
        <f t="shared" si="34"/>
        <v>0.1316721778014944</v>
      </c>
      <c r="Q88" s="9">
        <f t="shared" si="34"/>
        <v>7.8324912185882181E-2</v>
      </c>
      <c r="R88" s="10">
        <f t="shared" si="29"/>
        <v>0.20353028118922895</v>
      </c>
    </row>
    <row r="89" spans="1:18" x14ac:dyDescent="0.2">
      <c r="A89" s="3">
        <v>8</v>
      </c>
      <c r="B89" s="12">
        <f t="shared" si="25"/>
        <v>32.461649173340525</v>
      </c>
      <c r="E89" s="3">
        <v>8</v>
      </c>
      <c r="F89" s="11">
        <f t="shared" si="26"/>
        <v>8.6155289605835019</v>
      </c>
      <c r="G89" s="9">
        <f t="shared" ref="G89:Q89" si="35">F88*EXP(-1*F66)</f>
        <v>7.024991986541175</v>
      </c>
      <c r="H89" s="9">
        <f t="shared" si="35"/>
        <v>6.2950903179115745</v>
      </c>
      <c r="I89" s="9">
        <f t="shared" si="35"/>
        <v>4.6364681548253133</v>
      </c>
      <c r="J89" s="9">
        <f t="shared" si="35"/>
        <v>2.5159003365487758</v>
      </c>
      <c r="K89" s="9">
        <f t="shared" si="35"/>
        <v>1.6147600459354254</v>
      </c>
      <c r="L89" s="9">
        <f t="shared" si="35"/>
        <v>0.92943340177491374</v>
      </c>
      <c r="M89" s="9">
        <f t="shared" si="35"/>
        <v>0.3191660307212108</v>
      </c>
      <c r="N89" s="9">
        <f t="shared" si="35"/>
        <v>0.18860974594797422</v>
      </c>
      <c r="O89" s="9">
        <f t="shared" si="35"/>
        <v>0.12139825545973486</v>
      </c>
      <c r="P89" s="9">
        <f t="shared" si="35"/>
        <v>6.472862089910647E-2</v>
      </c>
      <c r="Q89" s="9">
        <f t="shared" si="35"/>
        <v>4.3291106868144739E-2</v>
      </c>
      <c r="R89" s="10">
        <f t="shared" si="29"/>
        <v>9.2282209323677242E-2</v>
      </c>
    </row>
    <row r="90" spans="1:18" x14ac:dyDescent="0.2">
      <c r="A90" s="3">
        <v>9</v>
      </c>
      <c r="B90" s="12">
        <f t="shared" si="25"/>
        <v>31.367349807635062</v>
      </c>
      <c r="E90" s="3">
        <v>9</v>
      </c>
      <c r="F90" s="11">
        <f t="shared" si="26"/>
        <v>7.619213999715301</v>
      </c>
      <c r="G90" s="9">
        <f t="shared" ref="G90:Q90" si="36">F89*EXP(-1*F67)</f>
        <v>6.9667637667658386</v>
      </c>
      <c r="H90" s="9">
        <f t="shared" si="36"/>
        <v>5.5801961483913756</v>
      </c>
      <c r="I90" s="9">
        <f t="shared" si="36"/>
        <v>4.8002244994080367</v>
      </c>
      <c r="J90" s="9">
        <f t="shared" si="36"/>
        <v>3.2520603274036146</v>
      </c>
      <c r="K90" s="9">
        <f t="shared" si="36"/>
        <v>1.5384862282046932</v>
      </c>
      <c r="L90" s="9">
        <f t="shared" si="36"/>
        <v>0.84106576648566533</v>
      </c>
      <c r="M90" s="9">
        <f t="shared" si="36"/>
        <v>0.42615855898662547</v>
      </c>
      <c r="N90" s="9">
        <f t="shared" si="36"/>
        <v>0.13594754502527162</v>
      </c>
      <c r="O90" s="9">
        <f t="shared" si="36"/>
        <v>7.7574803561514236E-2</v>
      </c>
      <c r="P90" s="9">
        <f t="shared" si="36"/>
        <v>4.9184027670657909E-2</v>
      </c>
      <c r="Q90" s="9">
        <f t="shared" si="36"/>
        <v>2.6062084460463597E-2</v>
      </c>
      <c r="R90" s="10">
        <f t="shared" si="29"/>
        <v>5.441205155599993E-2</v>
      </c>
    </row>
    <row r="91" spans="1:18" x14ac:dyDescent="0.2">
      <c r="A91" s="3">
        <v>10</v>
      </c>
      <c r="B91" s="12">
        <f t="shared" si="25"/>
        <v>30.829319931366619</v>
      </c>
      <c r="E91" s="3">
        <v>10</v>
      </c>
      <c r="F91" s="11">
        <f t="shared" si="26"/>
        <v>9.385775727752053</v>
      </c>
      <c r="G91" s="9">
        <f t="shared" ref="G91:Q91" si="37">F90*EXP(-1*F68)</f>
        <v>6.1146974671803003</v>
      </c>
      <c r="H91" s="9">
        <f t="shared" si="37"/>
        <v>5.4329094457683444</v>
      </c>
      <c r="I91" s="9">
        <f t="shared" si="37"/>
        <v>4.074727849323879</v>
      </c>
      <c r="J91" s="9">
        <f t="shared" si="37"/>
        <v>3.0642107920603916</v>
      </c>
      <c r="K91" s="9">
        <f t="shared" si="37"/>
        <v>1.6647874535567484</v>
      </c>
      <c r="L91" s="9">
        <f t="shared" si="37"/>
        <v>0.60837792568596527</v>
      </c>
      <c r="M91" s="9">
        <f t="shared" si="37"/>
        <v>0.27090348258077968</v>
      </c>
      <c r="N91" s="9">
        <f t="shared" si="37"/>
        <v>0.12191775737391547</v>
      </c>
      <c r="O91" s="9">
        <f t="shared" si="37"/>
        <v>3.6763048979566545E-2</v>
      </c>
      <c r="P91" s="9">
        <f t="shared" si="37"/>
        <v>2.0475254831915708E-2</v>
      </c>
      <c r="Q91" s="9">
        <f t="shared" si="37"/>
        <v>1.2852569367570833E-2</v>
      </c>
      <c r="R91" s="10">
        <f t="shared" si="29"/>
        <v>2.0921156905188084E-2</v>
      </c>
    </row>
    <row r="92" spans="1:18" x14ac:dyDescent="0.2">
      <c r="A92" s="3">
        <v>11</v>
      </c>
      <c r="B92" s="12">
        <f t="shared" si="25"/>
        <v>29.428368057893756</v>
      </c>
      <c r="E92" s="3">
        <v>11</v>
      </c>
      <c r="F92" s="11">
        <f t="shared" si="26"/>
        <v>7.9900317650238684</v>
      </c>
      <c r="G92" s="9">
        <f t="shared" ref="G92:Q92" si="38">F91*EXP(-1*F69)</f>
        <v>7.5330233183736492</v>
      </c>
      <c r="H92" s="9">
        <f t="shared" si="38"/>
        <v>4.769359029449765</v>
      </c>
      <c r="I92" s="9">
        <f t="shared" si="38"/>
        <v>3.9689740925483892</v>
      </c>
      <c r="J92" s="9">
        <f t="shared" si="38"/>
        <v>2.6036549990987141</v>
      </c>
      <c r="K92" s="9">
        <f t="shared" si="38"/>
        <v>1.5715417800887597</v>
      </c>
      <c r="L92" s="9">
        <f t="shared" si="38"/>
        <v>0.66022115536515014</v>
      </c>
      <c r="M92" s="9">
        <f t="shared" si="38"/>
        <v>0.19668057962427865</v>
      </c>
      <c r="N92" s="9">
        <f t="shared" si="38"/>
        <v>7.7824708867973311E-2</v>
      </c>
      <c r="O92" s="9">
        <f t="shared" si="38"/>
        <v>3.3113956042060771E-2</v>
      </c>
      <c r="P92" s="9">
        <f t="shared" si="38"/>
        <v>9.7468836389362802E-3</v>
      </c>
      <c r="Q92" s="9">
        <f t="shared" si="38"/>
        <v>5.3747466268199802E-3</v>
      </c>
      <c r="R92" s="10">
        <f t="shared" si="29"/>
        <v>8.8210431453876782E-3</v>
      </c>
    </row>
    <row r="93" spans="1:18" x14ac:dyDescent="0.2">
      <c r="A93" s="3">
        <v>12</v>
      </c>
      <c r="B93" s="12">
        <f t="shared" si="25"/>
        <v>28.319712240521103</v>
      </c>
      <c r="E93" s="3">
        <v>12</v>
      </c>
      <c r="F93" s="11">
        <f t="shared" si="26"/>
        <v>8.8909379511595432</v>
      </c>
      <c r="G93" s="9">
        <f t="shared" ref="G93:Q93" si="39">F92*EXP(-1*F70)</f>
        <v>6.3565155103560711</v>
      </c>
      <c r="H93" s="9">
        <f t="shared" si="39"/>
        <v>5.7507722456219206</v>
      </c>
      <c r="I93" s="9">
        <f t="shared" si="39"/>
        <v>3.3126730151030155</v>
      </c>
      <c r="J93" s="9">
        <f t="shared" si="39"/>
        <v>2.272320424584052</v>
      </c>
      <c r="K93" s="9">
        <f t="shared" si="39"/>
        <v>1.0854231293511907</v>
      </c>
      <c r="L93" s="9">
        <f t="shared" si="39"/>
        <v>0.45205398216622156</v>
      </c>
      <c r="M93" s="9">
        <f t="shared" si="39"/>
        <v>0.14141541113190789</v>
      </c>
      <c r="N93" s="9">
        <f t="shared" si="39"/>
        <v>3.5527406816856712E-2</v>
      </c>
      <c r="O93" s="9">
        <f t="shared" si="39"/>
        <v>1.2964905635192838E-2</v>
      </c>
      <c r="P93" s="9">
        <f t="shared" si="39"/>
        <v>5.3275299983655969E-3</v>
      </c>
      <c r="Q93" s="9">
        <f t="shared" si="39"/>
        <v>1.5457481511847824E-3</v>
      </c>
      <c r="R93" s="10">
        <f t="shared" si="29"/>
        <v>2.234980445576097E-3</v>
      </c>
    </row>
    <row r="94" spans="1:18" x14ac:dyDescent="0.2">
      <c r="A94" s="3">
        <v>13</v>
      </c>
      <c r="B94" s="12">
        <f t="shared" si="25"/>
        <v>31.204441470470307</v>
      </c>
      <c r="E94" s="3">
        <v>13</v>
      </c>
      <c r="F94" s="11">
        <f t="shared" si="26"/>
        <v>9.6419761672217703</v>
      </c>
      <c r="G94" s="9">
        <f t="shared" ref="G94:Q94" si="40">F93*EXP(-1*F71)</f>
        <v>7.2078477921697202</v>
      </c>
      <c r="H94" s="9">
        <f t="shared" si="40"/>
        <v>5.080711585516668</v>
      </c>
      <c r="I94" s="9">
        <f t="shared" si="40"/>
        <v>4.4497613585929336</v>
      </c>
      <c r="J94" s="9">
        <f t="shared" si="40"/>
        <v>2.3986326994477811</v>
      </c>
      <c r="K94" s="9">
        <f t="shared" si="40"/>
        <v>1.4754849293009231</v>
      </c>
      <c r="L94" s="9">
        <f t="shared" si="40"/>
        <v>0.62046287355104435</v>
      </c>
      <c r="M94" s="9">
        <f t="shared" si="40"/>
        <v>0.23352047996065595</v>
      </c>
      <c r="N94" s="9">
        <f t="shared" si="40"/>
        <v>6.8899141486910773E-2</v>
      </c>
      <c r="O94" s="9">
        <f t="shared" si="40"/>
        <v>1.6834802168007486E-2</v>
      </c>
      <c r="P94" s="9">
        <f t="shared" si="40"/>
        <v>6.0703671351013504E-3</v>
      </c>
      <c r="Q94" s="9">
        <f t="shared" si="40"/>
        <v>2.4821480727578991E-3</v>
      </c>
      <c r="R94" s="10">
        <f t="shared" si="29"/>
        <v>1.7571258460357885E-3</v>
      </c>
    </row>
    <row r="95" spans="1:18" x14ac:dyDescent="0.2">
      <c r="A95" s="3">
        <v>14</v>
      </c>
      <c r="B95" s="12">
        <f t="shared" si="25"/>
        <v>33.421780373232352</v>
      </c>
      <c r="E95" s="3">
        <v>14</v>
      </c>
      <c r="F95" s="11">
        <f t="shared" si="26"/>
        <v>11.285778726361576</v>
      </c>
      <c r="G95" s="9">
        <f t="shared" ref="G95:Q95" si="41">F94*EXP(-1*F72)</f>
        <v>7.7446536808792246</v>
      </c>
      <c r="H95" s="9">
        <f t="shared" si="41"/>
        <v>5.6326307461814658</v>
      </c>
      <c r="I95" s="9">
        <f t="shared" si="41"/>
        <v>3.7282013077026592</v>
      </c>
      <c r="J95" s="9">
        <f t="shared" si="41"/>
        <v>2.8708950180132873</v>
      </c>
      <c r="K95" s="9">
        <f t="shared" si="41"/>
        <v>1.2528178054357608</v>
      </c>
      <c r="L95" s="9">
        <f t="shared" si="41"/>
        <v>0.60191441534955681</v>
      </c>
      <c r="M95" s="9">
        <f t="shared" si="41"/>
        <v>0.20798488902203505</v>
      </c>
      <c r="N95" s="9">
        <f t="shared" si="41"/>
        <v>6.9880276133242644E-2</v>
      </c>
      <c r="O95" s="9">
        <f t="shared" si="41"/>
        <v>1.9535925346162022E-2</v>
      </c>
      <c r="P95" s="9">
        <f t="shared" si="41"/>
        <v>4.6638779595851972E-3</v>
      </c>
      <c r="Q95" s="9">
        <f t="shared" si="41"/>
        <v>1.665701296607204E-3</v>
      </c>
      <c r="R95" s="10">
        <f t="shared" si="29"/>
        <v>1.1580035511875443E-3</v>
      </c>
    </row>
    <row r="96" spans="1:18" x14ac:dyDescent="0.2">
      <c r="A96" s="3">
        <v>15</v>
      </c>
      <c r="B96" s="12">
        <f t="shared" si="25"/>
        <v>35.631624179440728</v>
      </c>
      <c r="E96" s="3">
        <v>15</v>
      </c>
      <c r="F96" s="11">
        <f t="shared" si="26"/>
        <v>11.193636813430144</v>
      </c>
      <c r="G96" s="9">
        <f t="shared" ref="G96:Q96" si="42">F95*EXP(-1*F73)</f>
        <v>9.0940578934451395</v>
      </c>
      <c r="H96" s="9">
        <f t="shared" si="42"/>
        <v>6.0995103246849309</v>
      </c>
      <c r="I96" s="9">
        <f t="shared" si="42"/>
        <v>4.2096735328860939</v>
      </c>
      <c r="J96" s="9">
        <f t="shared" si="42"/>
        <v>2.5032178068899897</v>
      </c>
      <c r="K96" s="9">
        <f t="shared" si="42"/>
        <v>1.6166636348499084</v>
      </c>
      <c r="L96" s="9">
        <f t="shared" si="42"/>
        <v>0.57429036112281162</v>
      </c>
      <c r="M96" s="9">
        <f t="shared" si="42"/>
        <v>0.23429899109752433</v>
      </c>
      <c r="N96" s="9">
        <f t="shared" si="42"/>
        <v>7.3659940214240105E-2</v>
      </c>
      <c r="O96" s="9">
        <f t="shared" si="42"/>
        <v>2.366264778517644E-2</v>
      </c>
      <c r="P96" s="9">
        <f t="shared" si="42"/>
        <v>6.4885731016387123E-3</v>
      </c>
      <c r="Q96" s="9">
        <f t="shared" si="42"/>
        <v>1.536743039973187E-3</v>
      </c>
      <c r="R96" s="10">
        <f t="shared" si="29"/>
        <v>9.2691689315370536E-4</v>
      </c>
    </row>
    <row r="97" spans="1:18" x14ac:dyDescent="0.2">
      <c r="A97" s="3">
        <v>16</v>
      </c>
      <c r="B97" s="12">
        <f t="shared" si="25"/>
        <v>36.980348701073595</v>
      </c>
      <c r="E97" s="3">
        <v>16</v>
      </c>
      <c r="F97" s="11">
        <f t="shared" si="26"/>
        <v>11.163000576568864</v>
      </c>
      <c r="G97" s="9">
        <f t="shared" ref="G97:Q97" si="43">F96*EXP(-1*F74)</f>
        <v>9.0063304429269113</v>
      </c>
      <c r="H97" s="9">
        <f t="shared" si="43"/>
        <v>7.136218496345589</v>
      </c>
      <c r="I97" s="9">
        <f t="shared" si="43"/>
        <v>4.5197259999556048</v>
      </c>
      <c r="J97" s="9">
        <f t="shared" si="43"/>
        <v>2.7743190564256599</v>
      </c>
      <c r="K97" s="9">
        <f t="shared" si="43"/>
        <v>1.3609235850194192</v>
      </c>
      <c r="L97" s="9">
        <f t="shared" si="43"/>
        <v>0.70178254115967809</v>
      </c>
      <c r="M97" s="9">
        <f t="shared" si="43"/>
        <v>0.20846670849055399</v>
      </c>
      <c r="N97" s="9">
        <f t="shared" si="43"/>
        <v>7.669816743339429E-2</v>
      </c>
      <c r="O97" s="9">
        <f t="shared" si="43"/>
        <v>2.295748470982489E-2</v>
      </c>
      <c r="P97" s="9">
        <f t="shared" si="43"/>
        <v>7.2206179523728138E-3</v>
      </c>
      <c r="Q97" s="9">
        <f t="shared" si="43"/>
        <v>1.9627906799944981E-3</v>
      </c>
      <c r="R97" s="10">
        <f t="shared" si="29"/>
        <v>7.4223340572337733E-4</v>
      </c>
    </row>
    <row r="98" spans="1:18" x14ac:dyDescent="0.2">
      <c r="A98" s="3">
        <v>17</v>
      </c>
      <c r="B98" s="12">
        <f t="shared" si="25"/>
        <v>37.177761357932042</v>
      </c>
      <c r="E98" s="3">
        <v>17</v>
      </c>
      <c r="F98" s="11">
        <f t="shared" si="26"/>
        <v>9.5329559218740538</v>
      </c>
      <c r="G98" s="9">
        <f t="shared" ref="G98:Q98" si="44">F97*EXP(-1*F75)</f>
        <v>9.0263062322008629</v>
      </c>
      <c r="H98" s="9">
        <f t="shared" si="44"/>
        <v>7.1532388574912487</v>
      </c>
      <c r="I98" s="9">
        <f t="shared" si="44"/>
        <v>5.4401772921576415</v>
      </c>
      <c r="J98" s="9">
        <f t="shared" si="44"/>
        <v>3.1683562290250253</v>
      </c>
      <c r="K98" s="9">
        <f t="shared" si="44"/>
        <v>1.6946732366893202</v>
      </c>
      <c r="L98" s="9">
        <f t="shared" si="44"/>
        <v>0.70766278792528248</v>
      </c>
      <c r="M98" s="9">
        <f t="shared" si="44"/>
        <v>0.32108540132062874</v>
      </c>
      <c r="N98" s="9">
        <f t="shared" si="44"/>
        <v>8.8580404992956899E-2</v>
      </c>
      <c r="O98" s="9">
        <f t="shared" si="44"/>
        <v>3.1465262087034429E-2</v>
      </c>
      <c r="P98" s="9">
        <f t="shared" si="44"/>
        <v>9.2768697124971811E-3</v>
      </c>
      <c r="Q98" s="9">
        <f t="shared" si="44"/>
        <v>2.8996304275189706E-3</v>
      </c>
      <c r="R98" s="10">
        <f t="shared" si="29"/>
        <v>1.0832320279715987E-3</v>
      </c>
    </row>
    <row r="99" spans="1:18" x14ac:dyDescent="0.2">
      <c r="A99" s="3">
        <v>18</v>
      </c>
      <c r="B99" s="12">
        <f t="shared" si="25"/>
        <v>44.847806575719353</v>
      </c>
      <c r="E99" s="3">
        <v>18</v>
      </c>
      <c r="F99" s="11">
        <f t="shared" si="26"/>
        <v>17.099826034109569</v>
      </c>
      <c r="G99" s="9">
        <f t="shared" ref="G99:Q99" si="45">F98*EXP(-1*F76)</f>
        <v>7.7182970316164683</v>
      </c>
      <c r="H99" s="9">
        <f t="shared" si="45"/>
        <v>7.1918564534699829</v>
      </c>
      <c r="I99" s="9">
        <f t="shared" si="45"/>
        <v>5.4939203142362532</v>
      </c>
      <c r="J99" s="9">
        <f t="shared" si="45"/>
        <v>3.8758835028375711</v>
      </c>
      <c r="K99" s="9">
        <f t="shared" si="45"/>
        <v>1.9954422811031034</v>
      </c>
      <c r="L99" s="9">
        <f t="shared" si="45"/>
        <v>0.92395900086733085</v>
      </c>
      <c r="M99" s="9">
        <f t="shared" si="45"/>
        <v>0.34404729834138253</v>
      </c>
      <c r="N99" s="9">
        <f t="shared" si="45"/>
        <v>0.14609891485979984</v>
      </c>
      <c r="O99" s="9">
        <f t="shared" si="45"/>
        <v>3.9057231028724833E-2</v>
      </c>
      <c r="P99" s="9">
        <f t="shared" si="45"/>
        <v>1.3687101341252504E-2</v>
      </c>
      <c r="Q99" s="9">
        <f t="shared" si="45"/>
        <v>4.0128729356360875E-3</v>
      </c>
      <c r="R99" s="10">
        <f t="shared" si="29"/>
        <v>1.7185389722787542E-3</v>
      </c>
    </row>
    <row r="100" spans="1:18" x14ac:dyDescent="0.2">
      <c r="A100" s="3">
        <v>19</v>
      </c>
      <c r="B100" s="12">
        <f t="shared" si="25"/>
        <v>49.053899107234272</v>
      </c>
      <c r="E100" s="3">
        <v>19</v>
      </c>
      <c r="F100" s="11">
        <f t="shared" si="26"/>
        <v>14.769516270988067</v>
      </c>
      <c r="G100" s="9">
        <f t="shared" ref="G100:Q100" si="46">F99*EXP(-1*F77)</f>
        <v>13.879931544977486</v>
      </c>
      <c r="H100" s="9">
        <f t="shared" si="46"/>
        <v>6.1878073923875405</v>
      </c>
      <c r="I100" s="9">
        <f t="shared" si="46"/>
        <v>5.6044189866833563</v>
      </c>
      <c r="J100" s="9">
        <f t="shared" si="46"/>
        <v>4.039844795343547</v>
      </c>
      <c r="K100" s="9">
        <f t="shared" si="46"/>
        <v>2.5910308738420333</v>
      </c>
      <c r="L100" s="9">
        <f t="shared" si="46"/>
        <v>1.1932729942789866</v>
      </c>
      <c r="M100" s="9">
        <f t="shared" si="46"/>
        <v>0.50569870534989136</v>
      </c>
      <c r="N100" s="9">
        <f t="shared" si="46"/>
        <v>0.17890812419763055</v>
      </c>
      <c r="O100" s="9">
        <f t="shared" si="46"/>
        <v>7.4148379876048665E-2</v>
      </c>
      <c r="P100" s="9">
        <f t="shared" si="46"/>
        <v>1.9615969368213113E-2</v>
      </c>
      <c r="Q100" s="9">
        <f t="shared" si="46"/>
        <v>6.8445528167523952E-3</v>
      </c>
      <c r="R100" s="10">
        <f t="shared" si="29"/>
        <v>2.8605171247268607E-3</v>
      </c>
    </row>
    <row r="101" spans="1:18" x14ac:dyDescent="0.2">
      <c r="A101" s="3">
        <v>20</v>
      </c>
      <c r="B101" s="12">
        <f t="shared" si="25"/>
        <v>46.88159656836342</v>
      </c>
      <c r="E101" s="3">
        <v>20</v>
      </c>
      <c r="F101" s="11">
        <f t="shared" si="26"/>
        <v>9.1822964895612387</v>
      </c>
      <c r="G101" s="9">
        <f t="shared" ref="G101:Q101" si="47">F100*EXP(-1*F78)</f>
        <v>12.001922855441489</v>
      </c>
      <c r="H101" s="9">
        <f t="shared" si="47"/>
        <v>11.15819352895886</v>
      </c>
      <c r="I101" s="9">
        <f t="shared" si="47"/>
        <v>4.8531824168623228</v>
      </c>
      <c r="J101" s="9">
        <f t="shared" si="47"/>
        <v>4.1793012297206937</v>
      </c>
      <c r="K101" s="9">
        <f t="shared" si="47"/>
        <v>2.7730585471078144</v>
      </c>
      <c r="L101" s="9">
        <f t="shared" si="47"/>
        <v>1.614298808578942</v>
      </c>
      <c r="M101" s="9">
        <f t="shared" si="47"/>
        <v>0.68835163129885002</v>
      </c>
      <c r="N101" s="9">
        <f t="shared" si="47"/>
        <v>0.27902084421450407</v>
      </c>
      <c r="O101" s="9">
        <f t="shared" si="47"/>
        <v>9.664864221983363E-2</v>
      </c>
      <c r="P101" s="9">
        <f t="shared" si="47"/>
        <v>3.9693050976223415E-2</v>
      </c>
      <c r="Q101" s="9">
        <f t="shared" si="47"/>
        <v>1.0461466922541648E-2</v>
      </c>
      <c r="R101" s="10">
        <f t="shared" si="29"/>
        <v>5.1670565001015138E-3</v>
      </c>
    </row>
    <row r="102" spans="1:18" x14ac:dyDescent="0.2">
      <c r="A102" s="3"/>
      <c r="E102" s="3"/>
    </row>
    <row r="103" spans="1:18" ht="34" x14ac:dyDescent="0.2">
      <c r="A103" s="3" t="s">
        <v>7</v>
      </c>
      <c r="B103" s="4" t="s">
        <v>16</v>
      </c>
      <c r="E103" s="4" t="s">
        <v>15</v>
      </c>
      <c r="F103" s="3">
        <v>0</v>
      </c>
      <c r="G103" s="3">
        <v>1</v>
      </c>
      <c r="H103" s="3">
        <v>2</v>
      </c>
      <c r="I103" s="3">
        <v>3</v>
      </c>
      <c r="J103" s="3">
        <v>4</v>
      </c>
      <c r="K103" s="3">
        <v>5</v>
      </c>
      <c r="L103" s="3">
        <v>6</v>
      </c>
      <c r="M103" s="3">
        <v>7</v>
      </c>
      <c r="N103" s="3">
        <v>8</v>
      </c>
      <c r="O103" s="3">
        <v>9</v>
      </c>
      <c r="P103" s="3">
        <v>10</v>
      </c>
      <c r="Q103" s="3">
        <v>11</v>
      </c>
      <c r="R103" s="3">
        <v>12</v>
      </c>
    </row>
    <row r="104" spans="1:18" x14ac:dyDescent="0.2">
      <c r="A104" s="3">
        <v>1</v>
      </c>
      <c r="B104" s="9">
        <f t="shared" ref="B104:B123" si="48">SUM(F104:R104)</f>
        <v>6.5057782826545134</v>
      </c>
      <c r="E104" s="3">
        <v>1</v>
      </c>
      <c r="F104" s="9">
        <f t="shared" ref="F104:R104" si="49">F82*F$6</f>
        <v>0</v>
      </c>
      <c r="G104" s="9">
        <f t="shared" si="49"/>
        <v>3.9544577196045601E-2</v>
      </c>
      <c r="H104" s="9">
        <f t="shared" si="49"/>
        <v>0.23840356641666474</v>
      </c>
      <c r="I104" s="9">
        <f t="shared" si="49"/>
        <v>0.46396826747031039</v>
      </c>
      <c r="J104" s="9">
        <f t="shared" si="49"/>
        <v>0.72209459233680695</v>
      </c>
      <c r="K104" s="9">
        <f t="shared" si="49"/>
        <v>0.75110244162187501</v>
      </c>
      <c r="L104" s="9">
        <f t="shared" si="49"/>
        <v>0.7779265321222697</v>
      </c>
      <c r="M104" s="9">
        <f t="shared" si="49"/>
        <v>0.68577218498514081</v>
      </c>
      <c r="N104" s="9">
        <f t="shared" si="49"/>
        <v>0.87984984614214323</v>
      </c>
      <c r="O104" s="9">
        <f t="shared" si="49"/>
        <v>0.76860105142886237</v>
      </c>
      <c r="P104" s="9">
        <f t="shared" si="49"/>
        <v>0.53821691189569787</v>
      </c>
      <c r="Q104" s="9">
        <f t="shared" si="49"/>
        <v>0.20410904966178076</v>
      </c>
      <c r="R104" s="9">
        <f t="shared" si="49"/>
        <v>0.43618926137691594</v>
      </c>
    </row>
    <row r="105" spans="1:18" x14ac:dyDescent="0.2">
      <c r="A105" s="3">
        <v>2</v>
      </c>
      <c r="B105" s="9">
        <f t="shared" si="48"/>
        <v>6.9023594442480203</v>
      </c>
      <c r="E105" s="3">
        <v>2</v>
      </c>
      <c r="F105" s="9">
        <f t="shared" ref="F105:R105" si="50">F83*F$6</f>
        <v>0</v>
      </c>
      <c r="G105" s="9">
        <f t="shared" si="50"/>
        <v>3.2465707923518286E-2</v>
      </c>
      <c r="H105" s="9">
        <f t="shared" si="50"/>
        <v>0.19276375794642192</v>
      </c>
      <c r="I105" s="9">
        <f t="shared" si="50"/>
        <v>0.49798583429814969</v>
      </c>
      <c r="J105" s="9">
        <f t="shared" si="50"/>
        <v>0.68347962187756706</v>
      </c>
      <c r="K105" s="9">
        <f t="shared" si="50"/>
        <v>0.8758653381126319</v>
      </c>
      <c r="L105" s="9">
        <f t="shared" si="50"/>
        <v>0.80435025334733457</v>
      </c>
      <c r="M105" s="9">
        <f t="shared" si="50"/>
        <v>0.76594813902944359</v>
      </c>
      <c r="N105" s="9">
        <f t="shared" si="50"/>
        <v>0.63724123849258285</v>
      </c>
      <c r="O105" s="9">
        <f t="shared" si="50"/>
        <v>0.78469805727530684</v>
      </c>
      <c r="P105" s="9">
        <f t="shared" si="50"/>
        <v>0.66535701981211304</v>
      </c>
      <c r="Q105" s="9">
        <f t="shared" si="50"/>
        <v>0.45288978771237343</v>
      </c>
      <c r="R105" s="9">
        <f t="shared" si="50"/>
        <v>0.5093146884205777</v>
      </c>
    </row>
    <row r="106" spans="1:18" x14ac:dyDescent="0.2">
      <c r="A106" s="3">
        <v>3</v>
      </c>
      <c r="B106" s="9">
        <f t="shared" si="48"/>
        <v>6.1437044528893976</v>
      </c>
      <c r="E106" s="3">
        <v>3</v>
      </c>
      <c r="F106" s="9">
        <f t="shared" ref="F106:R106" si="51">F84*F$6</f>
        <v>0</v>
      </c>
      <c r="G106" s="9">
        <f t="shared" si="51"/>
        <v>4.5018455442040667E-2</v>
      </c>
      <c r="H106" s="9">
        <f t="shared" si="51"/>
        <v>0.15670915871711927</v>
      </c>
      <c r="I106" s="9">
        <f t="shared" si="51"/>
        <v>0.39345480464462645</v>
      </c>
      <c r="J106" s="9">
        <f t="shared" si="51"/>
        <v>0.69763432964753336</v>
      </c>
      <c r="K106" s="9">
        <f t="shared" si="51"/>
        <v>0.75402385049733789</v>
      </c>
      <c r="L106" s="9">
        <f t="shared" si="51"/>
        <v>0.80976331559094161</v>
      </c>
      <c r="M106" s="9">
        <f t="shared" si="51"/>
        <v>0.65597738674718675</v>
      </c>
      <c r="N106" s="9">
        <f t="shared" si="51"/>
        <v>0.57558386963463759</v>
      </c>
      <c r="O106" s="9">
        <f t="shared" si="51"/>
        <v>0.45440654507000089</v>
      </c>
      <c r="P106" s="9">
        <f t="shared" si="51"/>
        <v>0.54047586549443105</v>
      </c>
      <c r="Q106" s="9">
        <f t="shared" si="51"/>
        <v>0.44726402844336349</v>
      </c>
      <c r="R106" s="9">
        <f t="shared" si="51"/>
        <v>0.61339284296017793</v>
      </c>
    </row>
    <row r="107" spans="1:18" x14ac:dyDescent="0.2">
      <c r="A107" s="3">
        <v>4</v>
      </c>
      <c r="B107" s="9">
        <f t="shared" si="48"/>
        <v>5.1496004474274235</v>
      </c>
      <c r="E107" s="3">
        <v>4</v>
      </c>
      <c r="F107" s="9">
        <f t="shared" ref="F107:R107" si="52">F85*F$6</f>
        <v>0</v>
      </c>
      <c r="G107" s="9">
        <f t="shared" si="52"/>
        <v>4.0124062690645904E-2</v>
      </c>
      <c r="H107" s="9">
        <f t="shared" si="52"/>
        <v>0.2163541179659178</v>
      </c>
      <c r="I107" s="9">
        <f t="shared" si="52"/>
        <v>0.31659900794201762</v>
      </c>
      <c r="J107" s="9">
        <f t="shared" si="52"/>
        <v>0.53903535406888392</v>
      </c>
      <c r="K107" s="9">
        <f t="shared" si="52"/>
        <v>0.73791520607665084</v>
      </c>
      <c r="L107" s="9">
        <f t="shared" si="52"/>
        <v>0.65309247080651012</v>
      </c>
      <c r="M107" s="9">
        <f t="shared" si="52"/>
        <v>0.60741325498752208</v>
      </c>
      <c r="N107" s="9">
        <f t="shared" si="52"/>
        <v>0.44860617573717926</v>
      </c>
      <c r="O107" s="9">
        <f t="shared" si="52"/>
        <v>0.37164157702978345</v>
      </c>
      <c r="P107" s="9">
        <f t="shared" si="52"/>
        <v>0.28278036727479761</v>
      </c>
      <c r="Q107" s="9">
        <f t="shared" si="52"/>
        <v>0.32796477712320216</v>
      </c>
      <c r="R107" s="9">
        <f t="shared" si="52"/>
        <v>0.6080740757243136</v>
      </c>
    </row>
    <row r="108" spans="1:18" x14ac:dyDescent="0.2">
      <c r="A108" s="3">
        <v>5</v>
      </c>
      <c r="B108" s="9">
        <f t="shared" si="48"/>
        <v>4.1645372934740514</v>
      </c>
      <c r="E108" s="3">
        <v>5</v>
      </c>
      <c r="F108" s="9">
        <f t="shared" ref="F108:R108" si="53">F86*F$6</f>
        <v>0</v>
      </c>
      <c r="G108" s="9">
        <f t="shared" si="53"/>
        <v>3.7138802928270216E-2</v>
      </c>
      <c r="H108" s="9">
        <f t="shared" si="53"/>
        <v>0.19198163950315197</v>
      </c>
      <c r="I108" s="9">
        <f t="shared" si="53"/>
        <v>0.43258117745991453</v>
      </c>
      <c r="J108" s="9">
        <f t="shared" si="53"/>
        <v>0.42404937024424744</v>
      </c>
      <c r="K108" s="9">
        <f t="shared" si="53"/>
        <v>0.5463553626004487</v>
      </c>
      <c r="L108" s="9">
        <f t="shared" si="53"/>
        <v>0.59826461368159978</v>
      </c>
      <c r="M108" s="9">
        <f t="shared" si="53"/>
        <v>0.45009794311908258</v>
      </c>
      <c r="N108" s="9">
        <f t="shared" si="53"/>
        <v>0.37756430214312064</v>
      </c>
      <c r="O108" s="9">
        <f t="shared" si="53"/>
        <v>0.26193305152947421</v>
      </c>
      <c r="P108" s="9">
        <f t="shared" si="53"/>
        <v>0.20868053295220243</v>
      </c>
      <c r="Q108" s="9">
        <f t="shared" si="53"/>
        <v>0.15468875209524377</v>
      </c>
      <c r="R108" s="9">
        <f t="shared" si="53"/>
        <v>0.48120174521729536</v>
      </c>
    </row>
    <row r="109" spans="1:18" x14ac:dyDescent="0.2">
      <c r="A109" s="3">
        <v>6</v>
      </c>
      <c r="B109" s="9">
        <f t="shared" si="48"/>
        <v>3.3495786051739778</v>
      </c>
      <c r="E109" s="3">
        <v>6</v>
      </c>
      <c r="F109" s="9">
        <f t="shared" ref="F109:R109" si="54">F87*F$6</f>
        <v>0</v>
      </c>
      <c r="G109" s="9">
        <f t="shared" si="54"/>
        <v>4.696918133390833E-2</v>
      </c>
      <c r="H109" s="9">
        <f t="shared" si="54"/>
        <v>0.17688350147058005</v>
      </c>
      <c r="I109" s="9">
        <f t="shared" si="54"/>
        <v>0.37972723157217386</v>
      </c>
      <c r="J109" s="9">
        <f t="shared" si="54"/>
        <v>0.56594272438326387</v>
      </c>
      <c r="K109" s="9">
        <f t="shared" si="54"/>
        <v>0.41117289318285072</v>
      </c>
      <c r="L109" s="9">
        <f t="shared" si="54"/>
        <v>0.41355108043135314</v>
      </c>
      <c r="M109" s="9">
        <f t="shared" si="54"/>
        <v>0.37755749631259222</v>
      </c>
      <c r="N109" s="9">
        <f t="shared" si="54"/>
        <v>0.25334428004149173</v>
      </c>
      <c r="O109" s="9">
        <f t="shared" si="54"/>
        <v>0.19856606968490961</v>
      </c>
      <c r="P109" s="9">
        <f t="shared" si="54"/>
        <v>0.13217305800002566</v>
      </c>
      <c r="Q109" s="9">
        <f t="shared" si="54"/>
        <v>0.10248882158532495</v>
      </c>
      <c r="R109" s="9">
        <f t="shared" si="54"/>
        <v>0.29120226717550446</v>
      </c>
    </row>
    <row r="110" spans="1:18" x14ac:dyDescent="0.2">
      <c r="A110" s="3">
        <v>7</v>
      </c>
      <c r="B110" s="9">
        <f t="shared" si="48"/>
        <v>2.70433105076643</v>
      </c>
      <c r="E110" s="3">
        <v>7</v>
      </c>
      <c r="F110" s="9">
        <f t="shared" ref="F110:R110" si="55">F88*F$6</f>
        <v>0</v>
      </c>
      <c r="G110" s="9">
        <f t="shared" si="55"/>
        <v>4.796237863491111E-2</v>
      </c>
      <c r="H110" s="9">
        <f t="shared" si="55"/>
        <v>0.22214078068508028</v>
      </c>
      <c r="I110" s="9">
        <f t="shared" si="55"/>
        <v>0.34414679227661776</v>
      </c>
      <c r="J110" s="9">
        <f t="shared" si="55"/>
        <v>0.47930559244148724</v>
      </c>
      <c r="K110" s="9">
        <f t="shared" si="55"/>
        <v>0.51287676322770648</v>
      </c>
      <c r="L110" s="9">
        <f t="shared" si="55"/>
        <v>0.28026287303659542</v>
      </c>
      <c r="M110" s="9">
        <f t="shared" si="55"/>
        <v>0.22817936499003172</v>
      </c>
      <c r="N110" s="9">
        <f t="shared" si="55"/>
        <v>0.18265442332693754</v>
      </c>
      <c r="O110" s="9">
        <f t="shared" si="55"/>
        <v>0.11359170804244018</v>
      </c>
      <c r="P110" s="9">
        <f t="shared" si="55"/>
        <v>8.512606294866612E-2</v>
      </c>
      <c r="Q110" s="9">
        <f t="shared" si="55"/>
        <v>5.5070245757893758E-2</v>
      </c>
      <c r="R110" s="9">
        <f t="shared" si="55"/>
        <v>0.15301406539806234</v>
      </c>
    </row>
    <row r="111" spans="1:18" x14ac:dyDescent="0.2">
      <c r="A111" s="3">
        <v>8</v>
      </c>
      <c r="B111" s="9">
        <f t="shared" si="48"/>
        <v>2.2829409929775069</v>
      </c>
      <c r="E111" s="3">
        <v>8</v>
      </c>
      <c r="F111" s="9">
        <f t="shared" ref="F111:R111" si="56">F89*F$6</f>
        <v>0</v>
      </c>
      <c r="G111" s="9">
        <f t="shared" si="56"/>
        <v>4.2149951919247051E-2</v>
      </c>
      <c r="H111" s="9">
        <f t="shared" si="56"/>
        <v>0.22536423338123435</v>
      </c>
      <c r="I111" s="9">
        <f t="shared" si="56"/>
        <v>0.4256277766129638</v>
      </c>
      <c r="J111" s="9">
        <f t="shared" si="56"/>
        <v>0.42015535620364558</v>
      </c>
      <c r="K111" s="9">
        <f t="shared" si="56"/>
        <v>0.40788838760328844</v>
      </c>
      <c r="L111" s="9">
        <f t="shared" si="56"/>
        <v>0.31712267668560057</v>
      </c>
      <c r="M111" s="9">
        <f t="shared" si="56"/>
        <v>0.13647539473638973</v>
      </c>
      <c r="N111" s="9">
        <f t="shared" si="56"/>
        <v>9.5889194839950093E-2</v>
      </c>
      <c r="O111" s="9">
        <f t="shared" si="56"/>
        <v>7.0605225375381789E-2</v>
      </c>
      <c r="P111" s="9">
        <f t="shared" si="56"/>
        <v>4.1847053411272331E-2</v>
      </c>
      <c r="Q111" s="9">
        <f t="shared" si="56"/>
        <v>3.0437977238992563E-2</v>
      </c>
      <c r="R111" s="9">
        <f t="shared" si="56"/>
        <v>6.9377764969540553E-2</v>
      </c>
    </row>
    <row r="112" spans="1:18" x14ac:dyDescent="0.2">
      <c r="A112" s="3">
        <v>9</v>
      </c>
      <c r="B112" s="9">
        <f t="shared" si="48"/>
        <v>2.288406892502421</v>
      </c>
      <c r="E112" s="3">
        <v>9</v>
      </c>
      <c r="F112" s="9">
        <f t="shared" ref="F112:R112" si="57">F90*F$6</f>
        <v>0</v>
      </c>
      <c r="G112" s="9">
        <f t="shared" si="57"/>
        <v>4.1800582600595035E-2</v>
      </c>
      <c r="H112" s="9">
        <f t="shared" si="57"/>
        <v>0.19977102211241124</v>
      </c>
      <c r="I112" s="9">
        <f t="shared" si="57"/>
        <v>0.44066060904565779</v>
      </c>
      <c r="J112" s="9">
        <f t="shared" si="57"/>
        <v>0.54309407467640369</v>
      </c>
      <c r="K112" s="9">
        <f t="shared" si="57"/>
        <v>0.3886216212445055</v>
      </c>
      <c r="L112" s="9">
        <f t="shared" si="57"/>
        <v>0.28697163952490901</v>
      </c>
      <c r="M112" s="9">
        <f t="shared" si="57"/>
        <v>0.18222539982268104</v>
      </c>
      <c r="N112" s="9">
        <f t="shared" si="57"/>
        <v>6.9115731890848089E-2</v>
      </c>
      <c r="O112" s="9">
        <f t="shared" si="57"/>
        <v>4.5117505751376678E-2</v>
      </c>
      <c r="P112" s="9">
        <f t="shared" si="57"/>
        <v>3.1797473889080337E-2</v>
      </c>
      <c r="Q112" s="9">
        <f t="shared" si="57"/>
        <v>1.8324251584151952E-2</v>
      </c>
      <c r="R112" s="9">
        <f t="shared" si="57"/>
        <v>4.0906980359800747E-2</v>
      </c>
    </row>
    <row r="113" spans="1:18" x14ac:dyDescent="0.2">
      <c r="A113" s="3">
        <v>10</v>
      </c>
      <c r="B113" s="9">
        <f t="shared" si="48"/>
        <v>1.982278546635541</v>
      </c>
      <c r="E113" s="3">
        <v>10</v>
      </c>
      <c r="F113" s="9">
        <f t="shared" ref="F113:R113" si="58">F91*F$6</f>
        <v>0</v>
      </c>
      <c r="G113" s="9">
        <f t="shared" si="58"/>
        <v>3.6688184803081801E-2</v>
      </c>
      <c r="H113" s="9">
        <f t="shared" si="58"/>
        <v>0.19449815815850671</v>
      </c>
      <c r="I113" s="9">
        <f t="shared" si="58"/>
        <v>0.37406001656793214</v>
      </c>
      <c r="J113" s="9">
        <f t="shared" si="58"/>
        <v>0.51172320227408541</v>
      </c>
      <c r="K113" s="9">
        <f t="shared" si="58"/>
        <v>0.42052531076843463</v>
      </c>
      <c r="L113" s="9">
        <f t="shared" si="58"/>
        <v>0.20757854824405136</v>
      </c>
      <c r="M113" s="9">
        <f t="shared" si="58"/>
        <v>0.11583832915154138</v>
      </c>
      <c r="N113" s="9">
        <f t="shared" si="58"/>
        <v>6.1982987848898621E-2</v>
      </c>
      <c r="O113" s="9">
        <f t="shared" si="58"/>
        <v>2.1381389286515902E-2</v>
      </c>
      <c r="P113" s="9">
        <f t="shared" si="58"/>
        <v>1.3237252248833504E-2</v>
      </c>
      <c r="Q113" s="9">
        <f t="shared" si="58"/>
        <v>9.036641522339052E-3</v>
      </c>
      <c r="R113" s="9">
        <f t="shared" si="58"/>
        <v>1.5728525761320403E-2</v>
      </c>
    </row>
    <row r="114" spans="1:18" x14ac:dyDescent="0.2">
      <c r="A114" s="3">
        <v>11</v>
      </c>
      <c r="B114" s="9">
        <f t="shared" si="48"/>
        <v>1.7969800911034546</v>
      </c>
      <c r="E114" s="3">
        <v>11</v>
      </c>
      <c r="F114" s="9">
        <f t="shared" ref="F114:R114" si="59">F92*F$6</f>
        <v>0</v>
      </c>
      <c r="G114" s="9">
        <f t="shared" si="59"/>
        <v>4.5198139910241894E-2</v>
      </c>
      <c r="H114" s="9">
        <f t="shared" si="59"/>
        <v>0.17074305325430159</v>
      </c>
      <c r="I114" s="9">
        <f t="shared" si="59"/>
        <v>0.36435182169594216</v>
      </c>
      <c r="J114" s="9">
        <f t="shared" si="59"/>
        <v>0.43481038484948531</v>
      </c>
      <c r="K114" s="9">
        <f t="shared" si="59"/>
        <v>0.39697145365042069</v>
      </c>
      <c r="L114" s="9">
        <f t="shared" si="59"/>
        <v>0.22526745821058922</v>
      </c>
      <c r="M114" s="9">
        <f t="shared" si="59"/>
        <v>8.4100615847341548E-2</v>
      </c>
      <c r="N114" s="9">
        <f t="shared" si="59"/>
        <v>3.9566081988477629E-2</v>
      </c>
      <c r="O114" s="9">
        <f t="shared" si="59"/>
        <v>1.9259076834062545E-2</v>
      </c>
      <c r="P114" s="9">
        <f t="shared" si="59"/>
        <v>6.3013602725723048E-3</v>
      </c>
      <c r="Q114" s="9">
        <f t="shared" si="59"/>
        <v>3.7789843533171277E-3</v>
      </c>
      <c r="R114" s="9">
        <f t="shared" si="59"/>
        <v>6.6316602367024564E-3</v>
      </c>
    </row>
    <row r="115" spans="1:18" x14ac:dyDescent="0.2">
      <c r="A115" s="3">
        <v>12</v>
      </c>
      <c r="B115" s="9">
        <f t="shared" si="48"/>
        <v>1.4482994088477676</v>
      </c>
      <c r="E115" s="3">
        <v>12</v>
      </c>
      <c r="F115" s="9">
        <f t="shared" ref="F115:R115" si="60">F93*F$6</f>
        <v>0</v>
      </c>
      <c r="G115" s="9">
        <f t="shared" si="60"/>
        <v>3.8139093062136427E-2</v>
      </c>
      <c r="H115" s="9">
        <f t="shared" si="60"/>
        <v>0.20587764639326475</v>
      </c>
      <c r="I115" s="9">
        <f t="shared" si="60"/>
        <v>0.30410338278645682</v>
      </c>
      <c r="J115" s="9">
        <f t="shared" si="60"/>
        <v>0.37947751090553672</v>
      </c>
      <c r="K115" s="9">
        <f t="shared" si="60"/>
        <v>0.27417788247411073</v>
      </c>
      <c r="L115" s="9">
        <f t="shared" si="60"/>
        <v>0.1542408187151148</v>
      </c>
      <c r="M115" s="9">
        <f t="shared" si="60"/>
        <v>6.0469229800003813E-2</v>
      </c>
      <c r="N115" s="9">
        <f t="shared" si="60"/>
        <v>1.8062133625689952E-2</v>
      </c>
      <c r="O115" s="9">
        <f t="shared" si="60"/>
        <v>7.5403891174281546E-3</v>
      </c>
      <c r="P115" s="9">
        <f t="shared" si="60"/>
        <v>3.4442481439433581E-3</v>
      </c>
      <c r="Q115" s="9">
        <f t="shared" si="60"/>
        <v>1.0868155250980205E-3</v>
      </c>
      <c r="R115" s="9">
        <f t="shared" si="60"/>
        <v>1.6802582989841098E-3</v>
      </c>
    </row>
    <row r="116" spans="1:18" x14ac:dyDescent="0.2">
      <c r="A116" s="3">
        <v>13</v>
      </c>
      <c r="B116" s="9">
        <f t="shared" si="48"/>
        <v>1.7702692402160392</v>
      </c>
      <c r="E116" s="3">
        <v>13</v>
      </c>
      <c r="F116" s="9">
        <f t="shared" ref="F116:R116" si="61">F94*F$6</f>
        <v>0</v>
      </c>
      <c r="G116" s="9">
        <f t="shared" si="61"/>
        <v>4.3247086753018318E-2</v>
      </c>
      <c r="H116" s="9">
        <f t="shared" si="61"/>
        <v>0.18188947476149669</v>
      </c>
      <c r="I116" s="9">
        <f t="shared" si="61"/>
        <v>0.40848809271883135</v>
      </c>
      <c r="J116" s="9">
        <f t="shared" si="61"/>
        <v>0.40057166080777945</v>
      </c>
      <c r="K116" s="9">
        <f t="shared" si="61"/>
        <v>0.37270749314141316</v>
      </c>
      <c r="L116" s="9">
        <f t="shared" si="61"/>
        <v>0.21170193245561633</v>
      </c>
      <c r="M116" s="9">
        <f t="shared" si="61"/>
        <v>9.9853357231176484E-2</v>
      </c>
      <c r="N116" s="9">
        <f t="shared" si="61"/>
        <v>3.5028323531945432E-2</v>
      </c>
      <c r="O116" s="9">
        <f t="shared" si="61"/>
        <v>9.7911209409131533E-3</v>
      </c>
      <c r="P116" s="9">
        <f t="shared" si="61"/>
        <v>3.9244923528430229E-3</v>
      </c>
      <c r="Q116" s="9">
        <f t="shared" si="61"/>
        <v>1.7451983099560787E-3</v>
      </c>
      <c r="R116" s="9">
        <f t="shared" si="61"/>
        <v>1.3210072110497058E-3</v>
      </c>
    </row>
    <row r="117" spans="1:18" x14ac:dyDescent="0.2">
      <c r="A117" s="3">
        <v>14</v>
      </c>
      <c r="B117" s="9">
        <f t="shared" si="48"/>
        <v>1.7325199308898269</v>
      </c>
      <c r="E117" s="3">
        <v>14</v>
      </c>
      <c r="F117" s="9">
        <f t="shared" ref="F117:R117" si="62">F95*F$6</f>
        <v>0</v>
      </c>
      <c r="G117" s="9">
        <f t="shared" si="62"/>
        <v>4.6467922085275351E-2</v>
      </c>
      <c r="H117" s="9">
        <f t="shared" si="62"/>
        <v>0.20164818071329646</v>
      </c>
      <c r="I117" s="9">
        <f t="shared" si="62"/>
        <v>0.34224888004710413</v>
      </c>
      <c r="J117" s="9">
        <f t="shared" si="62"/>
        <v>0.47943946800821902</v>
      </c>
      <c r="K117" s="9">
        <f t="shared" si="62"/>
        <v>0.31646177765307315</v>
      </c>
      <c r="L117" s="9">
        <f t="shared" si="62"/>
        <v>0.20537319851726879</v>
      </c>
      <c r="M117" s="9">
        <f t="shared" si="62"/>
        <v>8.8934338545822181E-2</v>
      </c>
      <c r="N117" s="9">
        <f t="shared" si="62"/>
        <v>3.552713238614056E-2</v>
      </c>
      <c r="O117" s="9">
        <f t="shared" si="62"/>
        <v>1.1362094181327833E-2</v>
      </c>
      <c r="P117" s="9">
        <f t="shared" si="62"/>
        <v>3.0151971008718298E-3</v>
      </c>
      <c r="Q117" s="9">
        <f t="shared" si="62"/>
        <v>1.1711545816445251E-3</v>
      </c>
      <c r="R117" s="9">
        <f t="shared" si="62"/>
        <v>8.7058706978279578E-4</v>
      </c>
    </row>
    <row r="118" spans="1:18" x14ac:dyDescent="0.2">
      <c r="A118" s="3">
        <v>15</v>
      </c>
      <c r="B118" s="9">
        <f t="shared" si="48"/>
        <v>1.8390986872441204</v>
      </c>
      <c r="E118" s="3">
        <v>15</v>
      </c>
      <c r="F118" s="9">
        <f t="shared" ref="F118:R118" si="63">F96*F$6</f>
        <v>0</v>
      </c>
      <c r="G118" s="9">
        <f t="shared" si="63"/>
        <v>5.456434736067084E-2</v>
      </c>
      <c r="H118" s="9">
        <f t="shared" si="63"/>
        <v>0.21836246962372052</v>
      </c>
      <c r="I118" s="9">
        <f t="shared" si="63"/>
        <v>0.38644803031894343</v>
      </c>
      <c r="J118" s="9">
        <f t="shared" si="63"/>
        <v>0.41803737375062833</v>
      </c>
      <c r="K118" s="9">
        <f t="shared" si="63"/>
        <v>0.40836923416308685</v>
      </c>
      <c r="L118" s="9">
        <f t="shared" si="63"/>
        <v>0.19594787121510332</v>
      </c>
      <c r="M118" s="9">
        <f t="shared" si="63"/>
        <v>0.1001862485933014</v>
      </c>
      <c r="N118" s="9">
        <f t="shared" si="63"/>
        <v>3.7448713604919664E-2</v>
      </c>
      <c r="O118" s="9">
        <f t="shared" si="63"/>
        <v>1.3762195951858618E-2</v>
      </c>
      <c r="P118" s="9">
        <f t="shared" si="63"/>
        <v>4.1948625102094274E-3</v>
      </c>
      <c r="Q118" s="9">
        <f t="shared" si="63"/>
        <v>1.0804840314051476E-3</v>
      </c>
      <c r="R118" s="9">
        <f t="shared" si="63"/>
        <v>6.968561202729557E-4</v>
      </c>
    </row>
    <row r="119" spans="1:18" x14ac:dyDescent="0.2">
      <c r="A119" s="3">
        <v>16</v>
      </c>
      <c r="B119" s="9">
        <f t="shared" si="48"/>
        <v>1.9190461993539991</v>
      </c>
      <c r="E119" s="3">
        <v>16</v>
      </c>
      <c r="F119" s="9">
        <f t="shared" ref="F119:R119" si="64">F97*F$6</f>
        <v>0</v>
      </c>
      <c r="G119" s="9">
        <f t="shared" si="64"/>
        <v>5.4037982657561469E-2</v>
      </c>
      <c r="H119" s="9">
        <f t="shared" si="64"/>
        <v>0.25547662216917205</v>
      </c>
      <c r="I119" s="9">
        <f t="shared" si="64"/>
        <v>0.41491084679592455</v>
      </c>
      <c r="J119" s="9">
        <f t="shared" si="64"/>
        <v>0.46331128242308522</v>
      </c>
      <c r="K119" s="9">
        <f t="shared" si="64"/>
        <v>0.3437692975759053</v>
      </c>
      <c r="L119" s="9">
        <f t="shared" si="64"/>
        <v>0.23944820304368217</v>
      </c>
      <c r="M119" s="9">
        <f t="shared" si="64"/>
        <v>8.9140364550560874E-2</v>
      </c>
      <c r="N119" s="9">
        <f t="shared" si="64"/>
        <v>3.8993348323137653E-2</v>
      </c>
      <c r="O119" s="9">
        <f t="shared" si="64"/>
        <v>1.3352073107234156E-2</v>
      </c>
      <c r="P119" s="9">
        <f t="shared" si="64"/>
        <v>4.6681295062090235E-3</v>
      </c>
      <c r="Q119" s="9">
        <f t="shared" si="64"/>
        <v>1.3800381271041316E-3</v>
      </c>
      <c r="R119" s="9">
        <f t="shared" si="64"/>
        <v>5.5801107442283505E-4</v>
      </c>
    </row>
    <row r="120" spans="1:18" x14ac:dyDescent="0.2">
      <c r="A120" s="3">
        <v>17</v>
      </c>
      <c r="B120" s="9">
        <f t="shared" si="48"/>
        <v>2.2177777491807573</v>
      </c>
      <c r="E120" s="3">
        <v>17</v>
      </c>
      <c r="F120" s="9">
        <f t="shared" ref="F120:R120" si="65">F98*F$6</f>
        <v>0</v>
      </c>
      <c r="G120" s="9">
        <f t="shared" si="65"/>
        <v>5.4157837393205177E-2</v>
      </c>
      <c r="H120" s="9">
        <f t="shared" si="65"/>
        <v>0.25608595109818671</v>
      </c>
      <c r="I120" s="9">
        <f t="shared" si="65"/>
        <v>0.49940827542007155</v>
      </c>
      <c r="J120" s="9">
        <f t="shared" si="65"/>
        <v>0.5291154902471793</v>
      </c>
      <c r="K120" s="9">
        <f t="shared" si="65"/>
        <v>0.42807445958772228</v>
      </c>
      <c r="L120" s="9">
        <f t="shared" si="65"/>
        <v>0.24145454324010637</v>
      </c>
      <c r="M120" s="9">
        <f t="shared" si="65"/>
        <v>0.13729611760470084</v>
      </c>
      <c r="N120" s="9">
        <f t="shared" si="65"/>
        <v>4.5034277898419281E-2</v>
      </c>
      <c r="O120" s="9">
        <f t="shared" si="65"/>
        <v>1.8300196429819223E-2</v>
      </c>
      <c r="P120" s="9">
        <f t="shared" si="65"/>
        <v>5.9974962691294277E-3</v>
      </c>
      <c r="Q120" s="9">
        <f t="shared" si="65"/>
        <v>2.0387301535885879E-3</v>
      </c>
      <c r="R120" s="9">
        <f t="shared" si="65"/>
        <v>8.143738386290479E-4</v>
      </c>
    </row>
    <row r="121" spans="1:18" x14ac:dyDescent="0.2">
      <c r="A121" s="3">
        <v>18</v>
      </c>
      <c r="B121" s="9">
        <f t="shared" si="48"/>
        <v>2.5317653625765928</v>
      </c>
      <c r="E121" s="3">
        <v>18</v>
      </c>
      <c r="F121" s="9">
        <f t="shared" ref="F121:R121" si="66">F99*F$6</f>
        <v>0</v>
      </c>
      <c r="G121" s="9">
        <f t="shared" si="66"/>
        <v>4.6309782189698813E-2</v>
      </c>
      <c r="H121" s="9">
        <f t="shared" si="66"/>
        <v>0.25746846103422538</v>
      </c>
      <c r="I121" s="9">
        <f t="shared" si="66"/>
        <v>0.50434188484688802</v>
      </c>
      <c r="J121" s="9">
        <f t="shared" si="66"/>
        <v>0.64727254497387443</v>
      </c>
      <c r="K121" s="9">
        <f t="shared" si="66"/>
        <v>0.50404872020664393</v>
      </c>
      <c r="L121" s="9">
        <f t="shared" si="66"/>
        <v>0.31525481109593328</v>
      </c>
      <c r="M121" s="9">
        <f t="shared" si="66"/>
        <v>0.14711462477077517</v>
      </c>
      <c r="N121" s="9">
        <f t="shared" si="66"/>
        <v>7.4276688314722228E-2</v>
      </c>
      <c r="O121" s="9">
        <f t="shared" si="66"/>
        <v>2.2715685566306362E-2</v>
      </c>
      <c r="P121" s="9">
        <f t="shared" si="66"/>
        <v>8.8487110171197435E-3</v>
      </c>
      <c r="Q121" s="9">
        <f t="shared" si="66"/>
        <v>2.8214509610457331E-3</v>
      </c>
      <c r="R121" s="9">
        <f t="shared" si="66"/>
        <v>1.2919975993591674E-3</v>
      </c>
    </row>
    <row r="122" spans="1:18" x14ac:dyDescent="0.2">
      <c r="A122" s="3">
        <v>19</v>
      </c>
      <c r="B122" s="9">
        <f t="shared" si="48"/>
        <v>2.9255450026397085</v>
      </c>
      <c r="E122" s="3">
        <v>19</v>
      </c>
      <c r="F122" s="9">
        <f t="shared" ref="F122:R122" si="67">F100*F$6</f>
        <v>0</v>
      </c>
      <c r="G122" s="9">
        <f t="shared" si="67"/>
        <v>8.3279589269864923E-2</v>
      </c>
      <c r="H122" s="9">
        <f t="shared" si="67"/>
        <v>0.22152350464747395</v>
      </c>
      <c r="I122" s="9">
        <f t="shared" si="67"/>
        <v>0.51448566297753218</v>
      </c>
      <c r="J122" s="9">
        <f t="shared" si="67"/>
        <v>0.67465408082237244</v>
      </c>
      <c r="K122" s="9">
        <f t="shared" si="67"/>
        <v>0.6544943987324976</v>
      </c>
      <c r="L122" s="9">
        <f t="shared" si="67"/>
        <v>0.40714474564799025</v>
      </c>
      <c r="M122" s="9">
        <f t="shared" si="67"/>
        <v>0.21623676640761355</v>
      </c>
      <c r="N122" s="9">
        <f t="shared" si="67"/>
        <v>9.0956890342075367E-2</v>
      </c>
      <c r="O122" s="9">
        <f t="shared" si="67"/>
        <v>4.3124697735909906E-2</v>
      </c>
      <c r="P122" s="9">
        <f t="shared" si="67"/>
        <v>1.2681724196549777E-2</v>
      </c>
      <c r="Q122" s="9">
        <f t="shared" si="67"/>
        <v>4.8124050854586086E-3</v>
      </c>
      <c r="R122" s="9">
        <f t="shared" si="67"/>
        <v>2.1505367743696541E-3</v>
      </c>
    </row>
    <row r="123" spans="1:18" x14ac:dyDescent="0.2">
      <c r="A123" s="3">
        <v>20</v>
      </c>
      <c r="B123" s="9">
        <f t="shared" si="48"/>
        <v>3.3955194721705029</v>
      </c>
      <c r="E123" s="3">
        <v>20</v>
      </c>
      <c r="F123" s="9">
        <f t="shared" ref="F123:R123" si="68">F101*F$6</f>
        <v>0</v>
      </c>
      <c r="G123" s="9">
        <f t="shared" si="68"/>
        <v>7.2011537132648934E-2</v>
      </c>
      <c r="H123" s="9">
        <f t="shared" si="68"/>
        <v>0.39946332833672715</v>
      </c>
      <c r="I123" s="9">
        <f t="shared" si="68"/>
        <v>0.44552214586796124</v>
      </c>
      <c r="J123" s="9">
        <f t="shared" si="68"/>
        <v>0.69794330536335591</v>
      </c>
      <c r="K123" s="9">
        <f t="shared" si="68"/>
        <v>0.70047458899943393</v>
      </c>
      <c r="L123" s="9">
        <f t="shared" si="68"/>
        <v>0.55079875348713503</v>
      </c>
      <c r="M123" s="9">
        <f t="shared" si="68"/>
        <v>0.29433915754338824</v>
      </c>
      <c r="N123" s="9">
        <f t="shared" si="68"/>
        <v>0.14185419719865386</v>
      </c>
      <c r="O123" s="9">
        <f t="shared" si="68"/>
        <v>5.6210850315055239E-2</v>
      </c>
      <c r="P123" s="9">
        <f t="shared" si="68"/>
        <v>2.5661557456128435E-2</v>
      </c>
      <c r="Q123" s="9">
        <f t="shared" si="68"/>
        <v>7.3554573932390326E-3</v>
      </c>
      <c r="R123" s="9">
        <f t="shared" si="68"/>
        <v>3.8845930767763184E-3</v>
      </c>
    </row>
    <row r="125" spans="1:18" ht="119" x14ac:dyDescent="0.2">
      <c r="A125" s="3" t="s">
        <v>7</v>
      </c>
      <c r="B125" s="4" t="s">
        <v>14</v>
      </c>
      <c r="C125" s="4" t="s">
        <v>13</v>
      </c>
      <c r="D125" s="4" t="s">
        <v>12</v>
      </c>
      <c r="E125" s="4" t="s">
        <v>11</v>
      </c>
      <c r="F125" s="3">
        <v>0</v>
      </c>
      <c r="G125" s="3">
        <v>1</v>
      </c>
      <c r="H125" s="3">
        <v>2</v>
      </c>
      <c r="I125" s="3">
        <v>3</v>
      </c>
      <c r="J125" s="3">
        <v>4</v>
      </c>
      <c r="K125" s="3">
        <v>5</v>
      </c>
      <c r="L125" s="3">
        <v>6</v>
      </c>
      <c r="M125" s="3">
        <v>7</v>
      </c>
      <c r="N125" s="3">
        <v>8</v>
      </c>
      <c r="O125" s="3">
        <v>9</v>
      </c>
      <c r="P125" s="3">
        <v>10</v>
      </c>
      <c r="Q125" s="3">
        <v>11</v>
      </c>
      <c r="R125" s="3">
        <v>12</v>
      </c>
    </row>
    <row r="126" spans="1:18" x14ac:dyDescent="0.2">
      <c r="A126" s="3">
        <v>1</v>
      </c>
      <c r="B126" s="9">
        <f t="shared" ref="B126:B145" si="69">SUM(F126:R126)</f>
        <v>4.93661134564893</v>
      </c>
      <c r="C126" s="8">
        <f t="shared" ref="C126:C145" si="70">B126*D$33</f>
        <v>4.6165582455254581</v>
      </c>
      <c r="D126" s="2">
        <f t="shared" ref="D126:D145" si="71">LN(C9)-LN(C126)</f>
        <v>-1.698679903104261E-2</v>
      </c>
      <c r="E126" s="3">
        <v>1</v>
      </c>
      <c r="F126" s="9">
        <f t="shared" ref="F126:R126" si="72">F104*F$32</f>
        <v>0</v>
      </c>
      <c r="G126" s="9">
        <f t="shared" si="72"/>
        <v>1.6755647467634378E-3</v>
      </c>
      <c r="H126" s="9">
        <f t="shared" si="72"/>
        <v>2.3745094196266886E-2</v>
      </c>
      <c r="I126" s="9">
        <f t="shared" si="72"/>
        <v>0.10051358425743109</v>
      </c>
      <c r="J126" s="9">
        <f t="shared" si="72"/>
        <v>0.29517083414335243</v>
      </c>
      <c r="K126" s="9">
        <f t="shared" si="72"/>
        <v>0.4758230379946049</v>
      </c>
      <c r="L126" s="9">
        <f t="shared" si="72"/>
        <v>0.63173709218666629</v>
      </c>
      <c r="M126" s="9">
        <f t="shared" si="72"/>
        <v>0.6276736851378375</v>
      </c>
      <c r="N126" s="9">
        <f t="shared" si="72"/>
        <v>0.84843737094240457</v>
      </c>
      <c r="O126" s="9">
        <f t="shared" si="72"/>
        <v>0.75738473408391449</v>
      </c>
      <c r="P126" s="9">
        <f t="shared" si="72"/>
        <v>0.53504750893300201</v>
      </c>
      <c r="Q126" s="9">
        <f t="shared" si="72"/>
        <v>0.20362657895525982</v>
      </c>
      <c r="R126" s="9">
        <f t="shared" si="72"/>
        <v>0.43577626007142656</v>
      </c>
    </row>
    <row r="127" spans="1:18" x14ac:dyDescent="0.2">
      <c r="A127" s="3">
        <v>2</v>
      </c>
      <c r="B127" s="9">
        <f t="shared" si="69"/>
        <v>5.3267847602026617</v>
      </c>
      <c r="C127" s="8">
        <f t="shared" si="70"/>
        <v>4.981435722811665</v>
      </c>
      <c r="D127" s="2">
        <f t="shared" si="71"/>
        <v>4.3709413410162545E-2</v>
      </c>
      <c r="E127" s="3">
        <v>2</v>
      </c>
      <c r="F127" s="9">
        <f t="shared" ref="F127:R127" si="73">F105*F$32</f>
        <v>0</v>
      </c>
      <c r="G127" s="9">
        <f t="shared" si="73"/>
        <v>1.3756221341217276E-3</v>
      </c>
      <c r="H127" s="9">
        <f t="shared" si="73"/>
        <v>1.9199350323746776E-2</v>
      </c>
      <c r="I127" s="9">
        <f t="shared" si="73"/>
        <v>0.10788311318712587</v>
      </c>
      <c r="J127" s="9">
        <f t="shared" si="73"/>
        <v>0.27938618049570624</v>
      </c>
      <c r="K127" s="9">
        <f t="shared" si="73"/>
        <v>0.55486027332704491</v>
      </c>
      <c r="L127" s="9">
        <f t="shared" si="73"/>
        <v>0.6531952172437121</v>
      </c>
      <c r="M127" s="9">
        <f t="shared" si="73"/>
        <v>0.70105714634590599</v>
      </c>
      <c r="N127" s="9">
        <f t="shared" si="73"/>
        <v>0.614490396757293</v>
      </c>
      <c r="O127" s="9">
        <f t="shared" si="73"/>
        <v>0.77324683376474601</v>
      </c>
      <c r="P127" s="9">
        <f t="shared" si="73"/>
        <v>0.66143892570686558</v>
      </c>
      <c r="Q127" s="9">
        <f t="shared" si="73"/>
        <v>0.45181925185805544</v>
      </c>
      <c r="R127" s="9">
        <f t="shared" si="73"/>
        <v>0.50883244905833702</v>
      </c>
    </row>
    <row r="128" spans="1:18" x14ac:dyDescent="0.2">
      <c r="A128" s="3">
        <v>3</v>
      </c>
      <c r="B128" s="9">
        <f t="shared" si="69"/>
        <v>4.7227151718966933</v>
      </c>
      <c r="C128" s="8">
        <f t="shared" si="70"/>
        <v>4.4165295060759622</v>
      </c>
      <c r="D128" s="2">
        <f t="shared" si="71"/>
        <v>0.17779507286878649</v>
      </c>
      <c r="E128" s="3">
        <v>3</v>
      </c>
      <c r="F128" s="9">
        <f t="shared" ref="F128:R128" si="74">F106*F$32</f>
        <v>0</v>
      </c>
      <c r="G128" s="9">
        <f t="shared" si="74"/>
        <v>1.9075014133661543E-3</v>
      </c>
      <c r="H128" s="9">
        <f t="shared" si="74"/>
        <v>1.5608297271242612E-2</v>
      </c>
      <c r="I128" s="9">
        <f t="shared" si="74"/>
        <v>8.5237623843896659E-2</v>
      </c>
      <c r="J128" s="9">
        <f t="shared" si="74"/>
        <v>0.28517220485297989</v>
      </c>
      <c r="K128" s="9">
        <f t="shared" si="74"/>
        <v>0.47767374912176558</v>
      </c>
      <c r="L128" s="9">
        <f t="shared" si="74"/>
        <v>0.65759104649030253</v>
      </c>
      <c r="M128" s="9">
        <f t="shared" si="74"/>
        <v>0.60040309700752403</v>
      </c>
      <c r="N128" s="9">
        <f t="shared" si="74"/>
        <v>0.55503432460767088</v>
      </c>
      <c r="O128" s="9">
        <f t="shared" si="74"/>
        <v>0.44777531811077231</v>
      </c>
      <c r="P128" s="9">
        <f t="shared" si="74"/>
        <v>0.53729316021055173</v>
      </c>
      <c r="Q128" s="9">
        <f t="shared" si="74"/>
        <v>0.44620679069637459</v>
      </c>
      <c r="R128" s="9">
        <f t="shared" si="74"/>
        <v>0.6128120582702461</v>
      </c>
    </row>
    <row r="129" spans="1:18" x14ac:dyDescent="0.2">
      <c r="A129" s="3">
        <v>4</v>
      </c>
      <c r="B129" s="9">
        <f t="shared" si="69"/>
        <v>3.8805738960951266</v>
      </c>
      <c r="C129" s="8">
        <f t="shared" si="70"/>
        <v>3.6289863963422562</v>
      </c>
      <c r="D129" s="2">
        <f t="shared" si="71"/>
        <v>-0.14750512583969733</v>
      </c>
      <c r="E129" s="3">
        <v>4</v>
      </c>
      <c r="F129" s="9">
        <f t="shared" ref="F129:R129" si="75">F107*F$32</f>
        <v>0</v>
      </c>
      <c r="G129" s="9">
        <f t="shared" si="75"/>
        <v>1.7001184412232216E-3</v>
      </c>
      <c r="H129" s="9">
        <f t="shared" si="75"/>
        <v>2.1548959976010865E-2</v>
      </c>
      <c r="I129" s="9">
        <f t="shared" si="75"/>
        <v>6.8587667070648159E-2</v>
      </c>
      <c r="J129" s="9">
        <f t="shared" si="75"/>
        <v>0.22034165160879254</v>
      </c>
      <c r="K129" s="9">
        <f t="shared" si="75"/>
        <v>0.46746893057574246</v>
      </c>
      <c r="L129" s="9">
        <f t="shared" si="75"/>
        <v>0.5303620861352274</v>
      </c>
      <c r="M129" s="9">
        <f t="shared" si="75"/>
        <v>0.55595331001628179</v>
      </c>
      <c r="N129" s="9">
        <f t="shared" si="75"/>
        <v>0.43258999930482334</v>
      </c>
      <c r="O129" s="9">
        <f t="shared" si="75"/>
        <v>0.3662181524081366</v>
      </c>
      <c r="P129" s="9">
        <f t="shared" si="75"/>
        <v>0.28111515588135361</v>
      </c>
      <c r="Q129" s="9">
        <f t="shared" si="75"/>
        <v>0.3271895376225783</v>
      </c>
      <c r="R129" s="9">
        <f t="shared" si="75"/>
        <v>0.60749832705430817</v>
      </c>
    </row>
    <row r="130" spans="1:18" x14ac:dyDescent="0.2">
      <c r="A130" s="3">
        <v>5</v>
      </c>
      <c r="B130" s="9">
        <f t="shared" si="69"/>
        <v>2.9963829513979001</v>
      </c>
      <c r="C130" s="8">
        <f t="shared" si="70"/>
        <v>2.8021198049589424</v>
      </c>
      <c r="D130" s="2">
        <f t="shared" si="71"/>
        <v>-0.22229448529338025</v>
      </c>
      <c r="E130" s="3">
        <v>5</v>
      </c>
      <c r="F130" s="9">
        <f t="shared" ref="F130:R130" si="76">F108*F$32</f>
        <v>0</v>
      </c>
      <c r="G130" s="9">
        <f t="shared" si="76"/>
        <v>1.5736283793123236E-3</v>
      </c>
      <c r="H130" s="9">
        <f t="shared" si="76"/>
        <v>1.9121451002074612E-2</v>
      </c>
      <c r="I130" s="9">
        <f t="shared" si="76"/>
        <v>9.3713918983862846E-2</v>
      </c>
      <c r="J130" s="9">
        <f t="shared" si="76"/>
        <v>0.17333879475249706</v>
      </c>
      <c r="K130" s="9">
        <f t="shared" si="76"/>
        <v>0.34611586123436477</v>
      </c>
      <c r="L130" s="9">
        <f t="shared" si="76"/>
        <v>0.48583758465508914</v>
      </c>
      <c r="M130" s="9">
        <f t="shared" si="76"/>
        <v>0.41196572391841296</v>
      </c>
      <c r="N130" s="9">
        <f t="shared" si="76"/>
        <v>0.36408446881771778</v>
      </c>
      <c r="O130" s="9">
        <f t="shared" si="76"/>
        <v>0.25811062086323527</v>
      </c>
      <c r="P130" s="9">
        <f t="shared" si="76"/>
        <v>0.20745167394614458</v>
      </c>
      <c r="Q130" s="9">
        <f t="shared" si="76"/>
        <v>0.15432310053967627</v>
      </c>
      <c r="R130" s="9">
        <f t="shared" si="76"/>
        <v>0.48074612430551233</v>
      </c>
    </row>
    <row r="131" spans="1:18" x14ac:dyDescent="0.2">
      <c r="A131" s="3">
        <v>6</v>
      </c>
      <c r="B131" s="9">
        <f t="shared" si="69"/>
        <v>2.2396321622857194</v>
      </c>
      <c r="C131" s="8">
        <f t="shared" si="70"/>
        <v>2.0944310989474926</v>
      </c>
      <c r="D131" s="2">
        <f t="shared" si="71"/>
        <v>0.25807249191169135</v>
      </c>
      <c r="E131" s="3">
        <v>6</v>
      </c>
      <c r="F131" s="9">
        <f t="shared" ref="F131:R131" si="77">F109*F$32</f>
        <v>0</v>
      </c>
      <c r="G131" s="9">
        <f t="shared" si="77"/>
        <v>1.9901566790630895E-3</v>
      </c>
      <c r="H131" s="9">
        <f t="shared" si="77"/>
        <v>1.761767018553646E-2</v>
      </c>
      <c r="I131" s="9">
        <f t="shared" si="77"/>
        <v>8.2263697242857509E-2</v>
      </c>
      <c r="J131" s="9">
        <f t="shared" si="77"/>
        <v>0.23134058585450848</v>
      </c>
      <c r="K131" s="9">
        <f t="shared" si="77"/>
        <v>0.26047783142980169</v>
      </c>
      <c r="L131" s="9">
        <f t="shared" si="77"/>
        <v>0.33583577141870086</v>
      </c>
      <c r="M131" s="9">
        <f t="shared" si="77"/>
        <v>0.34557089110733641</v>
      </c>
      <c r="N131" s="9">
        <f t="shared" si="77"/>
        <v>0.24429936067406441</v>
      </c>
      <c r="O131" s="9">
        <f t="shared" si="77"/>
        <v>0.19566836345957392</v>
      </c>
      <c r="P131" s="9">
        <f t="shared" si="77"/>
        <v>0.13139472927724663</v>
      </c>
      <c r="Q131" s="9">
        <f t="shared" si="77"/>
        <v>0.1022465596462159</v>
      </c>
      <c r="R131" s="9">
        <f t="shared" si="77"/>
        <v>0.29092654531081363</v>
      </c>
    </row>
    <row r="132" spans="1:18" x14ac:dyDescent="0.2">
      <c r="A132" s="3">
        <v>7</v>
      </c>
      <c r="B132" s="9">
        <f t="shared" si="69"/>
        <v>1.6364909762436906</v>
      </c>
      <c r="C132" s="8">
        <f t="shared" si="70"/>
        <v>1.5303930937898651</v>
      </c>
      <c r="D132" s="2">
        <f t="shared" si="71"/>
        <v>-3.3685261924325527E-2</v>
      </c>
      <c r="E132" s="3">
        <v>7</v>
      </c>
      <c r="F132" s="9">
        <f t="shared" ref="F132:R132" si="78">F110*F$32</f>
        <v>0</v>
      </c>
      <c r="G132" s="9">
        <f t="shared" si="78"/>
        <v>2.0322399810513902E-3</v>
      </c>
      <c r="H132" s="9">
        <f t="shared" si="78"/>
        <v>2.212531398536487E-2</v>
      </c>
      <c r="I132" s="9">
        <f t="shared" si="78"/>
        <v>7.4555589310068462E-2</v>
      </c>
      <c r="J132" s="9">
        <f t="shared" si="78"/>
        <v>0.19592589811909061</v>
      </c>
      <c r="K132" s="9">
        <f t="shared" si="78"/>
        <v>0.32490718452317652</v>
      </c>
      <c r="L132" s="9">
        <f t="shared" si="78"/>
        <v>0.22759533856879896</v>
      </c>
      <c r="M132" s="9">
        <f t="shared" si="78"/>
        <v>0.20884804900450751</v>
      </c>
      <c r="N132" s="9">
        <f t="shared" si="78"/>
        <v>0.17613327932942746</v>
      </c>
      <c r="O132" s="9">
        <f t="shared" si="78"/>
        <v>0.11193404618679985</v>
      </c>
      <c r="P132" s="9">
        <f t="shared" si="78"/>
        <v>8.4624780305647976E-2</v>
      </c>
      <c r="Q132" s="9">
        <f t="shared" si="78"/>
        <v>5.4940071322105051E-2</v>
      </c>
      <c r="R132" s="9">
        <f t="shared" si="78"/>
        <v>0.15286918560765175</v>
      </c>
    </row>
    <row r="133" spans="1:18" x14ac:dyDescent="0.2">
      <c r="A133" s="3">
        <v>8</v>
      </c>
      <c r="B133" s="9">
        <f t="shared" si="69"/>
        <v>1.2323449627055385</v>
      </c>
      <c r="C133" s="8">
        <f t="shared" si="70"/>
        <v>1.1524488967365036</v>
      </c>
      <c r="D133" s="2">
        <f t="shared" si="71"/>
        <v>0.19686618895667732</v>
      </c>
      <c r="E133" s="3">
        <v>8</v>
      </c>
      <c r="F133" s="9">
        <f t="shared" ref="F133:R133" si="79">F111*F$32</f>
        <v>0</v>
      </c>
      <c r="G133" s="9">
        <f t="shared" si="79"/>
        <v>1.7859584934625792E-3</v>
      </c>
      <c r="H133" s="9">
        <f t="shared" si="79"/>
        <v>2.2446371212225376E-2</v>
      </c>
      <c r="I133" s="9">
        <f t="shared" si="79"/>
        <v>9.2207541735874865E-2</v>
      </c>
      <c r="J133" s="9">
        <f t="shared" si="79"/>
        <v>0.17174703740556727</v>
      </c>
      <c r="K133" s="9">
        <f t="shared" si="79"/>
        <v>0.25839709871403144</v>
      </c>
      <c r="L133" s="9">
        <f t="shared" si="79"/>
        <v>0.25752837750535251</v>
      </c>
      <c r="M133" s="9">
        <f t="shared" si="79"/>
        <v>0.12491322310876007</v>
      </c>
      <c r="N133" s="9">
        <f t="shared" si="79"/>
        <v>9.2465750523809107E-2</v>
      </c>
      <c r="O133" s="9">
        <f t="shared" si="79"/>
        <v>6.9574872095810258E-2</v>
      </c>
      <c r="P133" s="9">
        <f t="shared" si="79"/>
        <v>4.1600628276479312E-2</v>
      </c>
      <c r="Q133" s="9">
        <f t="shared" si="79"/>
        <v>3.0366028286175923E-2</v>
      </c>
      <c r="R133" s="9">
        <f t="shared" si="79"/>
        <v>6.9312075347989791E-2</v>
      </c>
    </row>
    <row r="134" spans="1:18" x14ac:dyDescent="0.2">
      <c r="A134" s="3">
        <v>9</v>
      </c>
      <c r="B134" s="9">
        <f t="shared" si="69"/>
        <v>1.1870223619794402</v>
      </c>
      <c r="C134" s="8">
        <f t="shared" si="70"/>
        <v>1.1100646757718244</v>
      </c>
      <c r="D134" s="2">
        <f t="shared" si="71"/>
        <v>0.11037046684353458</v>
      </c>
      <c r="E134" s="3">
        <v>9</v>
      </c>
      <c r="F134" s="9">
        <f t="shared" ref="F134:R134" si="80">F112*F$32</f>
        <v>0</v>
      </c>
      <c r="G134" s="9">
        <f t="shared" si="80"/>
        <v>1.7711551764102321E-3</v>
      </c>
      <c r="H134" s="9">
        <f t="shared" si="80"/>
        <v>1.989727674397801E-2</v>
      </c>
      <c r="I134" s="9">
        <f t="shared" si="80"/>
        <v>9.5464238314694499E-2</v>
      </c>
      <c r="J134" s="9">
        <f t="shared" si="80"/>
        <v>0.2220007361110036</v>
      </c>
      <c r="K134" s="9">
        <f t="shared" si="80"/>
        <v>0.24619161142873838</v>
      </c>
      <c r="L134" s="9">
        <f t="shared" si="80"/>
        <v>0.23304338084333659</v>
      </c>
      <c r="M134" s="9">
        <f t="shared" si="80"/>
        <v>0.16678729574734266</v>
      </c>
      <c r="N134" s="9">
        <f t="shared" si="80"/>
        <v>6.6648156061344208E-2</v>
      </c>
      <c r="O134" s="9">
        <f t="shared" si="80"/>
        <v>4.4459098816622709E-2</v>
      </c>
      <c r="P134" s="9">
        <f t="shared" si="80"/>
        <v>3.1610227807207257E-2</v>
      </c>
      <c r="Q134" s="9">
        <f t="shared" si="80"/>
        <v>1.8280936921607968E-2</v>
      </c>
      <c r="R134" s="9">
        <f t="shared" si="80"/>
        <v>4.0868248007154342E-2</v>
      </c>
    </row>
    <row r="135" spans="1:18" x14ac:dyDescent="0.2">
      <c r="A135" s="3">
        <v>10</v>
      </c>
      <c r="B135" s="9">
        <f t="shared" si="69"/>
        <v>0.9708645947048482</v>
      </c>
      <c r="C135" s="8">
        <f t="shared" si="70"/>
        <v>0.90792096767427843</v>
      </c>
      <c r="D135" s="2">
        <f t="shared" si="71"/>
        <v>-0.40312289985853866</v>
      </c>
      <c r="E135" s="3">
        <v>10</v>
      </c>
      <c r="F135" s="9">
        <f t="shared" ref="F135:R135" si="81">F113*F$32</f>
        <v>0</v>
      </c>
      <c r="G135" s="9">
        <f t="shared" si="81"/>
        <v>1.554534994116291E-3</v>
      </c>
      <c r="H135" s="9">
        <f t="shared" si="81"/>
        <v>1.9372097304964336E-2</v>
      </c>
      <c r="I135" s="9">
        <f t="shared" si="81"/>
        <v>8.1035957906416184E-2</v>
      </c>
      <c r="J135" s="9">
        <f t="shared" si="81"/>
        <v>0.20917725470972215</v>
      </c>
      <c r="K135" s="9">
        <f t="shared" si="81"/>
        <v>0.26640258350297763</v>
      </c>
      <c r="L135" s="9">
        <f t="shared" si="81"/>
        <v>0.16856999093510239</v>
      </c>
      <c r="M135" s="9">
        <f t="shared" si="81"/>
        <v>0.10602452611917063</v>
      </c>
      <c r="N135" s="9">
        <f t="shared" si="81"/>
        <v>5.9770065863236667E-2</v>
      </c>
      <c r="O135" s="9">
        <f t="shared" si="81"/>
        <v>2.1069367273187149E-2</v>
      </c>
      <c r="P135" s="9">
        <f t="shared" si="81"/>
        <v>1.3159301917715822E-2</v>
      </c>
      <c r="Q135" s="9">
        <f t="shared" si="81"/>
        <v>9.0152808093913218E-3</v>
      </c>
      <c r="R135" s="9">
        <f t="shared" si="81"/>
        <v>1.5713633368847596E-2</v>
      </c>
    </row>
    <row r="136" spans="1:18" x14ac:dyDescent="0.2">
      <c r="A136" s="3">
        <v>11</v>
      </c>
      <c r="B136" s="9">
        <f t="shared" si="69"/>
        <v>0.86077437934413459</v>
      </c>
      <c r="C136" s="8">
        <f t="shared" si="70"/>
        <v>0.80496818166589024</v>
      </c>
      <c r="D136" s="2">
        <f t="shared" si="71"/>
        <v>0.16933667428396029</v>
      </c>
      <c r="E136" s="3">
        <v>11</v>
      </c>
      <c r="F136" s="9">
        <f t="shared" ref="F136:R136" si="82">F114*F$32</f>
        <v>0</v>
      </c>
      <c r="G136" s="9">
        <f t="shared" si="82"/>
        <v>1.9151149215082775E-3</v>
      </c>
      <c r="H136" s="9">
        <f t="shared" si="82"/>
        <v>1.7006078993783889E-2</v>
      </c>
      <c r="I136" s="9">
        <f t="shared" si="82"/>
        <v>7.8932785056743296E-2</v>
      </c>
      <c r="J136" s="9">
        <f t="shared" si="82"/>
        <v>0.17773757808499335</v>
      </c>
      <c r="K136" s="9">
        <f t="shared" si="82"/>
        <v>0.25148122626949071</v>
      </c>
      <c r="L136" s="9">
        <f t="shared" si="82"/>
        <v>0.18293476715082863</v>
      </c>
      <c r="M136" s="9">
        <f t="shared" si="82"/>
        <v>7.6975626347992349E-2</v>
      </c>
      <c r="N136" s="9">
        <f t="shared" si="82"/>
        <v>3.815349031199617E-2</v>
      </c>
      <c r="O136" s="9">
        <f t="shared" si="82"/>
        <v>1.897802606378322E-2</v>
      </c>
      <c r="P136" s="9">
        <f t="shared" si="82"/>
        <v>6.2642533934024148E-3</v>
      </c>
      <c r="Q136" s="9">
        <f t="shared" si="82"/>
        <v>3.7700516320394693E-3</v>
      </c>
      <c r="R136" s="9">
        <f t="shared" si="82"/>
        <v>6.6253811175726674E-3</v>
      </c>
    </row>
    <row r="137" spans="1:18" x14ac:dyDescent="0.2">
      <c r="A137" s="3">
        <v>12</v>
      </c>
      <c r="B137" s="9">
        <f t="shared" si="69"/>
        <v>0.6284492242263916</v>
      </c>
      <c r="C137" s="8">
        <f t="shared" si="70"/>
        <v>0.58770525870009438</v>
      </c>
      <c r="D137" s="2">
        <f t="shared" si="71"/>
        <v>0.39134768687092297</v>
      </c>
      <c r="E137" s="3">
        <v>12</v>
      </c>
      <c r="F137" s="9">
        <f t="shared" ref="F137:R137" si="83">F115*F$32</f>
        <v>0</v>
      </c>
      <c r="G137" s="9">
        <f t="shared" si="83"/>
        <v>1.6160122155721561E-3</v>
      </c>
      <c r="H137" s="9">
        <f t="shared" si="83"/>
        <v>2.0505499057719125E-2</v>
      </c>
      <c r="I137" s="9">
        <f t="shared" si="83"/>
        <v>6.5880628335497793E-2</v>
      </c>
      <c r="J137" s="9">
        <f t="shared" si="83"/>
        <v>0.15511914175973388</v>
      </c>
      <c r="K137" s="9">
        <f t="shared" si="83"/>
        <v>0.17369155758308163</v>
      </c>
      <c r="L137" s="9">
        <f t="shared" si="83"/>
        <v>0.12525558942661491</v>
      </c>
      <c r="M137" s="9">
        <f t="shared" si="83"/>
        <v>5.5346287202998085E-2</v>
      </c>
      <c r="N137" s="9">
        <f t="shared" si="83"/>
        <v>1.74172777709562E-2</v>
      </c>
      <c r="O137" s="9">
        <f t="shared" si="83"/>
        <v>7.4303510201757031E-3</v>
      </c>
      <c r="P137" s="9">
        <f t="shared" si="83"/>
        <v>3.4239659676861592E-3</v>
      </c>
      <c r="Q137" s="9">
        <f t="shared" si="83"/>
        <v>1.0842465226205663E-3</v>
      </c>
      <c r="R137" s="9">
        <f t="shared" si="83"/>
        <v>1.6786673637353849E-3</v>
      </c>
    </row>
    <row r="138" spans="1:18" x14ac:dyDescent="0.2">
      <c r="A138" s="3">
        <v>13</v>
      </c>
      <c r="B138" s="9">
        <f t="shared" si="69"/>
        <v>0.82199544267948055</v>
      </c>
      <c r="C138" s="8">
        <f t="shared" si="70"/>
        <v>0.76870338233755975</v>
      </c>
      <c r="D138" s="2">
        <f t="shared" si="71"/>
        <v>2.2124381451843977E-2</v>
      </c>
      <c r="E138" s="3">
        <v>13</v>
      </c>
      <c r="F138" s="9">
        <f t="shared" ref="F138:R138" si="84">F116*F$32</f>
        <v>0</v>
      </c>
      <c r="G138" s="9">
        <f t="shared" si="84"/>
        <v>1.8324457890732939E-3</v>
      </c>
      <c r="H138" s="9">
        <f t="shared" si="84"/>
        <v>1.8116267203708011E-2</v>
      </c>
      <c r="I138" s="9">
        <f t="shared" si="84"/>
        <v>8.8494419132400998E-2</v>
      </c>
      <c r="J138" s="9">
        <f t="shared" si="84"/>
        <v>0.16374180406501496</v>
      </c>
      <c r="K138" s="9">
        <f t="shared" si="84"/>
        <v>0.23611001887699853</v>
      </c>
      <c r="L138" s="9">
        <f t="shared" si="84"/>
        <v>0.17191850090901473</v>
      </c>
      <c r="M138" s="9">
        <f t="shared" si="84"/>
        <v>9.1393798230582246E-2</v>
      </c>
      <c r="N138" s="9">
        <f t="shared" si="84"/>
        <v>3.3777739299806014E-2</v>
      </c>
      <c r="O138" s="9">
        <f t="shared" si="84"/>
        <v>9.6482375563121479E-3</v>
      </c>
      <c r="P138" s="9">
        <f t="shared" si="84"/>
        <v>3.9013821580214441E-3</v>
      </c>
      <c r="Q138" s="9">
        <f t="shared" si="84"/>
        <v>1.7410730295580811E-3</v>
      </c>
      <c r="R138" s="9">
        <f t="shared" si="84"/>
        <v>1.3197564289900965E-3</v>
      </c>
    </row>
    <row r="139" spans="1:18" x14ac:dyDescent="0.2">
      <c r="A139" s="3">
        <v>14</v>
      </c>
      <c r="B139" s="9">
        <f t="shared" si="69"/>
        <v>0.79132612226512811</v>
      </c>
      <c r="C139" s="8">
        <f t="shared" si="70"/>
        <v>0.74002243216141639</v>
      </c>
      <c r="D139" s="2">
        <f t="shared" si="71"/>
        <v>0.22484147351214065</v>
      </c>
      <c r="E139" s="3">
        <v>14</v>
      </c>
      <c r="F139" s="9">
        <f t="shared" ref="F139:R139" si="85">F117*F$32</f>
        <v>0</v>
      </c>
      <c r="G139" s="9">
        <f t="shared" si="85"/>
        <v>1.9689175513355455E-3</v>
      </c>
      <c r="H139" s="9">
        <f t="shared" si="85"/>
        <v>2.0084242519990983E-2</v>
      </c>
      <c r="I139" s="9">
        <f t="shared" si="85"/>
        <v>7.4144427654909292E-2</v>
      </c>
      <c r="J139" s="9">
        <f t="shared" si="85"/>
        <v>0.19598062247670664</v>
      </c>
      <c r="K139" s="9">
        <f t="shared" si="85"/>
        <v>0.20047838498155798</v>
      </c>
      <c r="L139" s="9">
        <f t="shared" si="85"/>
        <v>0.16677907474170367</v>
      </c>
      <c r="M139" s="9">
        <f t="shared" si="85"/>
        <v>8.1399836902923933E-2</v>
      </c>
      <c r="N139" s="9">
        <f t="shared" si="85"/>
        <v>3.4258739637206465E-2</v>
      </c>
      <c r="O139" s="9">
        <f t="shared" si="85"/>
        <v>1.1196285334457221E-2</v>
      </c>
      <c r="P139" s="9">
        <f t="shared" si="85"/>
        <v>2.99744148150462E-3</v>
      </c>
      <c r="Q139" s="9">
        <f t="shared" si="85"/>
        <v>1.1683862194411462E-3</v>
      </c>
      <c r="R139" s="9">
        <f t="shared" si="85"/>
        <v>8.6976276339059461E-4</v>
      </c>
    </row>
    <row r="140" spans="1:18" x14ac:dyDescent="0.2">
      <c r="A140" s="3">
        <v>15</v>
      </c>
      <c r="B140" s="9">
        <f t="shared" si="69"/>
        <v>0.84380446083989635</v>
      </c>
      <c r="C140" s="8">
        <f t="shared" si="70"/>
        <v>0.78909846624547608</v>
      </c>
      <c r="D140" s="2">
        <f t="shared" si="71"/>
        <v>-0.1297168229254245</v>
      </c>
      <c r="E140" s="3">
        <v>15</v>
      </c>
      <c r="F140" s="9">
        <f t="shared" ref="F140:R140" si="86">F118*F$32</f>
        <v>0</v>
      </c>
      <c r="G140" s="9">
        <f t="shared" si="86"/>
        <v>2.3119755817451798E-3</v>
      </c>
      <c r="H140" s="9">
        <f t="shared" si="86"/>
        <v>2.1748992634961981E-2</v>
      </c>
      <c r="I140" s="9">
        <f t="shared" si="86"/>
        <v>8.3719683823133467E-2</v>
      </c>
      <c r="J140" s="9">
        <f t="shared" si="86"/>
        <v>0.17088126905057247</v>
      </c>
      <c r="K140" s="9">
        <f t="shared" si="86"/>
        <v>0.25870171477998172</v>
      </c>
      <c r="L140" s="9">
        <f t="shared" si="86"/>
        <v>0.15912497295071121</v>
      </c>
      <c r="M140" s="9">
        <f t="shared" si="86"/>
        <v>9.1698487094596215E-2</v>
      </c>
      <c r="N140" s="9">
        <f t="shared" si="86"/>
        <v>3.6111716397345436E-2</v>
      </c>
      <c r="O140" s="9">
        <f t="shared" si="86"/>
        <v>1.3561362038253581E-2</v>
      </c>
      <c r="P140" s="9">
        <f t="shared" si="86"/>
        <v>4.1701601841135577E-3</v>
      </c>
      <c r="Q140" s="9">
        <f t="shared" si="86"/>
        <v>1.0779299952422218E-3</v>
      </c>
      <c r="R140" s="9">
        <f t="shared" si="86"/>
        <v>6.9619630923931748E-4</v>
      </c>
    </row>
    <row r="141" spans="1:18" x14ac:dyDescent="0.2">
      <c r="A141" s="3">
        <v>16</v>
      </c>
      <c r="B141" s="9">
        <f t="shared" si="69"/>
        <v>0.85815904809781307</v>
      </c>
      <c r="C141" s="8">
        <f t="shared" si="70"/>
        <v>0.80252240901242267</v>
      </c>
      <c r="D141" s="2">
        <f t="shared" si="71"/>
        <v>-1.1500482867217998E-3</v>
      </c>
      <c r="E141" s="3">
        <v>16</v>
      </c>
      <c r="F141" s="9">
        <f t="shared" ref="F141:R141" si="87">F119*F$32</f>
        <v>0</v>
      </c>
      <c r="G141" s="9">
        <f t="shared" si="87"/>
        <v>2.2896726971777638E-3</v>
      </c>
      <c r="H141" s="9">
        <f t="shared" si="87"/>
        <v>2.544557763766336E-2</v>
      </c>
      <c r="I141" s="9">
        <f t="shared" si="87"/>
        <v>8.9885837637404639E-2</v>
      </c>
      <c r="J141" s="9">
        <f t="shared" si="87"/>
        <v>0.18938789897080582</v>
      </c>
      <c r="K141" s="9">
        <f t="shared" si="87"/>
        <v>0.21777768580891635</v>
      </c>
      <c r="L141" s="9">
        <f t="shared" si="87"/>
        <v>0.19445063932639184</v>
      </c>
      <c r="M141" s="9">
        <f t="shared" si="87"/>
        <v>8.158840842049192E-2</v>
      </c>
      <c r="N141" s="9">
        <f t="shared" si="87"/>
        <v>3.760120443344326E-2</v>
      </c>
      <c r="O141" s="9">
        <f t="shared" si="87"/>
        <v>1.3157224181506992E-2</v>
      </c>
      <c r="P141" s="9">
        <f t="shared" si="87"/>
        <v>4.6406402483276325E-3</v>
      </c>
      <c r="Q141" s="9">
        <f t="shared" si="87"/>
        <v>1.3767760082940492E-3</v>
      </c>
      <c r="R141" s="9">
        <f t="shared" si="87"/>
        <v>5.574827273895159E-4</v>
      </c>
    </row>
    <row r="142" spans="1:18" x14ac:dyDescent="0.2">
      <c r="A142" s="3">
        <v>17</v>
      </c>
      <c r="B142" s="9">
        <f t="shared" si="69"/>
        <v>1.015477609127901</v>
      </c>
      <c r="C142" s="8">
        <f t="shared" si="70"/>
        <v>0.94964160662512886</v>
      </c>
      <c r="D142" s="2">
        <f t="shared" si="71"/>
        <v>-0.13069093584333391</v>
      </c>
      <c r="E142" s="3">
        <v>17</v>
      </c>
      <c r="F142" s="9">
        <f t="shared" ref="F142:R142" si="88">F120*F$32</f>
        <v>0</v>
      </c>
      <c r="G142" s="9">
        <f t="shared" si="88"/>
        <v>2.2947511272437028E-3</v>
      </c>
      <c r="H142" s="9">
        <f t="shared" si="88"/>
        <v>2.5506267051976384E-2</v>
      </c>
      <c r="I142" s="9">
        <f t="shared" si="88"/>
        <v>0.10819126929516978</v>
      </c>
      <c r="J142" s="9">
        <f t="shared" si="88"/>
        <v>0.21628670574724634</v>
      </c>
      <c r="K142" s="9">
        <f t="shared" si="88"/>
        <v>0.27118496567405725</v>
      </c>
      <c r="L142" s="9">
        <f t="shared" si="88"/>
        <v>0.19607994424053127</v>
      </c>
      <c r="M142" s="9">
        <f t="shared" si="88"/>
        <v>0.12566441447888088</v>
      </c>
      <c r="N142" s="9">
        <f t="shared" si="88"/>
        <v>4.3426460219272128E-2</v>
      </c>
      <c r="O142" s="9">
        <f t="shared" si="88"/>
        <v>1.8033138753733371E-2</v>
      </c>
      <c r="P142" s="9">
        <f t="shared" si="88"/>
        <v>5.9621787567584678E-3</v>
      </c>
      <c r="Q142" s="9">
        <f t="shared" si="88"/>
        <v>2.0339110258760376E-3</v>
      </c>
      <c r="R142" s="9">
        <f t="shared" si="88"/>
        <v>8.1360275715526629E-4</v>
      </c>
    </row>
    <row r="143" spans="1:18" x14ac:dyDescent="0.2">
      <c r="A143" s="3">
        <v>18</v>
      </c>
      <c r="B143" s="9">
        <f t="shared" si="69"/>
        <v>1.2183405205954143</v>
      </c>
      <c r="C143" s="8">
        <f t="shared" si="70"/>
        <v>1.1393523983146741</v>
      </c>
      <c r="D143" s="2">
        <f t="shared" si="71"/>
        <v>-0.27029697452657409</v>
      </c>
      <c r="E143" s="3">
        <v>18</v>
      </c>
      <c r="F143" s="9">
        <f t="shared" ref="F143:R143" si="89">F121*F$32</f>
        <v>0</v>
      </c>
      <c r="G143" s="9">
        <f t="shared" si="89"/>
        <v>1.9622169199753651E-3</v>
      </c>
      <c r="H143" s="9">
        <f t="shared" si="89"/>
        <v>2.5643965615600801E-2</v>
      </c>
      <c r="I143" s="9">
        <f t="shared" si="89"/>
        <v>0.10926008111180401</v>
      </c>
      <c r="J143" s="9">
        <f t="shared" si="89"/>
        <v>0.26458580225582795</v>
      </c>
      <c r="K143" s="9">
        <f t="shared" si="89"/>
        <v>0.31931462348615125</v>
      </c>
      <c r="L143" s="9">
        <f t="shared" si="89"/>
        <v>0.25601152478534983</v>
      </c>
      <c r="M143" s="9">
        <f t="shared" si="89"/>
        <v>0.13465109943113754</v>
      </c>
      <c r="N143" s="9">
        <f t="shared" si="89"/>
        <v>7.1624855573220569E-2</v>
      </c>
      <c r="O143" s="9">
        <f t="shared" si="89"/>
        <v>2.2384191955224141E-2</v>
      </c>
      <c r="P143" s="9">
        <f t="shared" si="89"/>
        <v>8.7966035297966146E-3</v>
      </c>
      <c r="Q143" s="9">
        <f t="shared" si="89"/>
        <v>2.8147816465746425E-3</v>
      </c>
      <c r="R143" s="9">
        <f t="shared" si="89"/>
        <v>1.2907742847513292E-3</v>
      </c>
    </row>
    <row r="144" spans="1:18" x14ac:dyDescent="0.2">
      <c r="A144" s="3">
        <v>19</v>
      </c>
      <c r="B144" s="9">
        <f t="shared" si="69"/>
        <v>1.5057626259279733</v>
      </c>
      <c r="C144" s="8">
        <f t="shared" si="70"/>
        <v>1.4081401957354345</v>
      </c>
      <c r="D144" s="2">
        <f t="shared" si="71"/>
        <v>0.15016777183888314</v>
      </c>
      <c r="E144" s="3">
        <v>19</v>
      </c>
      <c r="F144" s="9">
        <f t="shared" ref="F144:R144" si="90">F122*F$32</f>
        <v>0</v>
      </c>
      <c r="G144" s="9">
        <f t="shared" si="90"/>
        <v>3.5286846844699142E-3</v>
      </c>
      <c r="H144" s="9">
        <f t="shared" si="90"/>
        <v>2.206383303573661E-2</v>
      </c>
      <c r="I144" s="9">
        <f t="shared" si="90"/>
        <v>0.11145761824808766</v>
      </c>
      <c r="J144" s="9">
        <f t="shared" si="90"/>
        <v>0.27577856129640177</v>
      </c>
      <c r="K144" s="9">
        <f t="shared" si="90"/>
        <v>0.41462188897014424</v>
      </c>
      <c r="L144" s="9">
        <f t="shared" si="90"/>
        <v>0.33063332730540523</v>
      </c>
      <c r="M144" s="9">
        <f t="shared" si="90"/>
        <v>0.19791722529005379</v>
      </c>
      <c r="N144" s="9">
        <f t="shared" si="90"/>
        <v>8.7709539587121424E-2</v>
      </c>
      <c r="O144" s="9">
        <f t="shared" si="90"/>
        <v>4.2495372165366252E-2</v>
      </c>
      <c r="P144" s="9">
        <f t="shared" si="90"/>
        <v>1.2607045208669095E-2</v>
      </c>
      <c r="Q144" s="9">
        <f t="shared" si="90"/>
        <v>4.8010295757225461E-3</v>
      </c>
      <c r="R144" s="9">
        <f t="shared" si="90"/>
        <v>2.148500560794579E-3</v>
      </c>
    </row>
    <row r="145" spans="1:18" ht="17" thickBot="1" x14ac:dyDescent="0.25">
      <c r="A145" s="3">
        <v>20</v>
      </c>
      <c r="B145" s="9">
        <f t="shared" si="69"/>
        <v>1.8140082997099918</v>
      </c>
      <c r="C145" s="8">
        <f t="shared" si="70"/>
        <v>1.6964015165704589</v>
      </c>
      <c r="D145" s="2">
        <f t="shared" si="71"/>
        <v>-0.38926918551982748</v>
      </c>
      <c r="E145" s="3">
        <v>20</v>
      </c>
      <c r="F145" s="9">
        <f t="shared" ref="F145:R145" si="91">F123*F$32</f>
        <v>0</v>
      </c>
      <c r="G145" s="9">
        <f t="shared" si="91"/>
        <v>3.0512399306112351E-3</v>
      </c>
      <c r="H145" s="9">
        <f t="shared" si="91"/>
        <v>3.9786713352820205E-2</v>
      </c>
      <c r="I145" s="9">
        <f t="shared" si="91"/>
        <v>9.6517436400144319E-2</v>
      </c>
      <c r="J145" s="9">
        <f t="shared" si="91"/>
        <v>0.28529850495373849</v>
      </c>
      <c r="K145" s="9">
        <f t="shared" si="91"/>
        <v>0.44375031754127359</v>
      </c>
      <c r="L145" s="9">
        <f t="shared" si="91"/>
        <v>0.44729159957911413</v>
      </c>
      <c r="M145" s="9">
        <f t="shared" si="91"/>
        <v>0.26940279547737583</v>
      </c>
      <c r="N145" s="9">
        <f t="shared" si="91"/>
        <v>0.13678970639829782</v>
      </c>
      <c r="O145" s="9">
        <f t="shared" si="91"/>
        <v>5.5390556439330066E-2</v>
      </c>
      <c r="P145" s="9">
        <f t="shared" si="91"/>
        <v>2.551044400273958E-2</v>
      </c>
      <c r="Q145" s="9">
        <f t="shared" si="91"/>
        <v>7.3380706446789798E-3</v>
      </c>
      <c r="R145" s="9">
        <f t="shared" si="91"/>
        <v>3.8809149898675777E-3</v>
      </c>
    </row>
    <row r="146" spans="1:18" ht="17" thickBot="1" x14ac:dyDescent="0.25">
      <c r="A146" s="3"/>
      <c r="C146" s="7" t="s">
        <v>10</v>
      </c>
      <c r="D146" s="6">
        <f>SUMSQ(D126:D145)</f>
        <v>0.90008517723518588</v>
      </c>
    </row>
    <row r="148" spans="1:18" ht="34" x14ac:dyDescent="0.2">
      <c r="A148" s="3" t="s">
        <v>7</v>
      </c>
      <c r="B148" s="4" t="s">
        <v>9</v>
      </c>
      <c r="E148" s="4" t="s">
        <v>8</v>
      </c>
      <c r="F148" s="3">
        <v>0</v>
      </c>
      <c r="G148" s="3">
        <v>1</v>
      </c>
      <c r="H148" s="3">
        <v>2</v>
      </c>
      <c r="I148" s="3">
        <v>3</v>
      </c>
      <c r="J148" s="3">
        <v>4</v>
      </c>
      <c r="K148" s="3">
        <v>5</v>
      </c>
      <c r="L148" s="3">
        <v>6</v>
      </c>
      <c r="M148" s="3">
        <v>7</v>
      </c>
      <c r="N148" s="3">
        <v>8</v>
      </c>
      <c r="O148" s="3">
        <v>9</v>
      </c>
      <c r="P148" s="3">
        <v>10</v>
      </c>
      <c r="Q148" s="3">
        <v>11</v>
      </c>
      <c r="R148" s="3">
        <v>12</v>
      </c>
    </row>
    <row r="149" spans="1:18" x14ac:dyDescent="0.2">
      <c r="A149" s="3">
        <v>1</v>
      </c>
      <c r="B149" s="8">
        <f t="shared" ref="B149:B168" si="92">SUM(F149:R149)</f>
        <v>0.62829197805878456</v>
      </c>
      <c r="E149" s="3">
        <v>1</v>
      </c>
      <c r="F149" s="8">
        <f t="shared" ref="F149:R149" si="93">(F38/F60)*F82*(1-EXP(-1*F60))</f>
        <v>5.292045463154444E-3</v>
      </c>
      <c r="G149" s="8">
        <f t="shared" si="93"/>
        <v>1.2839309559401069E-2</v>
      </c>
      <c r="H149" s="8">
        <f t="shared" si="93"/>
        <v>3.0451797461140274E-2</v>
      </c>
      <c r="I149" s="8">
        <f t="shared" si="93"/>
        <v>5.0125453153921883E-2</v>
      </c>
      <c r="J149" s="8">
        <f t="shared" si="93"/>
        <v>8.0536139150407041E-2</v>
      </c>
      <c r="K149" s="8">
        <f t="shared" si="93"/>
        <v>8.5361373404106988E-2</v>
      </c>
      <c r="L149" s="8">
        <f t="shared" si="93"/>
        <v>8.3538200691632036E-2</v>
      </c>
      <c r="M149" s="8">
        <f t="shared" si="93"/>
        <v>6.6063597422899453E-2</v>
      </c>
      <c r="N149" s="8">
        <f t="shared" si="93"/>
        <v>7.5017404377158023E-2</v>
      </c>
      <c r="O149" s="8">
        <f t="shared" si="93"/>
        <v>5.8508214296685769E-2</v>
      </c>
      <c r="P149" s="8">
        <f t="shared" si="93"/>
        <v>4.1516323746305775E-2</v>
      </c>
      <c r="Q149" s="8">
        <f t="shared" si="93"/>
        <v>1.3008069025783832E-2</v>
      </c>
      <c r="R149" s="8">
        <f t="shared" si="93"/>
        <v>2.6034050306187839E-2</v>
      </c>
    </row>
    <row r="150" spans="1:18" x14ac:dyDescent="0.2">
      <c r="A150" s="3">
        <v>2</v>
      </c>
      <c r="B150" s="8">
        <f t="shared" si="92"/>
        <v>3.3586424434263056</v>
      </c>
      <c r="E150" s="3">
        <v>2</v>
      </c>
      <c r="F150" s="8">
        <f t="shared" ref="F150:R150" si="94">(F39/F61)*F83*(1-EXP(-1*F61))</f>
        <v>4.0947988501600877E-2</v>
      </c>
      <c r="G150" s="8">
        <f t="shared" si="94"/>
        <v>5.8419305832420408E-2</v>
      </c>
      <c r="H150" s="8">
        <f t="shared" si="94"/>
        <v>0.13558973799258578</v>
      </c>
      <c r="I150" s="8">
        <f t="shared" si="94"/>
        <v>0.29244253058718689</v>
      </c>
      <c r="J150" s="8">
        <f t="shared" si="94"/>
        <v>0.40568344416509822</v>
      </c>
      <c r="K150" s="8">
        <f t="shared" si="94"/>
        <v>0.51694886105400284</v>
      </c>
      <c r="L150" s="8">
        <f t="shared" si="94"/>
        <v>0.44005120961072752</v>
      </c>
      <c r="M150" s="8">
        <f t="shared" si="94"/>
        <v>0.37180548507677841</v>
      </c>
      <c r="N150" s="8">
        <f t="shared" si="94"/>
        <v>0.27235329738986724</v>
      </c>
      <c r="O150" s="8">
        <f t="shared" si="94"/>
        <v>0.29876042725181734</v>
      </c>
      <c r="P150" s="8">
        <f t="shared" si="94"/>
        <v>0.22964587751127888</v>
      </c>
      <c r="Q150" s="8">
        <f t="shared" si="94"/>
        <v>0.14417366435982007</v>
      </c>
      <c r="R150" s="8">
        <f t="shared" si="94"/>
        <v>0.15182061409312153</v>
      </c>
    </row>
    <row r="151" spans="1:18" x14ac:dyDescent="0.2">
      <c r="A151" s="3">
        <v>3</v>
      </c>
      <c r="B151" s="8">
        <f t="shared" si="92"/>
        <v>3.974121142125929</v>
      </c>
      <c r="E151" s="3">
        <v>3</v>
      </c>
      <c r="F151" s="8">
        <f t="shared" ref="F151:R151" si="95">(F40/F62)*F84*(1-EXP(-1*F62))</f>
        <v>4.9833149756768974E-2</v>
      </c>
      <c r="G151" s="8">
        <f t="shared" si="95"/>
        <v>0.11027516011730337</v>
      </c>
      <c r="H151" s="8">
        <f t="shared" si="95"/>
        <v>0.14963198830800889</v>
      </c>
      <c r="I151" s="8">
        <f t="shared" si="95"/>
        <v>0.31186245756331948</v>
      </c>
      <c r="J151" s="8">
        <f t="shared" si="95"/>
        <v>0.55377102852945548</v>
      </c>
      <c r="K151" s="8">
        <f t="shared" si="95"/>
        <v>0.5889363563279354</v>
      </c>
      <c r="L151" s="8">
        <f t="shared" si="95"/>
        <v>0.58149786183183472</v>
      </c>
      <c r="M151" s="8">
        <f t="shared" si="95"/>
        <v>0.41603179752479236</v>
      </c>
      <c r="N151" s="8">
        <f t="shared" si="95"/>
        <v>0.32071011801704458</v>
      </c>
      <c r="O151" s="8">
        <f t="shared" si="95"/>
        <v>0.22533818783489148</v>
      </c>
      <c r="P151" s="8">
        <f t="shared" si="95"/>
        <v>0.24287511634042774</v>
      </c>
      <c r="Q151" s="8">
        <f t="shared" si="95"/>
        <v>0.18535002254517</v>
      </c>
      <c r="R151" s="8">
        <f t="shared" si="95"/>
        <v>0.23800789742897671</v>
      </c>
    </row>
    <row r="152" spans="1:18" x14ac:dyDescent="0.2">
      <c r="A152" s="3">
        <v>4</v>
      </c>
      <c r="B152" s="8">
        <f t="shared" si="92"/>
        <v>4.177330275408969</v>
      </c>
      <c r="E152" s="3">
        <v>4</v>
      </c>
      <c r="F152" s="8">
        <f t="shared" ref="F152:R152" si="96">(F41/F63)*F85*(1-EXP(-1*F63))</f>
        <v>5.8655476284541402E-2</v>
      </c>
      <c r="G152" s="8">
        <f t="shared" si="96"/>
        <v>0.12460248224964313</v>
      </c>
      <c r="H152" s="8">
        <f t="shared" si="96"/>
        <v>0.2611500047490169</v>
      </c>
      <c r="I152" s="8">
        <f t="shared" si="96"/>
        <v>0.31540640740959708</v>
      </c>
      <c r="J152" s="8">
        <f t="shared" si="96"/>
        <v>0.53284696615834359</v>
      </c>
      <c r="K152" s="8">
        <f t="shared" si="96"/>
        <v>0.71028983197692863</v>
      </c>
      <c r="L152" s="8">
        <f t="shared" si="96"/>
        <v>0.57335324421079248</v>
      </c>
      <c r="M152" s="8">
        <f t="shared" si="96"/>
        <v>0.46882472691469884</v>
      </c>
      <c r="N152" s="8">
        <f t="shared" si="96"/>
        <v>0.30355308860543606</v>
      </c>
      <c r="O152" s="8">
        <f t="shared" si="96"/>
        <v>0.22360662560322236</v>
      </c>
      <c r="P152" s="8">
        <f t="shared" si="96"/>
        <v>0.15412162250995529</v>
      </c>
      <c r="Q152" s="8">
        <f t="shared" si="96"/>
        <v>0.16481537404766539</v>
      </c>
      <c r="R152" s="8">
        <f t="shared" si="96"/>
        <v>0.28610442468912861</v>
      </c>
    </row>
    <row r="153" spans="1:18" x14ac:dyDescent="0.2">
      <c r="A153" s="3">
        <v>5</v>
      </c>
      <c r="B153" s="8">
        <f t="shared" si="92"/>
        <v>4.1482990227089225</v>
      </c>
      <c r="E153" s="3">
        <v>5</v>
      </c>
      <c r="F153" s="8">
        <f t="shared" ref="F153:R153" si="97">(F42/F64)*F86*(1-EXP(-1*F64))</f>
        <v>9.0683171902826362E-2</v>
      </c>
      <c r="G153" s="8">
        <f t="shared" si="97"/>
        <v>0.14053948459075966</v>
      </c>
      <c r="H153" s="8">
        <f t="shared" si="97"/>
        <v>0.28154505751428316</v>
      </c>
      <c r="I153" s="8">
        <f t="shared" si="97"/>
        <v>0.52048316435359854</v>
      </c>
      <c r="J153" s="8">
        <f t="shared" si="97"/>
        <v>0.50148936346630102</v>
      </c>
      <c r="K153" s="8">
        <f t="shared" si="97"/>
        <v>0.62250798321783218</v>
      </c>
      <c r="L153" s="8">
        <f t="shared" si="97"/>
        <v>0.61668149123892746</v>
      </c>
      <c r="M153" s="8">
        <f t="shared" si="97"/>
        <v>0.40604931379462156</v>
      </c>
      <c r="N153" s="8">
        <f t="shared" si="97"/>
        <v>0.29797739877418927</v>
      </c>
      <c r="O153" s="8">
        <f t="shared" si="97"/>
        <v>0.18364513118416004</v>
      </c>
      <c r="P153" s="8">
        <f t="shared" si="97"/>
        <v>0.13248385471220037</v>
      </c>
      <c r="Q153" s="8">
        <f t="shared" si="97"/>
        <v>9.0537900794005866E-2</v>
      </c>
      <c r="R153" s="8">
        <f t="shared" si="97"/>
        <v>0.26367570716521699</v>
      </c>
    </row>
    <row r="154" spans="1:18" x14ac:dyDescent="0.2">
      <c r="A154" s="3">
        <v>6</v>
      </c>
      <c r="B154" s="8">
        <f t="shared" si="92"/>
        <v>4.3302798992968619</v>
      </c>
      <c r="E154" s="3">
        <v>6</v>
      </c>
      <c r="F154" s="8">
        <f t="shared" ref="F154:R154" si="98">(F43/F65)*F87*(1-EXP(-1*F65))</f>
        <v>0.11837174693037358</v>
      </c>
      <c r="G154" s="8">
        <f t="shared" si="98"/>
        <v>0.22610298154181491</v>
      </c>
      <c r="H154" s="8">
        <f t="shared" si="98"/>
        <v>0.32850663138682318</v>
      </c>
      <c r="I154" s="8">
        <f t="shared" si="98"/>
        <v>0.5734103894769339</v>
      </c>
      <c r="J154" s="8">
        <f t="shared" si="98"/>
        <v>0.82810878764208684</v>
      </c>
      <c r="K154" s="8">
        <f t="shared" si="98"/>
        <v>0.57056362470998145</v>
      </c>
      <c r="L154" s="8">
        <f t="shared" si="98"/>
        <v>0.51302662662660858</v>
      </c>
      <c r="M154" s="8">
        <f t="shared" si="98"/>
        <v>0.40721637920832926</v>
      </c>
      <c r="N154" s="8">
        <f t="shared" si="98"/>
        <v>0.23830773537113972</v>
      </c>
      <c r="O154" s="8">
        <f t="shared" si="98"/>
        <v>0.16571401181602208</v>
      </c>
      <c r="P154" s="8">
        <f t="shared" si="98"/>
        <v>9.9828640805014746E-2</v>
      </c>
      <c r="Q154" s="8">
        <f t="shared" si="98"/>
        <v>7.1348499075805524E-2</v>
      </c>
      <c r="R154" s="8">
        <f t="shared" si="98"/>
        <v>0.18977384470592767</v>
      </c>
    </row>
    <row r="155" spans="1:18" x14ac:dyDescent="0.2">
      <c r="A155" s="3">
        <v>7</v>
      </c>
      <c r="B155" s="8">
        <f t="shared" si="92"/>
        <v>4.3500720743612842</v>
      </c>
      <c r="E155" s="3">
        <v>7</v>
      </c>
      <c r="F155" s="8">
        <f t="shared" ref="F155:R155" si="99">(F44/F66)*F88*(1-EXP(-1*F66))</f>
        <v>0.12514957318189526</v>
      </c>
      <c r="G155" s="8">
        <f t="shared" si="99"/>
        <v>0.2765140823188974</v>
      </c>
      <c r="H155" s="8">
        <f t="shared" si="99"/>
        <v>0.49203738798343533</v>
      </c>
      <c r="I155" s="8">
        <f t="shared" si="99"/>
        <v>0.6146718399606429</v>
      </c>
      <c r="J155" s="8">
        <f t="shared" si="99"/>
        <v>0.8188157397499598</v>
      </c>
      <c r="K155" s="8">
        <f t="shared" si="99"/>
        <v>0.81916961325438553</v>
      </c>
      <c r="L155" s="8">
        <f t="shared" si="99"/>
        <v>0.39597789490973595</v>
      </c>
      <c r="M155" s="8">
        <f t="shared" si="99"/>
        <v>0.27866986683128669</v>
      </c>
      <c r="N155" s="8">
        <f t="shared" si="99"/>
        <v>0.19402716432731876</v>
      </c>
      <c r="O155" s="8">
        <f t="shared" si="99"/>
        <v>0.10693263107225355</v>
      </c>
      <c r="P155" s="8">
        <f t="shared" si="99"/>
        <v>7.2490455092613246E-2</v>
      </c>
      <c r="Q155" s="8">
        <f t="shared" si="99"/>
        <v>4.3216465127924993E-2</v>
      </c>
      <c r="R155" s="8">
        <f t="shared" si="99"/>
        <v>0.11239936055093482</v>
      </c>
    </row>
    <row r="156" spans="1:18" x14ac:dyDescent="0.2">
      <c r="A156" s="3">
        <v>8</v>
      </c>
      <c r="B156" s="8">
        <f t="shared" si="92"/>
        <v>3.1486938779529785</v>
      </c>
      <c r="E156" s="3">
        <v>8</v>
      </c>
      <c r="F156" s="8">
        <f t="shared" ref="F156:R156" si="100">(F45/F67)*F89*(1-EXP(-1*F67))</f>
        <v>9.6368589915537109E-2</v>
      </c>
      <c r="G156" s="8">
        <f t="shared" si="100"/>
        <v>0.18981653943534996</v>
      </c>
      <c r="H156" s="8">
        <f t="shared" si="100"/>
        <v>0.39208056168821159</v>
      </c>
      <c r="I156" s="8">
        <f t="shared" si="100"/>
        <v>0.60372120518507078</v>
      </c>
      <c r="J156" s="8">
        <f t="shared" si="100"/>
        <v>0.57995539010943375</v>
      </c>
      <c r="K156" s="8">
        <f t="shared" si="100"/>
        <v>0.5364636364865526</v>
      </c>
      <c r="L156" s="8">
        <f t="shared" si="100"/>
        <v>0.37419090116452491</v>
      </c>
      <c r="M156" s="8">
        <f t="shared" si="100"/>
        <v>0.14028213723361033</v>
      </c>
      <c r="N156" s="8">
        <f t="shared" si="100"/>
        <v>8.6039383524203761E-2</v>
      </c>
      <c r="O156" s="8">
        <f t="shared" si="100"/>
        <v>5.6228921297698638E-2</v>
      </c>
      <c r="P156" s="8">
        <f t="shared" si="100"/>
        <v>3.0165798805960174E-2</v>
      </c>
      <c r="Q156" s="8">
        <f t="shared" si="100"/>
        <v>2.0225056771355516E-2</v>
      </c>
      <c r="R156" s="8">
        <f t="shared" si="100"/>
        <v>4.3155756335469392E-2</v>
      </c>
    </row>
    <row r="157" spans="1:18" x14ac:dyDescent="0.2">
      <c r="A157" s="3">
        <v>9</v>
      </c>
      <c r="B157" s="8">
        <f t="shared" si="92"/>
        <v>4.7293114038584303</v>
      </c>
      <c r="E157" s="3">
        <v>9</v>
      </c>
      <c r="F157" s="8">
        <f t="shared" ref="F157:R157" si="101">(F46/F68)*F90*(1-EXP(-1*F68))</f>
        <v>0.13663694925384312</v>
      </c>
      <c r="G157" s="8">
        <f t="shared" si="101"/>
        <v>0.30023767005897961</v>
      </c>
      <c r="H157" s="8">
        <f t="shared" si="101"/>
        <v>0.54785208605723212</v>
      </c>
      <c r="I157" s="8">
        <f t="shared" si="101"/>
        <v>0.96251425728020867</v>
      </c>
      <c r="J157" s="8">
        <f t="shared" si="101"/>
        <v>1.1131708611528215</v>
      </c>
      <c r="K157" s="8">
        <f t="shared" si="101"/>
        <v>0.72960163235578601</v>
      </c>
      <c r="L157" s="8">
        <f t="shared" si="101"/>
        <v>0.4695075687778491</v>
      </c>
      <c r="M157" s="8">
        <f t="shared" si="101"/>
        <v>0.25561924939985925</v>
      </c>
      <c r="N157" s="8">
        <f t="shared" si="101"/>
        <v>8.4016071874617682E-2</v>
      </c>
      <c r="O157" s="8">
        <f t="shared" si="101"/>
        <v>4.8526207702883843E-2</v>
      </c>
      <c r="P157" s="8">
        <f t="shared" si="101"/>
        <v>3.0917035588370917E-2</v>
      </c>
      <c r="Q157" s="8">
        <f t="shared" si="101"/>
        <v>1.6414666907952114E-2</v>
      </c>
      <c r="R157" s="8">
        <f t="shared" si="101"/>
        <v>3.4297147448026921E-2</v>
      </c>
    </row>
    <row r="158" spans="1:18" x14ac:dyDescent="0.2">
      <c r="A158" s="3">
        <v>10</v>
      </c>
      <c r="B158" s="8">
        <f t="shared" si="92"/>
        <v>4.2417481681303224</v>
      </c>
      <c r="E158" s="3">
        <v>10</v>
      </c>
      <c r="F158" s="8">
        <f t="shared" ref="F158:R158" si="102">(F47/F69)*F91*(1-EXP(-1*F69))</f>
        <v>0.16765734091262241</v>
      </c>
      <c r="G158" s="8">
        <f t="shared" si="102"/>
        <v>0.26249863352623731</v>
      </c>
      <c r="H158" s="8">
        <f t="shared" si="102"/>
        <v>0.53139490357525954</v>
      </c>
      <c r="I158" s="8">
        <f t="shared" si="102"/>
        <v>0.81417928328318634</v>
      </c>
      <c r="J158" s="8">
        <f t="shared" si="102"/>
        <v>1.045583343345335</v>
      </c>
      <c r="K158" s="8">
        <f t="shared" si="102"/>
        <v>0.78733409396290477</v>
      </c>
      <c r="L158" s="8">
        <f t="shared" si="102"/>
        <v>0.33877992268092461</v>
      </c>
      <c r="M158" s="8">
        <f t="shared" si="102"/>
        <v>0.16211938752930674</v>
      </c>
      <c r="N158" s="8">
        <f t="shared" si="102"/>
        <v>7.5177231566266572E-2</v>
      </c>
      <c r="O158" s="8">
        <f t="shared" si="102"/>
        <v>2.2946073174324063E-2</v>
      </c>
      <c r="P158" s="8">
        <f t="shared" si="102"/>
        <v>1.2842497811512076E-2</v>
      </c>
      <c r="Q158" s="8">
        <f t="shared" si="102"/>
        <v>8.0772110253101593E-3</v>
      </c>
      <c r="R158" s="8">
        <f t="shared" si="102"/>
        <v>1.3158245737133221E-2</v>
      </c>
    </row>
    <row r="159" spans="1:18" x14ac:dyDescent="0.2">
      <c r="A159" s="3">
        <v>11</v>
      </c>
      <c r="B159" s="8">
        <f t="shared" si="92"/>
        <v>5.2176007446420751</v>
      </c>
      <c r="E159" s="3">
        <v>11</v>
      </c>
      <c r="F159" s="8">
        <f t="shared" ref="F159:R159" si="103">(F48/F70)*F92*(1-EXP(-1*F70))</f>
        <v>0.20508291617553986</v>
      </c>
      <c r="G159" s="8">
        <f t="shared" si="103"/>
        <v>0.461880803269064</v>
      </c>
      <c r="H159" s="8">
        <f t="shared" si="103"/>
        <v>0.65731159459451982</v>
      </c>
      <c r="I159" s="8">
        <f t="shared" si="103"/>
        <v>1.088213632406823</v>
      </c>
      <c r="J159" s="8">
        <f t="shared" si="103"/>
        <v>1.1711861574900371</v>
      </c>
      <c r="K159" s="8">
        <f t="shared" si="103"/>
        <v>0.93979629569406786</v>
      </c>
      <c r="L159" s="8">
        <f t="shared" si="103"/>
        <v>0.45146655379620637</v>
      </c>
      <c r="M159" s="8">
        <f t="shared" si="103"/>
        <v>0.1423189088636598</v>
      </c>
      <c r="N159" s="8">
        <f t="shared" si="103"/>
        <v>5.7621845556246234E-2</v>
      </c>
      <c r="O159" s="8">
        <f t="shared" si="103"/>
        <v>2.4744783414832199E-2</v>
      </c>
      <c r="P159" s="8">
        <f t="shared" si="103"/>
        <v>7.3104046047337634E-3</v>
      </c>
      <c r="Q159" s="8">
        <f t="shared" si="103"/>
        <v>4.0371519574640899E-3</v>
      </c>
      <c r="R159" s="8">
        <f t="shared" si="103"/>
        <v>6.6296968188822459E-3</v>
      </c>
    </row>
    <row r="160" spans="1:18" x14ac:dyDescent="0.2">
      <c r="A160" s="3">
        <v>12</v>
      </c>
      <c r="B160" s="8">
        <f t="shared" si="92"/>
        <v>1.8037937153608914</v>
      </c>
      <c r="E160" s="3">
        <v>12</v>
      </c>
      <c r="F160" s="8">
        <f t="shared" ref="F160:R160" si="104">(F49/F71)*F93*(1-EXP(-1*F71))</f>
        <v>7.9094216519415991E-2</v>
      </c>
      <c r="G160" s="8">
        <f t="shared" si="104"/>
        <v>0.13684085378435523</v>
      </c>
      <c r="H160" s="8">
        <f t="shared" si="104"/>
        <v>0.28651290626909243</v>
      </c>
      <c r="I160" s="8">
        <f t="shared" si="104"/>
        <v>0.34781961920185583</v>
      </c>
      <c r="J160" s="8">
        <f t="shared" si="104"/>
        <v>0.42777197283942731</v>
      </c>
      <c r="K160" s="8">
        <f t="shared" si="104"/>
        <v>0.2986831204254663</v>
      </c>
      <c r="L160" s="8">
        <f t="shared" si="104"/>
        <v>0.15236454699197002</v>
      </c>
      <c r="M160" s="8">
        <f t="shared" si="104"/>
        <v>5.2346473138774802E-2</v>
      </c>
      <c r="N160" s="8">
        <f t="shared" si="104"/>
        <v>1.3686927078512509E-2</v>
      </c>
      <c r="O160" s="8">
        <f t="shared" si="104"/>
        <v>5.0773817537690296E-3</v>
      </c>
      <c r="P160" s="8">
        <f t="shared" si="104"/>
        <v>2.1002867746080416E-3</v>
      </c>
      <c r="Q160" s="8">
        <f t="shared" si="104"/>
        <v>6.1101144808235438E-4</v>
      </c>
      <c r="R160" s="8">
        <f t="shared" si="104"/>
        <v>8.8439913556146213E-4</v>
      </c>
    </row>
    <row r="161" spans="1:18" x14ac:dyDescent="0.2">
      <c r="A161" s="3">
        <v>13</v>
      </c>
      <c r="B161" s="8">
        <f t="shared" si="92"/>
        <v>3.8034506694989414</v>
      </c>
      <c r="E161" s="3">
        <v>13</v>
      </c>
      <c r="F161" s="8">
        <f t="shared" ref="F161:R161" si="105">(F50/F72)*F94*(1-EXP(-1*F72))</f>
        <v>0.16558308973830288</v>
      </c>
      <c r="G161" s="8">
        <f t="shared" si="105"/>
        <v>0.29763661964816002</v>
      </c>
      <c r="H161" s="8">
        <f t="shared" si="105"/>
        <v>0.47858514493687843</v>
      </c>
      <c r="I161" s="8">
        <f t="shared" si="105"/>
        <v>0.8582956493092353</v>
      </c>
      <c r="J161" s="8">
        <f t="shared" si="105"/>
        <v>0.79298701737239896</v>
      </c>
      <c r="K161" s="8">
        <f t="shared" si="105"/>
        <v>0.67871338959675465</v>
      </c>
      <c r="L161" s="8">
        <f t="shared" si="105"/>
        <v>0.3370017071982726</v>
      </c>
      <c r="M161" s="8">
        <f t="shared" si="105"/>
        <v>0.13651346435048603</v>
      </c>
      <c r="N161" s="8">
        <f t="shared" si="105"/>
        <v>4.1530200943247844E-2</v>
      </c>
      <c r="O161" s="8">
        <f t="shared" si="105"/>
        <v>1.0274552356491894E-2</v>
      </c>
      <c r="P161" s="8">
        <f t="shared" si="105"/>
        <v>3.7234474184314401E-3</v>
      </c>
      <c r="Q161" s="8">
        <f t="shared" si="105"/>
        <v>1.525563358062941E-3</v>
      </c>
      <c r="R161" s="8">
        <f t="shared" si="105"/>
        <v>1.0808232722183163E-3</v>
      </c>
    </row>
    <row r="162" spans="1:18" x14ac:dyDescent="0.2">
      <c r="A162" s="3">
        <v>14</v>
      </c>
      <c r="B162" s="8">
        <f t="shared" si="92"/>
        <v>3.2570424277238885</v>
      </c>
      <c r="E162" s="3">
        <v>14</v>
      </c>
      <c r="F162" s="8">
        <f t="shared" ref="F162:R162" si="106">(F51/F73)*F95*(1-EXP(-1*F73))</f>
        <v>0.16161840171216424</v>
      </c>
      <c r="G162" s="8">
        <f t="shared" si="106"/>
        <v>0.26726825475136129</v>
      </c>
      <c r="H162" s="8">
        <f t="shared" si="106"/>
        <v>0.44562292984877255</v>
      </c>
      <c r="I162" s="8">
        <f t="shared" si="106"/>
        <v>0.60995300787966689</v>
      </c>
      <c r="J162" s="8">
        <f t="shared" si="106"/>
        <v>0.81741428746087186</v>
      </c>
      <c r="K162" s="8">
        <f t="shared" si="106"/>
        <v>0.50454948632166541</v>
      </c>
      <c r="L162" s="8">
        <f t="shared" si="106"/>
        <v>0.28969094907870085</v>
      </c>
      <c r="M162" s="8">
        <f t="shared" si="106"/>
        <v>0.10844361358154087</v>
      </c>
      <c r="N162" s="8">
        <f t="shared" si="106"/>
        <v>3.7681615835119087E-2</v>
      </c>
      <c r="O162" s="8">
        <f t="shared" si="106"/>
        <v>1.0679868146863255E-2</v>
      </c>
      <c r="P162" s="8">
        <f t="shared" si="106"/>
        <v>2.5637795636836874E-3</v>
      </c>
      <c r="Q162" s="8">
        <f t="shared" si="106"/>
        <v>9.1768636850679368E-4</v>
      </c>
      <c r="R162" s="8">
        <f t="shared" si="106"/>
        <v>6.3854717497136481E-4</v>
      </c>
    </row>
    <row r="163" spans="1:18" x14ac:dyDescent="0.2">
      <c r="A163" s="3">
        <v>15</v>
      </c>
      <c r="B163" s="8">
        <f t="shared" si="92"/>
        <v>3.7374915155434678</v>
      </c>
      <c r="E163" s="3">
        <v>15</v>
      </c>
      <c r="F163" s="8">
        <f t="shared" ref="F163:R163" si="107">(F52/F74)*F96*(1-EXP(-1*F74))</f>
        <v>0.1752293950847271</v>
      </c>
      <c r="G163" s="8">
        <f t="shared" si="107"/>
        <v>0.34271493728694802</v>
      </c>
      <c r="H163" s="8">
        <f t="shared" si="107"/>
        <v>0.52574142454434225</v>
      </c>
      <c r="I163" s="8">
        <f t="shared" si="107"/>
        <v>0.74690165936115149</v>
      </c>
      <c r="J163" s="8">
        <f t="shared" si="107"/>
        <v>0.76741105518081243</v>
      </c>
      <c r="K163" s="8">
        <f t="shared" si="107"/>
        <v>0.69561561205372535</v>
      </c>
      <c r="L163" s="8">
        <f t="shared" si="107"/>
        <v>0.29362321434057609</v>
      </c>
      <c r="M163" s="8">
        <f t="shared" si="107"/>
        <v>0.12937516422481607</v>
      </c>
      <c r="N163" s="8">
        <f t="shared" si="107"/>
        <v>4.2004256937304495E-2</v>
      </c>
      <c r="O163" s="8">
        <f t="shared" si="107"/>
        <v>1.367157955835702E-2</v>
      </c>
      <c r="P163" s="8">
        <f t="shared" si="107"/>
        <v>3.7687571385929268E-3</v>
      </c>
      <c r="Q163" s="8">
        <f t="shared" si="107"/>
        <v>8.9447917804151241E-4</v>
      </c>
      <c r="R163" s="8">
        <f t="shared" si="107"/>
        <v>5.3998065407277285E-4</v>
      </c>
    </row>
    <row r="164" spans="1:18" x14ac:dyDescent="0.2">
      <c r="A164" s="3">
        <v>16</v>
      </c>
      <c r="B164" s="8">
        <f t="shared" si="92"/>
        <v>2.9268030740546935</v>
      </c>
      <c r="E164" s="3">
        <v>16</v>
      </c>
      <c r="F164" s="8">
        <f t="shared" ref="F164:R164" si="108">(F53/F75)*F97*(1-EXP(-1*F75))</f>
        <v>0.12532406765616122</v>
      </c>
      <c r="G164" s="8">
        <f t="shared" si="108"/>
        <v>0.24424308336535921</v>
      </c>
      <c r="H164" s="8">
        <f t="shared" si="108"/>
        <v>0.44606317691196301</v>
      </c>
      <c r="I164" s="8">
        <f t="shared" si="108"/>
        <v>0.59054574571548868</v>
      </c>
      <c r="J164" s="8">
        <f t="shared" si="108"/>
        <v>0.6415804476316318</v>
      </c>
      <c r="K164" s="8">
        <f t="shared" si="108"/>
        <v>0.45347193389675666</v>
      </c>
      <c r="L164" s="8">
        <f t="shared" si="108"/>
        <v>0.28332173872735239</v>
      </c>
      <c r="M164" s="8">
        <f t="shared" si="108"/>
        <v>9.1871187301101512E-2</v>
      </c>
      <c r="N164" s="8">
        <f t="shared" si="108"/>
        <v>3.5079543561739507E-2</v>
      </c>
      <c r="O164" s="8">
        <f t="shared" si="108"/>
        <v>1.0661011101110592E-2</v>
      </c>
      <c r="P164" s="8">
        <f t="shared" si="108"/>
        <v>3.3737735834473044E-3</v>
      </c>
      <c r="Q164" s="8">
        <f t="shared" si="108"/>
        <v>9.1936219967900593E-4</v>
      </c>
      <c r="R164" s="8">
        <f t="shared" si="108"/>
        <v>3.4800240290203409E-4</v>
      </c>
    </row>
    <row r="165" spans="1:18" x14ac:dyDescent="0.2">
      <c r="A165" s="3">
        <v>17</v>
      </c>
      <c r="B165" s="8">
        <f t="shared" si="92"/>
        <v>2.9910144250827666</v>
      </c>
      <c r="E165" s="3">
        <v>17</v>
      </c>
      <c r="F165" s="8">
        <f t="shared" ref="F165:R165" si="109">(F54/F76)*F98*(1-EXP(-1*F76))</f>
        <v>9.5915276413276407E-2</v>
      </c>
      <c r="G165" s="8">
        <f t="shared" si="109"/>
        <v>0.21957380478302554</v>
      </c>
      <c r="H165" s="8">
        <f t="shared" si="109"/>
        <v>0.40189304316548513</v>
      </c>
      <c r="I165" s="8">
        <f t="shared" si="109"/>
        <v>0.64151007295159024</v>
      </c>
      <c r="J165" s="8">
        <f t="shared" si="109"/>
        <v>0.66554028353186068</v>
      </c>
      <c r="K165" s="8">
        <f t="shared" si="109"/>
        <v>0.51659527860138699</v>
      </c>
      <c r="L165" s="8">
        <f t="shared" si="109"/>
        <v>0.26277764623682931</v>
      </c>
      <c r="M165" s="8">
        <f t="shared" si="109"/>
        <v>0.13054114203733497</v>
      </c>
      <c r="N165" s="8">
        <f t="shared" si="109"/>
        <v>3.742786953899109E-2</v>
      </c>
      <c r="O165" s="8">
        <f t="shared" si="109"/>
        <v>1.3506773341267793E-2</v>
      </c>
      <c r="P165" s="8">
        <f t="shared" si="109"/>
        <v>4.0076980700022901E-3</v>
      </c>
      <c r="Q165" s="8">
        <f t="shared" si="109"/>
        <v>1.2558855065520863E-3</v>
      </c>
      <c r="R165" s="8">
        <f t="shared" si="109"/>
        <v>4.696509051642927E-4</v>
      </c>
    </row>
    <row r="166" spans="1:18" x14ac:dyDescent="0.2">
      <c r="A166" s="3">
        <v>18</v>
      </c>
      <c r="B166" s="8">
        <f t="shared" si="92"/>
        <v>2.7036039464480575</v>
      </c>
      <c r="E166" s="3">
        <v>18</v>
      </c>
      <c r="F166" s="8">
        <f t="shared" ref="F166:R166" si="110">(F55/F77)*F99*(1-EXP(-1*F77))</f>
        <v>0.1331064202993274</v>
      </c>
      <c r="G166" s="8">
        <f t="shared" si="110"/>
        <v>0.14551224611822713</v>
      </c>
      <c r="H166" s="8">
        <f t="shared" si="110"/>
        <v>0.31440138119477645</v>
      </c>
      <c r="I166" s="8">
        <f t="shared" si="110"/>
        <v>0.50813787893194096</v>
      </c>
      <c r="J166" s="8">
        <f t="shared" si="110"/>
        <v>0.64676185455014634</v>
      </c>
      <c r="K166" s="8">
        <f t="shared" si="110"/>
        <v>0.490141793710206</v>
      </c>
      <c r="L166" s="8">
        <f t="shared" si="110"/>
        <v>0.27947091409823077</v>
      </c>
      <c r="M166" s="8">
        <f t="shared" si="110"/>
        <v>0.1146306952978134</v>
      </c>
      <c r="N166" s="8">
        <f t="shared" si="110"/>
        <v>5.0732937713643476E-2</v>
      </c>
      <c r="O166" s="8">
        <f t="shared" si="110"/>
        <v>1.3795345482672718E-2</v>
      </c>
      <c r="P166" s="8">
        <f t="shared" si="110"/>
        <v>4.8677891961605643E-3</v>
      </c>
      <c r="Q166" s="8">
        <f t="shared" si="110"/>
        <v>1.4311226147833262E-3</v>
      </c>
      <c r="R166" s="8">
        <f t="shared" si="110"/>
        <v>6.1356724012861174E-4</v>
      </c>
    </row>
    <row r="167" spans="1:18" x14ac:dyDescent="0.2">
      <c r="A167" s="3">
        <v>19</v>
      </c>
      <c r="B167" s="8">
        <f t="shared" si="92"/>
        <v>2.7348718954442992</v>
      </c>
      <c r="E167" s="3">
        <v>19</v>
      </c>
      <c r="F167" s="8">
        <f t="shared" ref="F167:R167" si="111">(F56/F78)*F100*(1-EXP(-1*F78))</f>
        <v>0.10001383171569767</v>
      </c>
      <c r="G167" s="8">
        <f t="shared" si="111"/>
        <v>0.2278188826526481</v>
      </c>
      <c r="H167" s="8">
        <f t="shared" si="111"/>
        <v>0.23592471931903827</v>
      </c>
      <c r="I167" s="8">
        <f t="shared" si="111"/>
        <v>0.45370485117120524</v>
      </c>
      <c r="J167" s="8">
        <f t="shared" si="111"/>
        <v>0.59342115284417818</v>
      </c>
      <c r="K167" s="8">
        <f t="shared" si="111"/>
        <v>0.56387293934662486</v>
      </c>
      <c r="L167" s="8">
        <f t="shared" si="111"/>
        <v>0.32136546639221347</v>
      </c>
      <c r="M167" s="8">
        <f t="shared" si="111"/>
        <v>0.15043936000939762</v>
      </c>
      <c r="N167" s="8">
        <f t="shared" si="111"/>
        <v>5.5542760581460238E-2</v>
      </c>
      <c r="O167" s="8">
        <f t="shared" si="111"/>
        <v>2.3427719582114263E-2</v>
      </c>
      <c r="P167" s="8">
        <f t="shared" si="111"/>
        <v>6.2420485305552057E-3</v>
      </c>
      <c r="Q167" s="8">
        <f t="shared" si="111"/>
        <v>2.1842583180523489E-3</v>
      </c>
      <c r="R167" s="8">
        <f t="shared" si="111"/>
        <v>9.1390498111459245E-4</v>
      </c>
    </row>
    <row r="168" spans="1:18" x14ac:dyDescent="0.2">
      <c r="A168" s="3">
        <v>20</v>
      </c>
      <c r="B168" s="8">
        <f t="shared" si="92"/>
        <v>2.6680274298175628</v>
      </c>
      <c r="E168" s="3">
        <v>20</v>
      </c>
      <c r="F168" s="8">
        <f t="shared" ref="F168:R168" si="112">(F57/F79)*F101*(1-EXP(-1*F79))</f>
        <v>5.336378074920111E-2</v>
      </c>
      <c r="G168" s="8">
        <f t="shared" si="112"/>
        <v>0.16919010003747653</v>
      </c>
      <c r="H168" s="8">
        <f t="shared" si="112"/>
        <v>0.36600054324054215</v>
      </c>
      <c r="I168" s="8">
        <f t="shared" si="112"/>
        <v>0.33915199033081073</v>
      </c>
      <c r="J168" s="8">
        <f t="shared" si="112"/>
        <v>0.53283625912696964</v>
      </c>
      <c r="K168" s="8">
        <f t="shared" si="112"/>
        <v>0.52704221826416753</v>
      </c>
      <c r="L168" s="8">
        <f t="shared" si="112"/>
        <v>0.38149807999387925</v>
      </c>
      <c r="M168" s="8">
        <f t="shared" si="112"/>
        <v>0.18017758389155358</v>
      </c>
      <c r="N168" s="8">
        <f t="shared" si="112"/>
        <v>7.6314120058672594E-2</v>
      </c>
      <c r="O168" s="8">
        <f t="shared" si="112"/>
        <v>2.6917242444400961E-2</v>
      </c>
      <c r="P168" s="8">
        <f t="shared" si="112"/>
        <v>1.1136154200229549E-2</v>
      </c>
      <c r="Q168" s="8">
        <f t="shared" si="112"/>
        <v>2.943703797744533E-3</v>
      </c>
      <c r="R168" s="8">
        <f t="shared" si="112"/>
        <v>1.455653681914747E-3</v>
      </c>
    </row>
    <row r="170" spans="1:18" ht="68" x14ac:dyDescent="0.2">
      <c r="A170" s="3" t="s">
        <v>7</v>
      </c>
      <c r="B170" s="4" t="s">
        <v>6</v>
      </c>
      <c r="C170" s="4" t="s">
        <v>5</v>
      </c>
      <c r="E170" s="4" t="s">
        <v>4</v>
      </c>
      <c r="F170" s="3">
        <v>0</v>
      </c>
      <c r="G170" s="3">
        <v>1</v>
      </c>
      <c r="H170" s="3">
        <v>2</v>
      </c>
      <c r="I170" s="3">
        <v>3</v>
      </c>
      <c r="J170" s="3">
        <v>4</v>
      </c>
      <c r="K170" s="3">
        <v>5</v>
      </c>
      <c r="L170" s="3">
        <v>6</v>
      </c>
      <c r="M170" s="3">
        <v>7</v>
      </c>
      <c r="N170" s="3">
        <v>8</v>
      </c>
      <c r="O170" s="3">
        <v>9</v>
      </c>
      <c r="P170" s="3">
        <v>10</v>
      </c>
      <c r="Q170" s="3">
        <v>11</v>
      </c>
      <c r="R170" s="3">
        <v>12</v>
      </c>
    </row>
    <row r="171" spans="1:18" x14ac:dyDescent="0.2">
      <c r="A171" s="3">
        <v>1</v>
      </c>
      <c r="B171" s="8">
        <f t="shared" ref="B171:B190" si="113">SUM(F171:R171)</f>
        <v>0.22525847477451422</v>
      </c>
      <c r="C171" s="2">
        <f t="shared" ref="C171:C190" si="114">B9-B171</f>
        <v>0.30974152522548581</v>
      </c>
      <c r="E171" s="3">
        <v>1</v>
      </c>
      <c r="F171" s="8">
        <f t="shared" ref="F171:R171" si="115">F149*F$6</f>
        <v>0</v>
      </c>
      <c r="G171" s="8">
        <f t="shared" si="115"/>
        <v>7.703585735640642E-5</v>
      </c>
      <c r="H171" s="8">
        <f t="shared" si="115"/>
        <v>1.0901743491088217E-3</v>
      </c>
      <c r="I171" s="8">
        <f t="shared" si="115"/>
        <v>4.6015165995300289E-3</v>
      </c>
      <c r="J171" s="8">
        <f t="shared" si="115"/>
        <v>1.3449535238117977E-2</v>
      </c>
      <c r="K171" s="8">
        <f t="shared" si="115"/>
        <v>2.1562282921877424E-2</v>
      </c>
      <c r="L171" s="8">
        <f t="shared" si="115"/>
        <v>2.8503234075984853E-2</v>
      </c>
      <c r="M171" s="8">
        <f t="shared" si="115"/>
        <v>2.8248794258031805E-2</v>
      </c>
      <c r="N171" s="8">
        <f t="shared" si="115"/>
        <v>3.8138848385347139E-2</v>
      </c>
      <c r="O171" s="8">
        <f t="shared" si="115"/>
        <v>3.4028377434952441E-2</v>
      </c>
      <c r="P171" s="8">
        <f t="shared" si="115"/>
        <v>2.6840303301986682E-2</v>
      </c>
      <c r="Q171" s="8">
        <f t="shared" si="115"/>
        <v>9.1459733320286112E-3</v>
      </c>
      <c r="R171" s="8">
        <f t="shared" si="115"/>
        <v>1.9572399020192019E-2</v>
      </c>
    </row>
    <row r="172" spans="1:18" x14ac:dyDescent="0.2">
      <c r="A172" s="3">
        <v>2</v>
      </c>
      <c r="B172" s="8">
        <f t="shared" si="113"/>
        <v>1.2157075501591612</v>
      </c>
      <c r="C172" s="2">
        <f t="shared" si="114"/>
        <v>-0.24870755015916124</v>
      </c>
      <c r="E172" s="3">
        <v>2</v>
      </c>
      <c r="F172" s="8">
        <f t="shared" ref="F172:R172" si="116">F150*F$6</f>
        <v>0</v>
      </c>
      <c r="G172" s="8">
        <f t="shared" si="116"/>
        <v>3.5051583499452245E-4</v>
      </c>
      <c r="H172" s="8">
        <f t="shared" si="116"/>
        <v>4.8541126201345703E-3</v>
      </c>
      <c r="I172" s="8">
        <f t="shared" si="116"/>
        <v>2.684622430790376E-2</v>
      </c>
      <c r="J172" s="8">
        <f t="shared" si="116"/>
        <v>6.7749135175571407E-2</v>
      </c>
      <c r="K172" s="8">
        <f t="shared" si="116"/>
        <v>0.13058128230224111</v>
      </c>
      <c r="L172" s="8">
        <f t="shared" si="116"/>
        <v>0.15014547271918025</v>
      </c>
      <c r="M172" s="8">
        <f t="shared" si="116"/>
        <v>0.15898402541883044</v>
      </c>
      <c r="N172" s="8">
        <f t="shared" si="116"/>
        <v>0.13846441639300849</v>
      </c>
      <c r="O172" s="8">
        <f t="shared" si="116"/>
        <v>0.17375906448965697</v>
      </c>
      <c r="P172" s="8">
        <f t="shared" si="116"/>
        <v>0.14846605981104177</v>
      </c>
      <c r="Q172" s="8">
        <f t="shared" si="116"/>
        <v>0.10136850341138948</v>
      </c>
      <c r="R172" s="8">
        <f t="shared" si="116"/>
        <v>0.11413873767520877</v>
      </c>
    </row>
    <row r="173" spans="1:18" x14ac:dyDescent="0.2">
      <c r="A173" s="3">
        <v>3</v>
      </c>
      <c r="B173" s="8">
        <f t="shared" si="113"/>
        <v>1.4125732170952605</v>
      </c>
      <c r="C173" s="2">
        <f t="shared" si="114"/>
        <v>-0.18827321709526057</v>
      </c>
      <c r="E173" s="3">
        <v>3</v>
      </c>
      <c r="F173" s="8">
        <f t="shared" ref="F173:R173" si="117">F151*F$6</f>
        <v>0</v>
      </c>
      <c r="G173" s="8">
        <f t="shared" si="117"/>
        <v>6.6165096070382027E-4</v>
      </c>
      <c r="H173" s="8">
        <f t="shared" si="117"/>
        <v>5.3568251814267182E-3</v>
      </c>
      <c r="I173" s="8">
        <f t="shared" si="117"/>
        <v>2.862897360431273E-2</v>
      </c>
      <c r="J173" s="8">
        <f t="shared" si="117"/>
        <v>9.2479761764419063E-2</v>
      </c>
      <c r="K173" s="8">
        <f t="shared" si="117"/>
        <v>0.14876532360843647</v>
      </c>
      <c r="L173" s="8">
        <f t="shared" si="117"/>
        <v>0.19840707045702199</v>
      </c>
      <c r="M173" s="8">
        <f t="shared" si="117"/>
        <v>0.17789519662160119</v>
      </c>
      <c r="N173" s="8">
        <f t="shared" si="117"/>
        <v>0.16304902399986546</v>
      </c>
      <c r="O173" s="8">
        <f t="shared" si="117"/>
        <v>0.13105669004477288</v>
      </c>
      <c r="P173" s="8">
        <f t="shared" si="117"/>
        <v>0.15701876271408652</v>
      </c>
      <c r="Q173" s="8">
        <f t="shared" si="117"/>
        <v>0.13031960085150901</v>
      </c>
      <c r="R173" s="8">
        <f t="shared" si="117"/>
        <v>0.1789343372871047</v>
      </c>
    </row>
    <row r="174" spans="1:18" x14ac:dyDescent="0.2">
      <c r="A174" s="3">
        <v>4</v>
      </c>
      <c r="B174" s="8">
        <f t="shared" si="113"/>
        <v>1.4185439569477012</v>
      </c>
      <c r="C174" s="2">
        <f t="shared" si="114"/>
        <v>-0.10904395694770108</v>
      </c>
      <c r="E174" s="3">
        <v>4</v>
      </c>
      <c r="F174" s="8">
        <f t="shared" ref="F174:R174" si="118">F152*F$6</f>
        <v>0</v>
      </c>
      <c r="G174" s="8">
        <f t="shared" si="118"/>
        <v>7.4761489349785878E-4</v>
      </c>
      <c r="H174" s="8">
        <f t="shared" si="118"/>
        <v>9.3491701700148047E-3</v>
      </c>
      <c r="I174" s="8">
        <f t="shared" si="118"/>
        <v>2.8954308200201014E-2</v>
      </c>
      <c r="J174" s="8">
        <f t="shared" si="118"/>
        <v>8.8985443348443383E-2</v>
      </c>
      <c r="K174" s="8">
        <f t="shared" si="118"/>
        <v>0.17941921155737217</v>
      </c>
      <c r="L174" s="8">
        <f t="shared" si="118"/>
        <v>0.1956281269247224</v>
      </c>
      <c r="M174" s="8">
        <f t="shared" si="118"/>
        <v>0.20046945322872523</v>
      </c>
      <c r="N174" s="8">
        <f t="shared" si="118"/>
        <v>0.15432639024700368</v>
      </c>
      <c r="O174" s="8">
        <f t="shared" si="118"/>
        <v>0.13004961345083413</v>
      </c>
      <c r="P174" s="8">
        <f t="shared" si="118"/>
        <v>9.9639628952686091E-2</v>
      </c>
      <c r="Q174" s="8">
        <f t="shared" si="118"/>
        <v>0.11588168949291353</v>
      </c>
      <c r="R174" s="8">
        <f t="shared" si="118"/>
        <v>0.21509330648128688</v>
      </c>
    </row>
    <row r="175" spans="1:18" x14ac:dyDescent="0.2">
      <c r="A175" s="3">
        <v>5</v>
      </c>
      <c r="B175" s="8">
        <f t="shared" si="113"/>
        <v>1.2895746807032333</v>
      </c>
      <c r="C175" s="2">
        <f t="shared" si="114"/>
        <v>-1.4474680703233433E-2</v>
      </c>
      <c r="E175" s="3">
        <v>5</v>
      </c>
      <c r="F175" s="8">
        <f t="shared" ref="F175:R175" si="119">F153*F$6</f>
        <v>0</v>
      </c>
      <c r="G175" s="8">
        <f t="shared" si="119"/>
        <v>8.4323690754455798E-4</v>
      </c>
      <c r="H175" s="8">
        <f t="shared" si="119"/>
        <v>1.0079313059011337E-2</v>
      </c>
      <c r="I175" s="8">
        <f t="shared" si="119"/>
        <v>4.7780354487660347E-2</v>
      </c>
      <c r="J175" s="8">
        <f t="shared" si="119"/>
        <v>8.3748723698872277E-2</v>
      </c>
      <c r="K175" s="8">
        <f t="shared" si="119"/>
        <v>0.15724551656082442</v>
      </c>
      <c r="L175" s="8">
        <f t="shared" si="119"/>
        <v>0.21041172481072204</v>
      </c>
      <c r="M175" s="8">
        <f t="shared" si="119"/>
        <v>0.17362668657858016</v>
      </c>
      <c r="N175" s="8">
        <f t="shared" si="119"/>
        <v>0.1514917095367978</v>
      </c>
      <c r="O175" s="8">
        <f t="shared" si="119"/>
        <v>0.10680800829670747</v>
      </c>
      <c r="P175" s="8">
        <f t="shared" si="119"/>
        <v>8.5650812071437529E-2</v>
      </c>
      <c r="Q175" s="8">
        <f t="shared" si="119"/>
        <v>6.3657198048265515E-2</v>
      </c>
      <c r="R175" s="8">
        <f t="shared" si="119"/>
        <v>0.19823139664681014</v>
      </c>
    </row>
    <row r="176" spans="1:18" x14ac:dyDescent="0.2">
      <c r="A176" s="3">
        <v>6</v>
      </c>
      <c r="B176" s="8">
        <f t="shared" si="113"/>
        <v>1.172256421304775</v>
      </c>
      <c r="C176" s="2">
        <f t="shared" si="114"/>
        <v>1.0143578695224864E-2</v>
      </c>
      <c r="E176" s="3">
        <v>6</v>
      </c>
      <c r="F176" s="8">
        <f t="shared" ref="F176:R176" si="120">F154*F$6</f>
        <v>0</v>
      </c>
      <c r="G176" s="8">
        <f t="shared" si="120"/>
        <v>1.3566178892508896E-3</v>
      </c>
      <c r="H176" s="8">
        <f t="shared" si="120"/>
        <v>1.1760537403648269E-2</v>
      </c>
      <c r="I176" s="8">
        <f t="shared" si="120"/>
        <v>5.2639073753982538E-2</v>
      </c>
      <c r="J176" s="8">
        <f t="shared" si="120"/>
        <v>0.1382941675362285</v>
      </c>
      <c r="K176" s="8">
        <f t="shared" si="120"/>
        <v>0.1441243716017413</v>
      </c>
      <c r="L176" s="8">
        <f t="shared" si="120"/>
        <v>0.17504468500499884</v>
      </c>
      <c r="M176" s="8">
        <f t="shared" si="120"/>
        <v>0.17412572374948157</v>
      </c>
      <c r="N176" s="8">
        <f t="shared" si="120"/>
        <v>0.12115565266268742</v>
      </c>
      <c r="O176" s="8">
        <f t="shared" si="120"/>
        <v>9.6379269272198448E-2</v>
      </c>
      <c r="P176" s="8">
        <f t="shared" si="120"/>
        <v>6.4539216280442027E-2</v>
      </c>
      <c r="Q176" s="8">
        <f t="shared" si="120"/>
        <v>5.016512970019886E-2</v>
      </c>
      <c r="R176" s="8">
        <f t="shared" si="120"/>
        <v>0.14267197644991644</v>
      </c>
    </row>
    <row r="177" spans="1:18" x14ac:dyDescent="0.2">
      <c r="A177" s="3">
        <v>7</v>
      </c>
      <c r="B177" s="8">
        <f t="shared" si="113"/>
        <v>0.9962201072253114</v>
      </c>
      <c r="C177" s="2">
        <f t="shared" si="114"/>
        <v>7.8979892774688532E-2</v>
      </c>
      <c r="E177" s="3">
        <v>7</v>
      </c>
      <c r="F177" s="8">
        <f t="shared" ref="F177:R177" si="121">F155*F$6</f>
        <v>0</v>
      </c>
      <c r="G177" s="8">
        <f t="shared" si="121"/>
        <v>1.6590844939133845E-3</v>
      </c>
      <c r="H177" s="8">
        <f t="shared" si="121"/>
        <v>1.7614938489806983E-2</v>
      </c>
      <c r="I177" s="8">
        <f t="shared" si="121"/>
        <v>5.642687490838702E-2</v>
      </c>
      <c r="J177" s="8">
        <f t="shared" si="121"/>
        <v>0.1367422285382433</v>
      </c>
      <c r="K177" s="8">
        <f t="shared" si="121"/>
        <v>0.20692224430805778</v>
      </c>
      <c r="L177" s="8">
        <f t="shared" si="121"/>
        <v>0.13510765774320191</v>
      </c>
      <c r="M177" s="8">
        <f t="shared" si="121"/>
        <v>0.11915923505705818</v>
      </c>
      <c r="N177" s="8">
        <f t="shared" si="121"/>
        <v>9.864341034400885E-2</v>
      </c>
      <c r="O177" s="8">
        <f t="shared" si="121"/>
        <v>6.2192018231622667E-2</v>
      </c>
      <c r="P177" s="8">
        <f t="shared" si="121"/>
        <v>4.6865079217374463E-2</v>
      </c>
      <c r="Q177" s="8">
        <f t="shared" si="121"/>
        <v>3.0385496631444062E-2</v>
      </c>
      <c r="R177" s="8">
        <f t="shared" si="121"/>
        <v>8.4501839262192791E-2</v>
      </c>
    </row>
    <row r="178" spans="1:18" x14ac:dyDescent="0.2">
      <c r="A178" s="3">
        <v>8</v>
      </c>
      <c r="B178" s="8">
        <f t="shared" si="113"/>
        <v>0.63323091923169172</v>
      </c>
      <c r="C178" s="2">
        <f t="shared" si="114"/>
        <v>0.34296908076830823</v>
      </c>
      <c r="E178" s="3">
        <v>8</v>
      </c>
      <c r="F178" s="8">
        <f t="shared" ref="F178:R178" si="122">F156*F$6</f>
        <v>0</v>
      </c>
      <c r="G178" s="8">
        <f t="shared" si="122"/>
        <v>1.1388992366120998E-3</v>
      </c>
      <c r="H178" s="8">
        <f t="shared" si="122"/>
        <v>1.4036484108437974E-2</v>
      </c>
      <c r="I178" s="8">
        <f t="shared" si="122"/>
        <v>5.5421606635989502E-2</v>
      </c>
      <c r="J178" s="8">
        <f t="shared" si="122"/>
        <v>9.6852550148275443E-2</v>
      </c>
      <c r="K178" s="8">
        <f t="shared" si="122"/>
        <v>0.13551071457650318</v>
      </c>
      <c r="L178" s="8">
        <f t="shared" si="122"/>
        <v>0.12767393547733591</v>
      </c>
      <c r="M178" s="8">
        <f t="shared" si="122"/>
        <v>5.9984641881091774E-2</v>
      </c>
      <c r="N178" s="8">
        <f t="shared" si="122"/>
        <v>4.3742422583705191E-2</v>
      </c>
      <c r="O178" s="8">
        <f t="shared" si="122"/>
        <v>3.2702740626741528E-2</v>
      </c>
      <c r="P178" s="8">
        <f t="shared" si="122"/>
        <v>1.9502188928053252E-2</v>
      </c>
      <c r="Q178" s="8">
        <f t="shared" si="122"/>
        <v>1.4220237415940062E-2</v>
      </c>
      <c r="R178" s="8">
        <f t="shared" si="122"/>
        <v>3.2444497613005892E-2</v>
      </c>
    </row>
    <row r="179" spans="1:18" x14ac:dyDescent="0.2">
      <c r="A179" s="3">
        <v>9</v>
      </c>
      <c r="B179" s="8">
        <f t="shared" si="113"/>
        <v>0.87771924377884314</v>
      </c>
      <c r="C179" s="2">
        <f t="shared" si="114"/>
        <v>1.5280756221156877E-2</v>
      </c>
      <c r="E179" s="3">
        <v>9</v>
      </c>
      <c r="F179" s="8">
        <f t="shared" ref="F179:R179" si="123">F157*F$6</f>
        <v>0</v>
      </c>
      <c r="G179" s="8">
        <f t="shared" si="123"/>
        <v>1.8014260203538777E-3</v>
      </c>
      <c r="H179" s="8">
        <f t="shared" si="123"/>
        <v>1.9613104680848908E-2</v>
      </c>
      <c r="I179" s="8">
        <f t="shared" si="123"/>
        <v>8.8358808818323156E-2</v>
      </c>
      <c r="J179" s="8">
        <f t="shared" si="123"/>
        <v>0.18589953381252119</v>
      </c>
      <c r="K179" s="8">
        <f t="shared" si="123"/>
        <v>0.18429737233307153</v>
      </c>
      <c r="L179" s="8">
        <f t="shared" si="123"/>
        <v>0.16019598246700212</v>
      </c>
      <c r="M179" s="8">
        <f t="shared" si="123"/>
        <v>0.10930279104337981</v>
      </c>
      <c r="N179" s="8">
        <f t="shared" si="123"/>
        <v>4.2713770941055627E-2</v>
      </c>
      <c r="O179" s="8">
        <f t="shared" si="123"/>
        <v>2.8222842399997245E-2</v>
      </c>
      <c r="P179" s="8">
        <f t="shared" si="123"/>
        <v>1.9987863507881797E-2</v>
      </c>
      <c r="Q179" s="8">
        <f t="shared" si="123"/>
        <v>1.154115230298113E-2</v>
      </c>
      <c r="R179" s="8">
        <f t="shared" si="123"/>
        <v>2.578459545142664E-2</v>
      </c>
    </row>
    <row r="180" spans="1:18" x14ac:dyDescent="0.2">
      <c r="A180" s="3">
        <v>10</v>
      </c>
      <c r="B180" s="8">
        <f t="shared" si="113"/>
        <v>0.72918722949320358</v>
      </c>
      <c r="C180" s="2">
        <f t="shared" si="114"/>
        <v>9.6212770506796441E-2</v>
      </c>
      <c r="E180" s="3">
        <v>10</v>
      </c>
      <c r="F180" s="8">
        <f t="shared" ref="F180:R180" si="124">F158*F$6</f>
        <v>0</v>
      </c>
      <c r="G180" s="8">
        <f t="shared" si="124"/>
        <v>1.574991801157424E-3</v>
      </c>
      <c r="H180" s="8">
        <f t="shared" si="124"/>
        <v>1.902393754799429E-2</v>
      </c>
      <c r="I180" s="8">
        <f t="shared" si="124"/>
        <v>7.4741658205396508E-2</v>
      </c>
      <c r="J180" s="8">
        <f t="shared" si="124"/>
        <v>0.17461241833867094</v>
      </c>
      <c r="K180" s="8">
        <f t="shared" si="124"/>
        <v>0.19888059213502973</v>
      </c>
      <c r="L180" s="8">
        <f t="shared" si="124"/>
        <v>0.11559170961873147</v>
      </c>
      <c r="M180" s="8">
        <f t="shared" si="124"/>
        <v>6.9322250107531555E-2</v>
      </c>
      <c r="N180" s="8">
        <f t="shared" si="124"/>
        <v>3.8220104528289923E-2</v>
      </c>
      <c r="O180" s="8">
        <f t="shared" si="124"/>
        <v>1.3345436158186876E-2</v>
      </c>
      <c r="P180" s="8">
        <f t="shared" si="124"/>
        <v>8.302674835142557E-3</v>
      </c>
      <c r="Q180" s="8">
        <f t="shared" si="124"/>
        <v>5.6790870718955722E-3</v>
      </c>
      <c r="R180" s="8">
        <f t="shared" si="124"/>
        <v>9.8923691451767558E-3</v>
      </c>
    </row>
    <row r="181" spans="1:18" x14ac:dyDescent="0.2">
      <c r="A181" s="3">
        <v>11</v>
      </c>
      <c r="B181" s="8">
        <f t="shared" si="113"/>
        <v>0.83031305404111999</v>
      </c>
      <c r="C181" s="2">
        <f t="shared" si="114"/>
        <v>-0.13621305404111994</v>
      </c>
      <c r="E181" s="3">
        <v>11</v>
      </c>
      <c r="F181" s="8">
        <f t="shared" ref="F181:R181" si="125">F159*F$6</f>
        <v>0</v>
      </c>
      <c r="G181" s="8">
        <f t="shared" si="125"/>
        <v>2.7712848196143839E-3</v>
      </c>
      <c r="H181" s="8">
        <f t="shared" si="125"/>
        <v>2.3531755086483808E-2</v>
      </c>
      <c r="I181" s="8">
        <f t="shared" si="125"/>
        <v>9.9898011454946353E-2</v>
      </c>
      <c r="J181" s="8">
        <f t="shared" si="125"/>
        <v>0.19558808830083621</v>
      </c>
      <c r="K181" s="8">
        <f t="shared" si="125"/>
        <v>0.23739254429232154</v>
      </c>
      <c r="L181" s="8">
        <f t="shared" si="125"/>
        <v>0.15404038815526561</v>
      </c>
      <c r="M181" s="8">
        <f t="shared" si="125"/>
        <v>6.0855565430100927E-2</v>
      </c>
      <c r="N181" s="8">
        <f t="shared" si="125"/>
        <v>2.9294946280795583E-2</v>
      </c>
      <c r="O181" s="8">
        <f t="shared" si="125"/>
        <v>1.4391566034066407E-2</v>
      </c>
      <c r="P181" s="8">
        <f t="shared" si="125"/>
        <v>4.7261765769603774E-3</v>
      </c>
      <c r="Q181" s="8">
        <f t="shared" si="125"/>
        <v>2.8385215412930014E-3</v>
      </c>
      <c r="R181" s="8">
        <f t="shared" si="125"/>
        <v>4.9842060684356726E-3</v>
      </c>
    </row>
    <row r="182" spans="1:18" x14ac:dyDescent="0.2">
      <c r="A182" s="3">
        <v>12</v>
      </c>
      <c r="B182" s="8">
        <f t="shared" si="113"/>
        <v>0.27662722701508125</v>
      </c>
      <c r="C182" s="2">
        <f t="shared" si="114"/>
        <v>0.3570727729849188</v>
      </c>
      <c r="E182" s="3">
        <v>12</v>
      </c>
      <c r="F182" s="8">
        <f t="shared" ref="F182:R182" si="126">F160*F$6</f>
        <v>0</v>
      </c>
      <c r="G182" s="8">
        <f t="shared" si="126"/>
        <v>8.2104512270613145E-4</v>
      </c>
      <c r="H182" s="8">
        <f t="shared" si="126"/>
        <v>1.0257162044433509E-2</v>
      </c>
      <c r="I182" s="8">
        <f t="shared" si="126"/>
        <v>3.1929841042730368E-2</v>
      </c>
      <c r="J182" s="8">
        <f t="shared" si="126"/>
        <v>7.143791946418436E-2</v>
      </c>
      <c r="K182" s="8">
        <f t="shared" si="126"/>
        <v>7.544735621947278E-2</v>
      </c>
      <c r="L182" s="8">
        <f t="shared" si="126"/>
        <v>5.1986783433660172E-2</v>
      </c>
      <c r="M182" s="8">
        <f t="shared" si="126"/>
        <v>2.2383351914140103E-2</v>
      </c>
      <c r="N182" s="8">
        <f t="shared" si="126"/>
        <v>6.9584337267157587E-3</v>
      </c>
      <c r="O182" s="8">
        <f t="shared" si="126"/>
        <v>2.9530052279920678E-3</v>
      </c>
      <c r="P182" s="8">
        <f t="shared" si="126"/>
        <v>1.3578353997840988E-3</v>
      </c>
      <c r="Q182" s="8">
        <f t="shared" si="126"/>
        <v>4.2960214914670335E-4</v>
      </c>
      <c r="R182" s="8">
        <f t="shared" si="126"/>
        <v>6.6489127011510728E-4</v>
      </c>
    </row>
    <row r="183" spans="1:18" x14ac:dyDescent="0.2">
      <c r="A183" s="3">
        <v>13</v>
      </c>
      <c r="B183" s="8">
        <f t="shared" si="113"/>
        <v>0.60632271157807294</v>
      </c>
      <c r="C183" s="2">
        <f t="shared" si="114"/>
        <v>1.1772884219271029E-3</v>
      </c>
      <c r="E183" s="3">
        <v>13</v>
      </c>
      <c r="F183" s="8">
        <f t="shared" ref="F183:R183" si="127">F161*F$6</f>
        <v>0</v>
      </c>
      <c r="G183" s="8">
        <f t="shared" si="127"/>
        <v>1.7858197178889602E-3</v>
      </c>
      <c r="H183" s="8">
        <f t="shared" si="127"/>
        <v>1.7133348188740245E-2</v>
      </c>
      <c r="I183" s="8">
        <f t="shared" si="127"/>
        <v>7.8791540606587801E-2</v>
      </c>
      <c r="J183" s="8">
        <f t="shared" si="127"/>
        <v>0.13242883190119065</v>
      </c>
      <c r="K183" s="8">
        <f t="shared" si="127"/>
        <v>0.17144300221214021</v>
      </c>
      <c r="L183" s="8">
        <f t="shared" si="127"/>
        <v>0.11498498249605062</v>
      </c>
      <c r="M183" s="8">
        <f t="shared" si="127"/>
        <v>5.8373157356267823E-2</v>
      </c>
      <c r="N183" s="8">
        <f t="shared" si="127"/>
        <v>2.1113954159547203E-2</v>
      </c>
      <c r="O183" s="8">
        <f t="shared" si="127"/>
        <v>5.9756796505356854E-3</v>
      </c>
      <c r="P183" s="8">
        <f t="shared" si="127"/>
        <v>2.4072087560159257E-3</v>
      </c>
      <c r="Q183" s="8">
        <f t="shared" si="127"/>
        <v>1.0726235970540537E-3</v>
      </c>
      <c r="R183" s="8">
        <f t="shared" si="127"/>
        <v>8.1256293605373026E-4</v>
      </c>
    </row>
    <row r="184" spans="1:18" x14ac:dyDescent="0.2">
      <c r="A184" s="3">
        <v>14</v>
      </c>
      <c r="B184" s="8">
        <f t="shared" si="113"/>
        <v>0.51087253712893788</v>
      </c>
      <c r="C184" s="2">
        <f t="shared" si="114"/>
        <v>8.6827462871062133E-2</v>
      </c>
      <c r="E184" s="3">
        <v>14</v>
      </c>
      <c r="F184" s="8">
        <f t="shared" ref="F184:R184" si="128">F162*F$6</f>
        <v>0</v>
      </c>
      <c r="G184" s="8">
        <f t="shared" si="128"/>
        <v>1.6036095285081678E-3</v>
      </c>
      <c r="H184" s="8">
        <f t="shared" si="128"/>
        <v>1.5953300888586056E-2</v>
      </c>
      <c r="I184" s="8">
        <f t="shared" si="128"/>
        <v>5.5993686123353426E-2</v>
      </c>
      <c r="J184" s="8">
        <f t="shared" si="128"/>
        <v>0.13650818600596562</v>
      </c>
      <c r="K184" s="8">
        <f t="shared" si="128"/>
        <v>0.12744920024485268</v>
      </c>
      <c r="L184" s="8">
        <f t="shared" si="128"/>
        <v>9.8842551825652727E-2</v>
      </c>
      <c r="M184" s="8">
        <f t="shared" si="128"/>
        <v>4.6370489167466875E-2</v>
      </c>
      <c r="N184" s="8">
        <f t="shared" si="128"/>
        <v>1.9157333490574541E-2</v>
      </c>
      <c r="O184" s="8">
        <f t="shared" si="128"/>
        <v>6.2114113142156691E-3</v>
      </c>
      <c r="P184" s="8">
        <f t="shared" si="128"/>
        <v>1.6574834879215037E-3</v>
      </c>
      <c r="Q184" s="8">
        <f t="shared" si="128"/>
        <v>6.4522528569712658E-4</v>
      </c>
      <c r="R184" s="8">
        <f t="shared" si="128"/>
        <v>4.8005976614347209E-4</v>
      </c>
    </row>
    <row r="185" spans="1:18" x14ac:dyDescent="0.2">
      <c r="A185" s="3">
        <v>15</v>
      </c>
      <c r="B185" s="8">
        <f t="shared" si="113"/>
        <v>0.58159633788124487</v>
      </c>
      <c r="C185" s="2">
        <f t="shared" si="114"/>
        <v>1.3603662118755078E-2</v>
      </c>
      <c r="E185" s="3">
        <v>15</v>
      </c>
      <c r="F185" s="8">
        <f t="shared" ref="F185:R185" si="129">F163*F$6</f>
        <v>0</v>
      </c>
      <c r="G185" s="8">
        <f t="shared" si="129"/>
        <v>2.0562896237216882E-3</v>
      </c>
      <c r="H185" s="8">
        <f t="shared" si="129"/>
        <v>1.8821542998687452E-2</v>
      </c>
      <c r="I185" s="8">
        <f t="shared" si="129"/>
        <v>6.8565572329353716E-2</v>
      </c>
      <c r="J185" s="8">
        <f t="shared" si="129"/>
        <v>0.12815764621519568</v>
      </c>
      <c r="K185" s="8">
        <f t="shared" si="129"/>
        <v>0.17571250360477103</v>
      </c>
      <c r="L185" s="8">
        <f t="shared" si="129"/>
        <v>0.10018424073300457</v>
      </c>
      <c r="M185" s="8">
        <f t="shared" si="129"/>
        <v>5.5320820222531347E-2</v>
      </c>
      <c r="N185" s="8">
        <f t="shared" si="129"/>
        <v>2.1354964226925604E-2</v>
      </c>
      <c r="O185" s="8">
        <f t="shared" si="129"/>
        <v>7.9513906711404427E-3</v>
      </c>
      <c r="P185" s="8">
        <f t="shared" si="129"/>
        <v>2.4365014901003268E-3</v>
      </c>
      <c r="Q185" s="8">
        <f t="shared" si="129"/>
        <v>6.2890831008098733E-4</v>
      </c>
      <c r="R185" s="8">
        <f t="shared" si="129"/>
        <v>4.0595745573191063E-4</v>
      </c>
    </row>
    <row r="186" spans="1:18" x14ac:dyDescent="0.2">
      <c r="A186" s="3">
        <v>16</v>
      </c>
      <c r="B186" s="8">
        <f t="shared" si="113"/>
        <v>0.45641512228483816</v>
      </c>
      <c r="C186" s="2">
        <f t="shared" si="114"/>
        <v>0.13918487771516186</v>
      </c>
      <c r="E186" s="3">
        <v>16</v>
      </c>
      <c r="F186" s="8">
        <f t="shared" ref="F186:R186" si="130">F164*F$6</f>
        <v>0</v>
      </c>
      <c r="G186" s="8">
        <f t="shared" si="130"/>
        <v>1.4654585001921553E-3</v>
      </c>
      <c r="H186" s="8">
        <f t="shared" si="130"/>
        <v>1.5969061733448274E-2</v>
      </c>
      <c r="I186" s="8">
        <f t="shared" si="130"/>
        <v>5.4212099456681866E-2</v>
      </c>
      <c r="J186" s="8">
        <f t="shared" si="130"/>
        <v>0.10714393475448251</v>
      </c>
      <c r="K186" s="8">
        <f t="shared" si="130"/>
        <v>0.11454701050232073</v>
      </c>
      <c r="L186" s="8">
        <f t="shared" si="130"/>
        <v>9.6669377253772643E-2</v>
      </c>
      <c r="M186" s="8">
        <f t="shared" si="130"/>
        <v>3.9284119689951005E-2</v>
      </c>
      <c r="N186" s="8">
        <f t="shared" si="130"/>
        <v>1.7834439946788364E-2</v>
      </c>
      <c r="O186" s="8">
        <f t="shared" si="130"/>
        <v>6.2004440564059201E-3</v>
      </c>
      <c r="P186" s="8">
        <f t="shared" si="130"/>
        <v>2.181144621698682E-3</v>
      </c>
      <c r="Q186" s="8">
        <f t="shared" si="130"/>
        <v>6.4640356259430907E-4</v>
      </c>
      <c r="R186" s="8">
        <f t="shared" si="130"/>
        <v>2.6162820650174926E-4</v>
      </c>
    </row>
    <row r="187" spans="1:18" x14ac:dyDescent="0.2">
      <c r="A187" s="3">
        <v>17</v>
      </c>
      <c r="B187" s="8">
        <f t="shared" si="113"/>
        <v>0.49242310012800034</v>
      </c>
      <c r="C187" s="2">
        <f t="shared" si="114"/>
        <v>0.1040768998719997</v>
      </c>
      <c r="E187" s="3">
        <v>17</v>
      </c>
      <c r="F187" s="8">
        <f t="shared" ref="F187:R187" si="131">F165*F$6</f>
        <v>0</v>
      </c>
      <c r="G187" s="8">
        <f t="shared" si="131"/>
        <v>1.3174428286981533E-3</v>
      </c>
      <c r="H187" s="8">
        <f t="shared" si="131"/>
        <v>1.4387770945324367E-2</v>
      </c>
      <c r="I187" s="8">
        <f t="shared" si="131"/>
        <v>5.8890624696955989E-2</v>
      </c>
      <c r="J187" s="8">
        <f t="shared" si="131"/>
        <v>0.11114522734982074</v>
      </c>
      <c r="K187" s="8">
        <f t="shared" si="131"/>
        <v>0.13049196737471036</v>
      </c>
      <c r="L187" s="8">
        <f t="shared" si="131"/>
        <v>8.9659732896006164E-2</v>
      </c>
      <c r="M187" s="8">
        <f t="shared" si="131"/>
        <v>5.5819392335164426E-2</v>
      </c>
      <c r="N187" s="8">
        <f t="shared" si="131"/>
        <v>1.902832887362307E-2</v>
      </c>
      <c r="O187" s="8">
        <f t="shared" si="131"/>
        <v>7.8555393752813493E-3</v>
      </c>
      <c r="P187" s="8">
        <f t="shared" si="131"/>
        <v>2.5909768022564805E-3</v>
      </c>
      <c r="Q187" s="8">
        <f t="shared" si="131"/>
        <v>8.8301309965677175E-4</v>
      </c>
      <c r="R187" s="8">
        <f t="shared" si="131"/>
        <v>3.5308355050251528E-4</v>
      </c>
    </row>
    <row r="188" spans="1:18" x14ac:dyDescent="0.2">
      <c r="A188" s="3">
        <v>18</v>
      </c>
      <c r="B188" s="8">
        <f t="shared" si="113"/>
        <v>0.47339683455340781</v>
      </c>
      <c r="C188" s="2">
        <f t="shared" si="114"/>
        <v>0.12320316544659221</v>
      </c>
      <c r="E188" s="3">
        <v>18</v>
      </c>
      <c r="F188" s="8">
        <f t="shared" ref="F188:R188" si="132">F166*F$6</f>
        <v>0</v>
      </c>
      <c r="G188" s="8">
        <f t="shared" si="132"/>
        <v>8.7307347670936277E-4</v>
      </c>
      <c r="H188" s="8">
        <f t="shared" si="132"/>
        <v>1.1255569446772997E-2</v>
      </c>
      <c r="I188" s="8">
        <f t="shared" si="132"/>
        <v>4.6647057285952184E-2</v>
      </c>
      <c r="J188" s="8">
        <f t="shared" si="132"/>
        <v>0.10800922970987445</v>
      </c>
      <c r="K188" s="8">
        <f t="shared" si="132"/>
        <v>0.12380981709119802</v>
      </c>
      <c r="L188" s="8">
        <f t="shared" si="132"/>
        <v>9.5355475890316344E-2</v>
      </c>
      <c r="M188" s="8">
        <f t="shared" si="132"/>
        <v>4.9016085309345009E-2</v>
      </c>
      <c r="N188" s="8">
        <f t="shared" si="132"/>
        <v>2.5792625533616342E-2</v>
      </c>
      <c r="O188" s="8">
        <f t="shared" si="132"/>
        <v>8.0233729327224522E-3</v>
      </c>
      <c r="P188" s="8">
        <f t="shared" si="132"/>
        <v>3.1470257153178045E-3</v>
      </c>
      <c r="Q188" s="8">
        <f t="shared" si="132"/>
        <v>1.0062223104541565E-3</v>
      </c>
      <c r="R188" s="8">
        <f t="shared" si="132"/>
        <v>4.612798511286903E-4</v>
      </c>
    </row>
    <row r="189" spans="1:18" x14ac:dyDescent="0.2">
      <c r="A189" s="3">
        <v>19</v>
      </c>
      <c r="B189" s="8">
        <f t="shared" si="113"/>
        <v>0.51509833941383143</v>
      </c>
      <c r="C189" s="2">
        <f t="shared" si="114"/>
        <v>8.0101660586168522E-2</v>
      </c>
      <c r="E189" s="3">
        <v>19</v>
      </c>
      <c r="F189" s="8">
        <f t="shared" ref="F189:R189" si="133">F167*F$6</f>
        <v>0</v>
      </c>
      <c r="G189" s="8">
        <f t="shared" si="133"/>
        <v>1.3669132959158886E-3</v>
      </c>
      <c r="H189" s="8">
        <f t="shared" si="133"/>
        <v>8.4461049516215692E-3</v>
      </c>
      <c r="I189" s="8">
        <f t="shared" si="133"/>
        <v>4.1650105337516646E-2</v>
      </c>
      <c r="J189" s="8">
        <f t="shared" si="133"/>
        <v>9.9101332524977756E-2</v>
      </c>
      <c r="K189" s="8">
        <f t="shared" si="133"/>
        <v>0.14243430447895744</v>
      </c>
      <c r="L189" s="8">
        <f t="shared" si="133"/>
        <v>0.10964989713302324</v>
      </c>
      <c r="M189" s="8">
        <f t="shared" si="133"/>
        <v>6.4327870340018412E-2</v>
      </c>
      <c r="N189" s="8">
        <f t="shared" si="133"/>
        <v>2.8237939479614383E-2</v>
      </c>
      <c r="O189" s="8">
        <f t="shared" si="133"/>
        <v>1.3625561708957656E-2</v>
      </c>
      <c r="P189" s="8">
        <f t="shared" si="133"/>
        <v>4.03548437500394E-3</v>
      </c>
      <c r="Q189" s="8">
        <f t="shared" si="133"/>
        <v>1.5357520234226063E-3</v>
      </c>
      <c r="R189" s="8">
        <f t="shared" si="133"/>
        <v>6.8707376480195068E-4</v>
      </c>
    </row>
    <row r="190" spans="1:18" ht="17" thickBot="1" x14ac:dyDescent="0.25">
      <c r="A190" s="3">
        <v>20</v>
      </c>
      <c r="B190" s="8">
        <f t="shared" si="113"/>
        <v>0.53939448124647615</v>
      </c>
      <c r="C190" s="2">
        <f t="shared" si="114"/>
        <v>5.2105518753523872E-2</v>
      </c>
      <c r="E190" s="3">
        <v>20</v>
      </c>
      <c r="F190" s="8">
        <f t="shared" ref="F190:R190" si="134">F168*F$6</f>
        <v>0</v>
      </c>
      <c r="G190" s="8">
        <f t="shared" si="134"/>
        <v>1.0151406002248593E-3</v>
      </c>
      <c r="H190" s="8">
        <f t="shared" si="134"/>
        <v>1.3102819448011409E-2</v>
      </c>
      <c r="I190" s="8">
        <f t="shared" si="134"/>
        <v>3.1134152712368426E-2</v>
      </c>
      <c r="J190" s="8">
        <f t="shared" si="134"/>
        <v>8.8983655274203932E-2</v>
      </c>
      <c r="K190" s="8">
        <f t="shared" si="134"/>
        <v>0.13313086433352872</v>
      </c>
      <c r="L190" s="8">
        <f t="shared" si="134"/>
        <v>0.1301671448939116</v>
      </c>
      <c r="M190" s="8">
        <f t="shared" si="134"/>
        <v>7.7043934872028305E-2</v>
      </c>
      <c r="N190" s="8">
        <f t="shared" si="134"/>
        <v>3.8798098637829147E-2</v>
      </c>
      <c r="O190" s="8">
        <f t="shared" si="134"/>
        <v>1.5655068205663598E-2</v>
      </c>
      <c r="P190" s="8">
        <f t="shared" si="134"/>
        <v>7.1995236904484027E-3</v>
      </c>
      <c r="Q190" s="8">
        <f t="shared" si="134"/>
        <v>2.0697181401941808E-3</v>
      </c>
      <c r="R190" s="8">
        <f t="shared" si="134"/>
        <v>1.0943604380635069E-3</v>
      </c>
    </row>
    <row r="191" spans="1:18" ht="17" thickBot="1" x14ac:dyDescent="0.25">
      <c r="B191" s="7" t="s">
        <v>3</v>
      </c>
      <c r="C191" s="6">
        <f>SUMSQ(C171:C190)</f>
        <v>0.54709619549153399</v>
      </c>
    </row>
    <row r="192" spans="1:18" ht="17" x14ac:dyDescent="0.2">
      <c r="E192" s="4" t="s">
        <v>2</v>
      </c>
      <c r="F192" s="3">
        <v>0</v>
      </c>
      <c r="G192" s="3">
        <v>1</v>
      </c>
      <c r="H192" s="3">
        <v>2</v>
      </c>
      <c r="I192" s="3">
        <v>3</v>
      </c>
      <c r="J192" s="3">
        <v>4</v>
      </c>
      <c r="K192" s="3">
        <v>5</v>
      </c>
      <c r="L192" s="3">
        <v>6</v>
      </c>
      <c r="M192" s="3">
        <v>7</v>
      </c>
      <c r="N192" s="3">
        <v>8</v>
      </c>
      <c r="O192" s="3">
        <v>9</v>
      </c>
      <c r="P192" s="3">
        <v>10</v>
      </c>
      <c r="Q192" s="3">
        <v>11</v>
      </c>
      <c r="R192" s="3">
        <v>12</v>
      </c>
    </row>
    <row r="193" spans="5:18" x14ac:dyDescent="0.2">
      <c r="E193" s="3">
        <v>1</v>
      </c>
      <c r="F193" s="5">
        <f t="shared" ref="F193:R193" si="135">IF(F149&gt;0,F149/SUM($F149:$R149),0)</f>
        <v>8.4229078962700151E-3</v>
      </c>
      <c r="G193" s="5">
        <f t="shared" si="135"/>
        <v>2.0435259414055086E-2</v>
      </c>
      <c r="H193" s="5">
        <f t="shared" si="135"/>
        <v>4.8467589153734392E-2</v>
      </c>
      <c r="I193" s="5">
        <f t="shared" si="135"/>
        <v>7.9780507955541688E-2</v>
      </c>
      <c r="J193" s="5">
        <f t="shared" si="135"/>
        <v>0.12818266341588064</v>
      </c>
      <c r="K193" s="5">
        <f t="shared" si="135"/>
        <v>0.13586258679896812</v>
      </c>
      <c r="L193" s="5">
        <f t="shared" si="135"/>
        <v>0.13296079467660496</v>
      </c>
      <c r="M193" s="5">
        <f t="shared" si="135"/>
        <v>0.10514792442044896</v>
      </c>
      <c r="N193" s="5">
        <f t="shared" si="135"/>
        <v>0.11939895302966801</v>
      </c>
      <c r="O193" s="5">
        <f t="shared" si="135"/>
        <v>9.312265051904195E-2</v>
      </c>
      <c r="P193" s="5">
        <f t="shared" si="135"/>
        <v>6.6078073883065566E-2</v>
      </c>
      <c r="Q193" s="5">
        <f t="shared" si="135"/>
        <v>2.070385979775595E-2</v>
      </c>
      <c r="R193" s="5">
        <f t="shared" si="135"/>
        <v>4.1436229038964476E-2</v>
      </c>
    </row>
    <row r="194" spans="5:18" x14ac:dyDescent="0.2">
      <c r="E194" s="3">
        <v>2</v>
      </c>
      <c r="F194" s="5">
        <f t="shared" ref="F194:R194" si="136">IF(F150&gt;0,F150/SUM($F150:$R150),0)</f>
        <v>1.219182726096558E-2</v>
      </c>
      <c r="G194" s="5">
        <f t="shared" si="136"/>
        <v>1.7393725833114937E-2</v>
      </c>
      <c r="H194" s="5">
        <f t="shared" si="136"/>
        <v>4.0370399730393587E-2</v>
      </c>
      <c r="I194" s="5">
        <f t="shared" si="136"/>
        <v>8.7071647403125424E-2</v>
      </c>
      <c r="J194" s="5">
        <f t="shared" si="136"/>
        <v>0.12078792279872516</v>
      </c>
      <c r="K194" s="5">
        <f t="shared" si="136"/>
        <v>0.15391601510479322</v>
      </c>
      <c r="L194" s="5">
        <f t="shared" si="136"/>
        <v>0.131020558759393</v>
      </c>
      <c r="M194" s="5">
        <f t="shared" si="136"/>
        <v>0.11070112146188522</v>
      </c>
      <c r="N194" s="5">
        <f t="shared" si="136"/>
        <v>8.1090292276550624E-2</v>
      </c>
      <c r="O194" s="5">
        <f t="shared" si="136"/>
        <v>8.8952733815582372E-2</v>
      </c>
      <c r="P194" s="5">
        <f t="shared" si="136"/>
        <v>6.837461307045431E-2</v>
      </c>
      <c r="Q194" s="5">
        <f t="shared" si="136"/>
        <v>4.2926172341448139E-2</v>
      </c>
      <c r="R194" s="5">
        <f t="shared" si="136"/>
        <v>4.5202970143568583E-2</v>
      </c>
    </row>
    <row r="195" spans="5:18" x14ac:dyDescent="0.2">
      <c r="E195" s="3">
        <v>3</v>
      </c>
      <c r="F195" s="5">
        <f t="shared" ref="F195:R195" si="137">IF(F151&gt;0,F151/SUM($F151:$R151),0)</f>
        <v>1.2539413866511143E-2</v>
      </c>
      <c r="G195" s="5">
        <f t="shared" si="137"/>
        <v>2.7748313695921314E-2</v>
      </c>
      <c r="H195" s="5">
        <f t="shared" si="137"/>
        <v>3.7651592127351273E-2</v>
      </c>
      <c r="I195" s="5">
        <f t="shared" si="137"/>
        <v>7.8473314327929825E-2</v>
      </c>
      <c r="J195" s="5">
        <f t="shared" si="137"/>
        <v>0.139344274803163</v>
      </c>
      <c r="K195" s="5">
        <f t="shared" si="137"/>
        <v>0.14819285453711356</v>
      </c>
      <c r="L195" s="5">
        <f t="shared" si="137"/>
        <v>0.14632112133370107</v>
      </c>
      <c r="M195" s="5">
        <f t="shared" si="137"/>
        <v>0.10468523294743828</v>
      </c>
      <c r="N195" s="5">
        <f t="shared" si="137"/>
        <v>8.0699633088055001E-2</v>
      </c>
      <c r="O195" s="5">
        <f t="shared" si="137"/>
        <v>5.6701388753929216E-2</v>
      </c>
      <c r="P195" s="5">
        <f t="shared" si="137"/>
        <v>6.1114170317038537E-2</v>
      </c>
      <c r="Q195" s="5">
        <f t="shared" si="137"/>
        <v>4.6639248255532104E-2</v>
      </c>
      <c r="R195" s="5">
        <f t="shared" si="137"/>
        <v>5.9889441946315708E-2</v>
      </c>
    </row>
    <row r="196" spans="5:18" x14ac:dyDescent="0.2">
      <c r="E196" s="3">
        <v>4</v>
      </c>
      <c r="F196" s="5">
        <f t="shared" ref="F196:R196" si="138">IF(F152&gt;0,F152/SUM($F152:$R152),0)</f>
        <v>1.404137868385303E-2</v>
      </c>
      <c r="G196" s="5">
        <f t="shared" si="138"/>
        <v>2.98282572922593E-2</v>
      </c>
      <c r="H196" s="5">
        <f t="shared" si="138"/>
        <v>6.2516006044901443E-2</v>
      </c>
      <c r="I196" s="5">
        <f t="shared" si="138"/>
        <v>7.5504302177475821E-2</v>
      </c>
      <c r="J196" s="5">
        <f t="shared" si="138"/>
        <v>0.12755682003290411</v>
      </c>
      <c r="K196" s="5">
        <f t="shared" si="138"/>
        <v>0.17003439640821549</v>
      </c>
      <c r="L196" s="5">
        <f t="shared" si="138"/>
        <v>0.13725351035468702</v>
      </c>
      <c r="M196" s="5">
        <f t="shared" si="138"/>
        <v>0.11223070621793245</v>
      </c>
      <c r="N196" s="5">
        <f t="shared" si="138"/>
        <v>7.2666767670343621E-2</v>
      </c>
      <c r="O196" s="5">
        <f t="shared" si="138"/>
        <v>5.3528596223177689E-2</v>
      </c>
      <c r="P196" s="5">
        <f t="shared" si="138"/>
        <v>3.6894765878876183E-2</v>
      </c>
      <c r="Q196" s="5">
        <f t="shared" si="138"/>
        <v>3.9454714657803695E-2</v>
      </c>
      <c r="R196" s="5">
        <f t="shared" si="138"/>
        <v>6.8489778357570349E-2</v>
      </c>
    </row>
    <row r="197" spans="5:18" x14ac:dyDescent="0.2">
      <c r="E197" s="3">
        <v>5</v>
      </c>
      <c r="F197" s="5">
        <f t="shared" ref="F197:R197" si="139">IF(F153&gt;0,F153/SUM($F153:$R153),0)</f>
        <v>2.1860326704126656E-2</v>
      </c>
      <c r="G197" s="5">
        <f t="shared" si="139"/>
        <v>3.3878822095853772E-2</v>
      </c>
      <c r="H197" s="5">
        <f t="shared" si="139"/>
        <v>6.7870000685348042E-2</v>
      </c>
      <c r="I197" s="5">
        <f t="shared" si="139"/>
        <v>0.12546905647455292</v>
      </c>
      <c r="J197" s="5">
        <f t="shared" si="139"/>
        <v>0.12089036029490911</v>
      </c>
      <c r="K197" s="5">
        <f t="shared" si="139"/>
        <v>0.1500634307724813</v>
      </c>
      <c r="L197" s="5">
        <f t="shared" si="139"/>
        <v>0.14865888111320916</v>
      </c>
      <c r="M197" s="5">
        <f t="shared" si="139"/>
        <v>9.7883327978961168E-2</v>
      </c>
      <c r="N197" s="5">
        <f t="shared" si="139"/>
        <v>7.1831224591809698E-2</v>
      </c>
      <c r="O197" s="5">
        <f t="shared" si="139"/>
        <v>4.426998395699934E-2</v>
      </c>
      <c r="P197" s="5">
        <f t="shared" si="139"/>
        <v>3.1936910523312698E-2</v>
      </c>
      <c r="Q197" s="5">
        <f t="shared" si="139"/>
        <v>2.1825307264104313E-2</v>
      </c>
      <c r="R197" s="5">
        <f t="shared" si="139"/>
        <v>6.356236754433181E-2</v>
      </c>
    </row>
    <row r="198" spans="5:18" x14ac:dyDescent="0.2">
      <c r="E198" s="3">
        <v>6</v>
      </c>
      <c r="F198" s="5">
        <f t="shared" ref="F198:R198" si="140">IF(F154&gt;0,F154/SUM($F154:$R154),0)</f>
        <v>2.7335818857712739E-2</v>
      </c>
      <c r="G198" s="5">
        <f t="shared" si="140"/>
        <v>5.2214403410395904E-2</v>
      </c>
      <c r="H198" s="5">
        <f t="shared" si="140"/>
        <v>7.5862678401034792E-2</v>
      </c>
      <c r="I198" s="5">
        <f t="shared" si="140"/>
        <v>0.13241878188290845</v>
      </c>
      <c r="J198" s="5">
        <f t="shared" si="140"/>
        <v>0.19123678073940503</v>
      </c>
      <c r="K198" s="5">
        <f t="shared" si="140"/>
        <v>0.13176137293171925</v>
      </c>
      <c r="L198" s="5">
        <f t="shared" si="140"/>
        <v>0.11847424151725443</v>
      </c>
      <c r="M198" s="5">
        <f t="shared" si="140"/>
        <v>9.4039274291357444E-2</v>
      </c>
      <c r="N198" s="5">
        <f t="shared" si="140"/>
        <v>5.5032871064486025E-2</v>
      </c>
      <c r="O198" s="5">
        <f t="shared" si="140"/>
        <v>3.8268660610814152E-2</v>
      </c>
      <c r="P198" s="5">
        <f t="shared" si="140"/>
        <v>2.3053623120580409E-2</v>
      </c>
      <c r="Q198" s="5">
        <f t="shared" si="140"/>
        <v>1.6476648331067673E-2</v>
      </c>
      <c r="R198" s="5">
        <f t="shared" si="140"/>
        <v>4.382484484126363E-2</v>
      </c>
    </row>
    <row r="199" spans="5:18" x14ac:dyDescent="0.2">
      <c r="E199" s="3">
        <v>7</v>
      </c>
      <c r="F199" s="5">
        <f t="shared" ref="F199:R199" si="141">IF(F155&gt;0,F155/SUM($F155:$R155),0)</f>
        <v>2.8769540146129837E-2</v>
      </c>
      <c r="G199" s="5">
        <f t="shared" si="141"/>
        <v>6.3565402501864904E-2</v>
      </c>
      <c r="H199" s="5">
        <f t="shared" si="141"/>
        <v>0.11311016911269926</v>
      </c>
      <c r="I199" s="5">
        <f t="shared" si="141"/>
        <v>0.14130153005588866</v>
      </c>
      <c r="J199" s="5">
        <f t="shared" si="141"/>
        <v>0.18823038463568112</v>
      </c>
      <c r="K199" s="5">
        <f t="shared" si="141"/>
        <v>0.18831173351872871</v>
      </c>
      <c r="L199" s="5">
        <f t="shared" si="141"/>
        <v>9.1027892904022037E-2</v>
      </c>
      <c r="M199" s="5">
        <f t="shared" si="141"/>
        <v>6.4060976937308209E-2</v>
      </c>
      <c r="N199" s="5">
        <f t="shared" si="141"/>
        <v>4.4603206799925847E-2</v>
      </c>
      <c r="O199" s="5">
        <f t="shared" si="141"/>
        <v>2.4581806748099535E-2</v>
      </c>
      <c r="P199" s="5">
        <f t="shared" si="141"/>
        <v>1.6664196329035982E-2</v>
      </c>
      <c r="Q199" s="5">
        <f t="shared" si="141"/>
        <v>9.9346549641411205E-3</v>
      </c>
      <c r="R199" s="5">
        <f t="shared" si="141"/>
        <v>2.5838505346474812E-2</v>
      </c>
    </row>
    <row r="200" spans="5:18" x14ac:dyDescent="0.2">
      <c r="E200" s="3">
        <v>8</v>
      </c>
      <c r="F200" s="5">
        <f t="shared" ref="F200:R200" si="142">IF(F156&gt;0,F156/SUM($F156:$R156),0)</f>
        <v>3.0605893634279884E-2</v>
      </c>
      <c r="G200" s="5">
        <f t="shared" si="142"/>
        <v>6.028421523109545E-2</v>
      </c>
      <c r="H200" s="5">
        <f t="shared" si="142"/>
        <v>0.12452165148017186</v>
      </c>
      <c r="I200" s="5">
        <f t="shared" si="142"/>
        <v>0.19173702766480449</v>
      </c>
      <c r="J200" s="5">
        <f t="shared" si="142"/>
        <v>0.1841891948182886</v>
      </c>
      <c r="K200" s="5">
        <f t="shared" si="142"/>
        <v>0.17037656160951317</v>
      </c>
      <c r="L200" s="5">
        <f t="shared" si="142"/>
        <v>0.11884003833608399</v>
      </c>
      <c r="M200" s="5">
        <f t="shared" si="142"/>
        <v>4.455248514816252E-2</v>
      </c>
      <c r="N200" s="5">
        <f t="shared" si="142"/>
        <v>2.7325420272401802E-2</v>
      </c>
      <c r="O200" s="5">
        <f t="shared" si="142"/>
        <v>1.7857855821237868E-2</v>
      </c>
      <c r="P200" s="5">
        <f t="shared" si="142"/>
        <v>9.5804165076763485E-3</v>
      </c>
      <c r="Q200" s="5">
        <f t="shared" si="142"/>
        <v>6.4233163194969533E-3</v>
      </c>
      <c r="R200" s="5">
        <f t="shared" si="142"/>
        <v>1.3705923156787064E-2</v>
      </c>
    </row>
    <row r="201" spans="5:18" x14ac:dyDescent="0.2">
      <c r="E201" s="3">
        <v>9</v>
      </c>
      <c r="F201" s="5">
        <f t="shared" ref="F201:R201" si="143">IF(F157&gt;0,F157/SUM($F157:$R157),0)</f>
        <v>2.8891510324815413E-2</v>
      </c>
      <c r="G201" s="5">
        <f t="shared" si="143"/>
        <v>6.3484436616719583E-2</v>
      </c>
      <c r="H201" s="5">
        <f t="shared" si="143"/>
        <v>0.11584182966050079</v>
      </c>
      <c r="I201" s="5">
        <f t="shared" si="143"/>
        <v>0.20352101502449957</v>
      </c>
      <c r="J201" s="5">
        <f t="shared" si="143"/>
        <v>0.23537694308829737</v>
      </c>
      <c r="K201" s="5">
        <f t="shared" si="143"/>
        <v>0.15427227561300724</v>
      </c>
      <c r="L201" s="5">
        <f t="shared" si="143"/>
        <v>9.9276095119217395E-2</v>
      </c>
      <c r="M201" s="5">
        <f t="shared" si="143"/>
        <v>5.4049993238193435E-2</v>
      </c>
      <c r="N201" s="5">
        <f t="shared" si="143"/>
        <v>1.77649692946996E-2</v>
      </c>
      <c r="O201" s="5">
        <f t="shared" si="143"/>
        <v>1.0260734292796518E-2</v>
      </c>
      <c r="P201" s="5">
        <f t="shared" si="143"/>
        <v>6.5373228675842986E-3</v>
      </c>
      <c r="Q201" s="5">
        <f t="shared" si="143"/>
        <v>3.4708365565777996E-3</v>
      </c>
      <c r="R201" s="5">
        <f t="shared" si="143"/>
        <v>7.2520383030911092E-3</v>
      </c>
    </row>
    <row r="202" spans="5:18" x14ac:dyDescent="0.2">
      <c r="E202" s="3">
        <v>10</v>
      </c>
      <c r="F202" s="5">
        <f t="shared" ref="F202:R202" si="144">IF(F158&gt;0,F158/SUM($F158:$R158),0)</f>
        <v>3.9525529160898396E-2</v>
      </c>
      <c r="G202" s="5">
        <f t="shared" si="144"/>
        <v>6.1884539845735692E-2</v>
      </c>
      <c r="H202" s="5">
        <f t="shared" si="144"/>
        <v>0.12527733437072192</v>
      </c>
      <c r="I202" s="5">
        <f t="shared" si="144"/>
        <v>0.19194427651325191</v>
      </c>
      <c r="J202" s="5">
        <f t="shared" si="144"/>
        <v>0.24649821297764765</v>
      </c>
      <c r="K202" s="5">
        <f t="shared" si="144"/>
        <v>0.18561547332734415</v>
      </c>
      <c r="L202" s="5">
        <f t="shared" si="144"/>
        <v>7.9867995282297016E-2</v>
      </c>
      <c r="M202" s="5">
        <f t="shared" si="144"/>
        <v>3.8219946376676507E-2</v>
      </c>
      <c r="N202" s="5">
        <f t="shared" si="144"/>
        <v>1.7723171811824742E-2</v>
      </c>
      <c r="O202" s="5">
        <f t="shared" si="144"/>
        <v>5.4095793207917459E-3</v>
      </c>
      <c r="P202" s="5">
        <f t="shared" si="144"/>
        <v>3.0276426846841289E-3</v>
      </c>
      <c r="Q202" s="5">
        <f t="shared" si="144"/>
        <v>1.9042174841960107E-3</v>
      </c>
      <c r="R202" s="5">
        <f t="shared" si="144"/>
        <v>3.1020808439302309E-3</v>
      </c>
    </row>
    <row r="203" spans="5:18" x14ac:dyDescent="0.2">
      <c r="E203" s="3">
        <v>11</v>
      </c>
      <c r="F203" s="5">
        <f t="shared" ref="F203:R203" si="145">IF(F159&gt;0,F159/SUM($F159:$R159),0)</f>
        <v>3.9305981084531691E-2</v>
      </c>
      <c r="G203" s="5">
        <f t="shared" si="145"/>
        <v>8.8523600381529149E-2</v>
      </c>
      <c r="H203" s="5">
        <f t="shared" si="145"/>
        <v>0.1259796651304739</v>
      </c>
      <c r="I203" s="5">
        <f t="shared" si="145"/>
        <v>0.20856590714119003</v>
      </c>
      <c r="J203" s="5">
        <f t="shared" si="145"/>
        <v>0.22446833608200503</v>
      </c>
      <c r="K203" s="5">
        <f t="shared" si="145"/>
        <v>0.18012039281831585</v>
      </c>
      <c r="L203" s="5">
        <f t="shared" si="145"/>
        <v>8.6527616023478762E-2</v>
      </c>
      <c r="M203" s="5">
        <f t="shared" si="145"/>
        <v>2.7276695904684983E-2</v>
      </c>
      <c r="N203" s="5">
        <f t="shared" si="145"/>
        <v>1.1043743739000685E-2</v>
      </c>
      <c r="O203" s="5">
        <f t="shared" si="145"/>
        <v>4.7425597752458306E-3</v>
      </c>
      <c r="P203" s="5">
        <f t="shared" si="145"/>
        <v>1.4011046384184872E-3</v>
      </c>
      <c r="Q203" s="5">
        <f t="shared" si="145"/>
        <v>7.7375639782515336E-4</v>
      </c>
      <c r="R203" s="5">
        <f t="shared" si="145"/>
        <v>1.2706408833006711E-3</v>
      </c>
    </row>
    <row r="204" spans="5:18" x14ac:dyDescent="0.2">
      <c r="E204" s="3">
        <v>12</v>
      </c>
      <c r="F204" s="5">
        <f t="shared" ref="F204:R204" si="146">IF(F160&gt;0,F160/SUM($F160:$R160),0)</f>
        <v>4.3848814776245817E-2</v>
      </c>
      <c r="G204" s="5">
        <f t="shared" si="146"/>
        <v>7.5862806605342337E-2</v>
      </c>
      <c r="H204" s="5">
        <f t="shared" si="146"/>
        <v>0.15883906448347326</v>
      </c>
      <c r="I204" s="5">
        <f t="shared" si="146"/>
        <v>0.19282671640324811</v>
      </c>
      <c r="J204" s="5">
        <f t="shared" si="146"/>
        <v>0.23715127134359787</v>
      </c>
      <c r="K204" s="5">
        <f t="shared" si="146"/>
        <v>0.16558607443961945</v>
      </c>
      <c r="L204" s="5">
        <f t="shared" si="146"/>
        <v>8.4468942149233464E-2</v>
      </c>
      <c r="M204" s="5">
        <f t="shared" si="146"/>
        <v>2.902021040044574E-2</v>
      </c>
      <c r="N204" s="5">
        <f t="shared" si="146"/>
        <v>7.5878560624511975E-3</v>
      </c>
      <c r="O204" s="5">
        <f t="shared" si="146"/>
        <v>2.8148350393565817E-3</v>
      </c>
      <c r="P204" s="5">
        <f t="shared" si="146"/>
        <v>1.1643719327339101E-3</v>
      </c>
      <c r="Q204" s="5">
        <f t="shared" si="146"/>
        <v>3.3873687599588246E-4</v>
      </c>
      <c r="R204" s="5">
        <f t="shared" si="146"/>
        <v>4.9029948825634825E-4</v>
      </c>
    </row>
    <row r="205" spans="5:18" x14ac:dyDescent="0.2">
      <c r="E205" s="3">
        <v>13</v>
      </c>
      <c r="F205" s="5">
        <f t="shared" ref="F205:R205" si="147">IF(F161&gt;0,F161/SUM($F161:$R161),0)</f>
        <v>4.3534964464286438E-2</v>
      </c>
      <c r="G205" s="5">
        <f t="shared" si="147"/>
        <v>7.8254365709275797E-2</v>
      </c>
      <c r="H205" s="5">
        <f t="shared" si="147"/>
        <v>0.12582919735880951</v>
      </c>
      <c r="I205" s="5">
        <f t="shared" si="147"/>
        <v>0.22566235870815313</v>
      </c>
      <c r="J205" s="5">
        <f t="shared" si="147"/>
        <v>0.20849146900513513</v>
      </c>
      <c r="K205" s="5">
        <f t="shared" si="147"/>
        <v>0.17844674443645853</v>
      </c>
      <c r="L205" s="5">
        <f t="shared" si="147"/>
        <v>8.8604200890731816E-2</v>
      </c>
      <c r="M205" s="5">
        <f t="shared" si="147"/>
        <v>3.5892003397133589E-2</v>
      </c>
      <c r="N205" s="5">
        <f t="shared" si="147"/>
        <v>1.091908494470337E-2</v>
      </c>
      <c r="O205" s="5">
        <f t="shared" si="147"/>
        <v>2.7013765260285186E-3</v>
      </c>
      <c r="P205" s="5">
        <f t="shared" si="147"/>
        <v>9.7896561359160704E-4</v>
      </c>
      <c r="Q205" s="5">
        <f t="shared" si="147"/>
        <v>4.0109981451761951E-4</v>
      </c>
      <c r="R205" s="5">
        <f t="shared" si="147"/>
        <v>2.8416913117495531E-4</v>
      </c>
    </row>
    <row r="206" spans="5:18" x14ac:dyDescent="0.2">
      <c r="E206" s="3">
        <v>14</v>
      </c>
      <c r="F206" s="5">
        <f t="shared" ref="F206:R206" si="148">IF(F162&gt;0,F162/SUM($F162:$R162),0)</f>
        <v>4.9621214736557069E-2</v>
      </c>
      <c r="G206" s="5">
        <f t="shared" si="148"/>
        <v>8.2058573286113365E-2</v>
      </c>
      <c r="H206" s="5">
        <f t="shared" si="148"/>
        <v>0.13681827600882257</v>
      </c>
      <c r="I206" s="5">
        <f t="shared" si="148"/>
        <v>0.18727204861924962</v>
      </c>
      <c r="J206" s="5">
        <f t="shared" si="148"/>
        <v>0.25096826510550052</v>
      </c>
      <c r="K206" s="5">
        <f t="shared" si="148"/>
        <v>0.15491032048798289</v>
      </c>
      <c r="L206" s="5">
        <f t="shared" si="148"/>
        <v>8.8942946095161832E-2</v>
      </c>
      <c r="M206" s="5">
        <f t="shared" si="148"/>
        <v>3.329511849722027E-2</v>
      </c>
      <c r="N206" s="5">
        <f t="shared" si="148"/>
        <v>1.1569273864649053E-2</v>
      </c>
      <c r="O206" s="5">
        <f t="shared" si="148"/>
        <v>3.2790079907944712E-3</v>
      </c>
      <c r="P206" s="5">
        <f t="shared" si="148"/>
        <v>7.8714957528979064E-4</v>
      </c>
      <c r="Q206" s="5">
        <f t="shared" si="148"/>
        <v>2.8175450239624245E-4</v>
      </c>
      <c r="R206" s="5">
        <f t="shared" si="148"/>
        <v>1.9605123026217354E-4</v>
      </c>
    </row>
    <row r="207" spans="5:18" x14ac:dyDescent="0.2">
      <c r="E207" s="3">
        <v>15</v>
      </c>
      <c r="F207" s="5">
        <f t="shared" ref="F207:R207" si="149">IF(F163&gt;0,F163/SUM($F163:$R163),0)</f>
        <v>4.688422551756536E-2</v>
      </c>
      <c r="G207" s="5">
        <f t="shared" si="149"/>
        <v>9.1696512450039347E-2</v>
      </c>
      <c r="H207" s="5">
        <f t="shared" si="149"/>
        <v>0.14066692121116275</v>
      </c>
      <c r="I207" s="5">
        <f t="shared" si="149"/>
        <v>0.19984036251452056</v>
      </c>
      <c r="J207" s="5">
        <f t="shared" si="149"/>
        <v>0.20532783873603613</v>
      </c>
      <c r="K207" s="5">
        <f t="shared" si="149"/>
        <v>0.1861183120177802</v>
      </c>
      <c r="L207" s="5">
        <f t="shared" si="149"/>
        <v>7.8561573483031819E-2</v>
      </c>
      <c r="M207" s="5">
        <f t="shared" si="149"/>
        <v>3.4615507135406474E-2</v>
      </c>
      <c r="N207" s="5">
        <f t="shared" si="149"/>
        <v>1.1238622686531146E-2</v>
      </c>
      <c r="O207" s="5">
        <f t="shared" si="149"/>
        <v>3.6579560118062339E-3</v>
      </c>
      <c r="P207" s="5">
        <f t="shared" si="149"/>
        <v>1.0083654030837077E-3</v>
      </c>
      <c r="Q207" s="5">
        <f t="shared" si="149"/>
        <v>2.3932607587777931E-4</v>
      </c>
      <c r="R207" s="5">
        <f t="shared" si="149"/>
        <v>1.4447675715840506E-4</v>
      </c>
    </row>
    <row r="208" spans="5:18" x14ac:dyDescent="0.2">
      <c r="E208" s="3">
        <v>16</v>
      </c>
      <c r="F208" s="5">
        <f t="shared" ref="F208:R208" si="150">IF(F164&gt;0,F164/SUM($F164:$R164),0)</f>
        <v>4.2819439670241127E-2</v>
      </c>
      <c r="G208" s="5">
        <f t="shared" si="150"/>
        <v>8.3450467006307039E-2</v>
      </c>
      <c r="H208" s="5">
        <f t="shared" si="150"/>
        <v>0.15240628276845503</v>
      </c>
      <c r="I208" s="5">
        <f t="shared" si="150"/>
        <v>0.20177160224769297</v>
      </c>
      <c r="J208" s="5">
        <f t="shared" si="150"/>
        <v>0.21920861479170448</v>
      </c>
      <c r="K208" s="5">
        <f t="shared" si="150"/>
        <v>0.15493763072639255</v>
      </c>
      <c r="L208" s="5">
        <f t="shared" si="150"/>
        <v>9.6802460417963171E-2</v>
      </c>
      <c r="M208" s="5">
        <f t="shared" si="150"/>
        <v>3.1389603255345191E-2</v>
      </c>
      <c r="N208" s="5">
        <f t="shared" si="150"/>
        <v>1.1985617984588727E-2</v>
      </c>
      <c r="O208" s="5">
        <f t="shared" si="150"/>
        <v>3.6425447258879597E-3</v>
      </c>
      <c r="P208" s="5">
        <f t="shared" si="150"/>
        <v>1.1527162908071546E-3</v>
      </c>
      <c r="Q208" s="5">
        <f t="shared" si="150"/>
        <v>3.1411822948694421E-4</v>
      </c>
      <c r="R208" s="5">
        <f t="shared" si="150"/>
        <v>1.1890188512748943E-4</v>
      </c>
    </row>
    <row r="209" spans="5:18" x14ac:dyDescent="0.2">
      <c r="E209" s="3">
        <v>17</v>
      </c>
      <c r="F209" s="5">
        <f t="shared" ref="F209:R209" si="151">IF(F165&gt;0,F165/SUM($F165:$R165),0)</f>
        <v>3.2067808034935259E-2</v>
      </c>
      <c r="G209" s="5">
        <f t="shared" si="151"/>
        <v>7.3411148719869368E-2</v>
      </c>
      <c r="H209" s="5">
        <f t="shared" si="151"/>
        <v>0.13436680204387982</v>
      </c>
      <c r="I209" s="5">
        <f t="shared" si="151"/>
        <v>0.21447909698190057</v>
      </c>
      <c r="J209" s="5">
        <f t="shared" si="151"/>
        <v>0.22251323094620115</v>
      </c>
      <c r="K209" s="5">
        <f t="shared" si="151"/>
        <v>0.17271574294968234</v>
      </c>
      <c r="L209" s="5">
        <f t="shared" si="151"/>
        <v>8.7855693383878553E-2</v>
      </c>
      <c r="M209" s="5">
        <f t="shared" si="151"/>
        <v>4.3644437466637313E-2</v>
      </c>
      <c r="N209" s="5">
        <f t="shared" si="151"/>
        <v>1.2513436653838738E-2</v>
      </c>
      <c r="O209" s="5">
        <f t="shared" si="151"/>
        <v>4.5157834171575539E-3</v>
      </c>
      <c r="P209" s="5">
        <f t="shared" si="151"/>
        <v>1.3399126518393136E-3</v>
      </c>
      <c r="Q209" s="5">
        <f t="shared" si="151"/>
        <v>4.1988614164484804E-4</v>
      </c>
      <c r="R209" s="5">
        <f t="shared" si="151"/>
        <v>1.5702060853527868E-4</v>
      </c>
    </row>
    <row r="210" spans="5:18" x14ac:dyDescent="0.2">
      <c r="E210" s="3">
        <v>18</v>
      </c>
      <c r="F210" s="5">
        <f t="shared" ref="F210:R210" si="152">IF(F166&gt;0,F166/SUM($F166:$R166),0)</f>
        <v>4.9232958279336748E-2</v>
      </c>
      <c r="G210" s="5">
        <f t="shared" si="152"/>
        <v>5.3821583708441582E-2</v>
      </c>
      <c r="H210" s="5">
        <f t="shared" si="152"/>
        <v>0.11628973304608128</v>
      </c>
      <c r="I210" s="5">
        <f t="shared" si="152"/>
        <v>0.18794834191580562</v>
      </c>
      <c r="J210" s="5">
        <f t="shared" si="152"/>
        <v>0.23922211513259906</v>
      </c>
      <c r="K210" s="5">
        <f t="shared" si="152"/>
        <v>0.18129201000543915</v>
      </c>
      <c r="L210" s="5">
        <f t="shared" si="152"/>
        <v>0.1033697685141325</v>
      </c>
      <c r="M210" s="5">
        <f t="shared" si="152"/>
        <v>4.2399218808809994E-2</v>
      </c>
      <c r="N210" s="5">
        <f t="shared" si="152"/>
        <v>1.8764929597138453E-2</v>
      </c>
      <c r="O210" s="5">
        <f t="shared" si="152"/>
        <v>5.1025763225404286E-3</v>
      </c>
      <c r="P210" s="5">
        <f t="shared" si="152"/>
        <v>1.8004816136460266E-3</v>
      </c>
      <c r="Q210" s="5">
        <f t="shared" si="152"/>
        <v>5.293388540372222E-4</v>
      </c>
      <c r="R210" s="5">
        <f t="shared" si="152"/>
        <v>2.2694420199182816E-4</v>
      </c>
    </row>
    <row r="211" spans="5:18" x14ac:dyDescent="0.2">
      <c r="E211" s="3">
        <v>19</v>
      </c>
      <c r="F211" s="5">
        <f t="shared" ref="F211:R211" si="153">IF(F167&gt;0,F167/SUM($F167:$R167),0)</f>
        <v>3.6569841491405471E-2</v>
      </c>
      <c r="G211" s="5">
        <f t="shared" si="153"/>
        <v>8.3301482249367773E-2</v>
      </c>
      <c r="H211" s="5">
        <f t="shared" si="153"/>
        <v>8.6265363914133406E-2</v>
      </c>
      <c r="I211" s="5">
        <f t="shared" si="153"/>
        <v>0.16589619862158028</v>
      </c>
      <c r="J211" s="5">
        <f t="shared" si="153"/>
        <v>0.21698316247744129</v>
      </c>
      <c r="K211" s="5">
        <f t="shared" si="153"/>
        <v>0.2061789220496632</v>
      </c>
      <c r="L211" s="5">
        <f t="shared" si="153"/>
        <v>0.11750658849050237</v>
      </c>
      <c r="M211" s="5">
        <f t="shared" si="153"/>
        <v>5.5007826969883607E-2</v>
      </c>
      <c r="N211" s="5">
        <f t="shared" si="153"/>
        <v>2.0309090408944703E-2</v>
      </c>
      <c r="O211" s="5">
        <f t="shared" si="153"/>
        <v>8.5662950506529174E-3</v>
      </c>
      <c r="P211" s="5">
        <f t="shared" si="153"/>
        <v>2.2823915595290216E-3</v>
      </c>
      <c r="Q211" s="5">
        <f t="shared" si="153"/>
        <v>7.9866933500280122E-4</v>
      </c>
      <c r="R211" s="5">
        <f t="shared" si="153"/>
        <v>3.3416738189344776E-4</v>
      </c>
    </row>
    <row r="212" spans="5:18" x14ac:dyDescent="0.2">
      <c r="E212" s="3">
        <v>20</v>
      </c>
      <c r="F212" s="5">
        <f t="shared" ref="F212:R212" si="154">IF(F168&gt;0,F168/SUM($F168:$R168),0)</f>
        <v>2.0001211439138043E-2</v>
      </c>
      <c r="G212" s="5">
        <f t="shared" si="154"/>
        <v>6.3413928262741129E-2</v>
      </c>
      <c r="H212" s="5">
        <f t="shared" si="154"/>
        <v>0.13718020255345312</v>
      </c>
      <c r="I212" s="5">
        <f t="shared" si="154"/>
        <v>0.12711713025903995</v>
      </c>
      <c r="J212" s="5">
        <f t="shared" si="154"/>
        <v>0.19971168705840647</v>
      </c>
      <c r="K212" s="5">
        <f t="shared" si="154"/>
        <v>0.197540029901494</v>
      </c>
      <c r="L212" s="5">
        <f t="shared" si="154"/>
        <v>0.14298881478140041</v>
      </c>
      <c r="M212" s="5">
        <f t="shared" si="154"/>
        <v>6.7532133244924686E-2</v>
      </c>
      <c r="N212" s="5">
        <f t="shared" si="154"/>
        <v>2.8603199204698913E-2</v>
      </c>
      <c r="O212" s="5">
        <f t="shared" si="154"/>
        <v>1.008881773237299E-2</v>
      </c>
      <c r="P212" s="5">
        <f t="shared" si="154"/>
        <v>4.1739279273418223E-3</v>
      </c>
      <c r="Q212" s="5">
        <f t="shared" si="154"/>
        <v>1.1033259121874248E-3</v>
      </c>
      <c r="R212" s="5">
        <f t="shared" si="154"/>
        <v>5.4559172280109697E-4</v>
      </c>
    </row>
    <row r="214" spans="5:18" ht="34" x14ac:dyDescent="0.2">
      <c r="E214" s="4" t="s">
        <v>1</v>
      </c>
      <c r="F214" s="3">
        <v>0</v>
      </c>
      <c r="G214" s="3">
        <v>1</v>
      </c>
      <c r="H214" s="3">
        <v>2</v>
      </c>
      <c r="I214" s="3">
        <v>3</v>
      </c>
      <c r="J214" s="3">
        <v>4</v>
      </c>
      <c r="K214" s="3">
        <v>5</v>
      </c>
      <c r="L214" s="3">
        <v>6</v>
      </c>
      <c r="M214" s="3">
        <v>7</v>
      </c>
      <c r="N214" s="3">
        <v>8</v>
      </c>
      <c r="O214" s="3">
        <v>9</v>
      </c>
      <c r="P214" s="3">
        <v>10</v>
      </c>
      <c r="Q214" s="3">
        <v>11</v>
      </c>
      <c r="R214" s="3">
        <v>12</v>
      </c>
    </row>
    <row r="215" spans="5:18" x14ac:dyDescent="0.2">
      <c r="E215" s="3">
        <v>1</v>
      </c>
      <c r="F215" s="2">
        <f t="shared" ref="F215:R215" si="155">IF(F9&gt;0,F9*LN(F193/F9+0.001),0)</f>
        <v>0</v>
      </c>
      <c r="G215" s="2">
        <f t="shared" si="155"/>
        <v>4.5015519860083092E-4</v>
      </c>
      <c r="H215" s="2">
        <f t="shared" si="155"/>
        <v>1.7711511958112446E-2</v>
      </c>
      <c r="I215" s="2">
        <f t="shared" si="155"/>
        <v>1.7141185915768655E-2</v>
      </c>
      <c r="J215" s="2">
        <f t="shared" si="155"/>
        <v>2.4906595113988267E-2</v>
      </c>
      <c r="K215" s="2">
        <f t="shared" si="155"/>
        <v>-3.7893675103978827E-2</v>
      </c>
      <c r="L215" s="2">
        <f t="shared" si="155"/>
        <v>2.0944100277581985E-2</v>
      </c>
      <c r="M215" s="2">
        <f t="shared" si="155"/>
        <v>1.4077265697241929E-2</v>
      </c>
      <c r="N215" s="2">
        <f t="shared" si="155"/>
        <v>-2.2120019260906221E-2</v>
      </c>
      <c r="O215" s="2">
        <f t="shared" si="155"/>
        <v>-4.3188855910058221E-2</v>
      </c>
      <c r="P215" s="2">
        <f t="shared" si="155"/>
        <v>-3.961962852840251E-3</v>
      </c>
      <c r="Q215" s="2">
        <f t="shared" si="155"/>
        <v>-1.1082878361983484E-2</v>
      </c>
      <c r="R215" s="2">
        <f t="shared" si="155"/>
        <v>-2.2124520338702276E-2</v>
      </c>
    </row>
    <row r="216" spans="5:18" x14ac:dyDescent="0.2">
      <c r="E216" s="3">
        <v>2</v>
      </c>
      <c r="F216" s="2">
        <f t="shared" ref="F216:R216" si="156">IF(F10&gt;0,F10*LN(F194/F10+0.001),0)</f>
        <v>0</v>
      </c>
      <c r="G216" s="2">
        <f t="shared" si="156"/>
        <v>5.5409921864417568E-3</v>
      </c>
      <c r="H216" s="2">
        <f t="shared" si="156"/>
        <v>4.0830867182849412E-4</v>
      </c>
      <c r="I216" s="2">
        <f t="shared" si="156"/>
        <v>-3.8325984373962348E-2</v>
      </c>
      <c r="J216" s="2">
        <f t="shared" si="156"/>
        <v>-9.4149196702754904E-3</v>
      </c>
      <c r="K216" s="2">
        <f t="shared" si="156"/>
        <v>4.0118828964736735E-3</v>
      </c>
      <c r="L216" s="2">
        <f t="shared" si="156"/>
        <v>1.932844021373464E-2</v>
      </c>
      <c r="M216" s="2">
        <f t="shared" si="156"/>
        <v>8.0814554571894195E-4</v>
      </c>
      <c r="N216" s="2">
        <f t="shared" si="156"/>
        <v>1.0355161189848219E-2</v>
      </c>
      <c r="O216" s="2">
        <f t="shared" si="156"/>
        <v>-9.6239345440492046E-4</v>
      </c>
      <c r="P216" s="2">
        <f t="shared" si="156"/>
        <v>1.5685479734235858E-2</v>
      </c>
      <c r="Q216" s="2">
        <f t="shared" si="156"/>
        <v>-3.4116890194313812E-2</v>
      </c>
      <c r="R216" s="2">
        <f t="shared" si="156"/>
        <v>-4.9877349452211363E-3</v>
      </c>
    </row>
    <row r="217" spans="5:18" x14ac:dyDescent="0.2">
      <c r="E217" s="3">
        <v>3</v>
      </c>
      <c r="F217" s="2">
        <f t="shared" ref="F217:R217" si="157">IF(F11&gt;0,F11*LN(F195/F11+0.001),0)</f>
        <v>2.2708886762943369E-3</v>
      </c>
      <c r="G217" s="2">
        <f t="shared" si="157"/>
        <v>6.5632660394280978E-3</v>
      </c>
      <c r="H217" s="2">
        <f t="shared" si="157"/>
        <v>-2.3776962010960425E-3</v>
      </c>
      <c r="I217" s="2">
        <f t="shared" si="157"/>
        <v>-2.4113805656760773E-2</v>
      </c>
      <c r="J217" s="2">
        <f t="shared" si="157"/>
        <v>9.1449440923167709E-3</v>
      </c>
      <c r="K217" s="2">
        <f t="shared" si="157"/>
        <v>8.0942880261505781E-3</v>
      </c>
      <c r="L217" s="2">
        <f t="shared" si="157"/>
        <v>-3.5710513608996006E-3</v>
      </c>
      <c r="M217" s="2">
        <f t="shared" si="157"/>
        <v>2.8219189043072437E-2</v>
      </c>
      <c r="N217" s="2">
        <f t="shared" si="157"/>
        <v>-4.7432618760925534E-2</v>
      </c>
      <c r="O217" s="2">
        <f t="shared" si="157"/>
        <v>6.3328561034410634E-3</v>
      </c>
      <c r="P217" s="2">
        <f t="shared" si="157"/>
        <v>1.0076928015501274E-2</v>
      </c>
      <c r="Q217" s="2">
        <f t="shared" si="157"/>
        <v>-2.8318714307140079E-2</v>
      </c>
      <c r="R217" s="2">
        <f t="shared" si="157"/>
        <v>9.0655873106043772E-3</v>
      </c>
    </row>
    <row r="218" spans="5:18" x14ac:dyDescent="0.2">
      <c r="E218" s="3">
        <v>4</v>
      </c>
      <c r="F218" s="2">
        <f t="shared" ref="F218:R218" si="158">IF(F12&gt;0,F12*LN(F196/F12+0.001),0)</f>
        <v>-7.0460066961143255E-3</v>
      </c>
      <c r="G218" s="2">
        <f t="shared" si="158"/>
        <v>1.093206278902129E-2</v>
      </c>
      <c r="H218" s="2">
        <f t="shared" si="158"/>
        <v>1.7887311923674761E-2</v>
      </c>
      <c r="I218" s="2">
        <f t="shared" si="158"/>
        <v>-1.5698588220710685E-2</v>
      </c>
      <c r="J218" s="2">
        <f t="shared" si="158"/>
        <v>-2.3340074076723923E-3</v>
      </c>
      <c r="K218" s="2">
        <f t="shared" si="158"/>
        <v>-2.0882240062477533E-2</v>
      </c>
      <c r="L218" s="2">
        <f t="shared" si="158"/>
        <v>-1.3157004930212187E-2</v>
      </c>
      <c r="M218" s="2">
        <f t="shared" si="158"/>
        <v>-3.0777479593577607E-2</v>
      </c>
      <c r="N218" s="2">
        <f t="shared" si="158"/>
        <v>1.154189688543404E-2</v>
      </c>
      <c r="O218" s="2">
        <f t="shared" si="158"/>
        <v>1.7387367881759482E-2</v>
      </c>
      <c r="P218" s="2">
        <f t="shared" si="158"/>
        <v>-6.1743276637864025E-2</v>
      </c>
      <c r="Q218" s="2">
        <f t="shared" si="158"/>
        <v>-1.1780149110915504E-2</v>
      </c>
      <c r="R218" s="2">
        <f t="shared" si="158"/>
        <v>1.9242454166129918E-2</v>
      </c>
    </row>
    <row r="219" spans="5:18" x14ac:dyDescent="0.2">
      <c r="E219" s="3">
        <v>5</v>
      </c>
      <c r="F219" s="2">
        <f t="shared" ref="F219:R219" si="159">IF(F13&gt;0,F13*LN(F197/F13+0.001),0)</f>
        <v>0</v>
      </c>
      <c r="G219" s="2">
        <f t="shared" si="159"/>
        <v>-1.9387907147386679E-2</v>
      </c>
      <c r="H219" s="2">
        <f t="shared" si="159"/>
        <v>-2.0909188460560978E-3</v>
      </c>
      <c r="I219" s="2">
        <f t="shared" si="159"/>
        <v>-2.6607199207124479E-2</v>
      </c>
      <c r="J219" s="2">
        <f t="shared" si="159"/>
        <v>-9.3048347748268846E-3</v>
      </c>
      <c r="K219" s="2">
        <f t="shared" si="159"/>
        <v>1.877064167982076E-2</v>
      </c>
      <c r="L219" s="2">
        <f t="shared" si="159"/>
        <v>1.7549212908487346E-2</v>
      </c>
      <c r="M219" s="2">
        <f t="shared" si="159"/>
        <v>7.6397047035405711E-3</v>
      </c>
      <c r="N219" s="2">
        <f t="shared" si="159"/>
        <v>1.8758638085293405E-3</v>
      </c>
      <c r="O219" s="2">
        <f t="shared" si="159"/>
        <v>-6.0293662485122546E-3</v>
      </c>
      <c r="P219" s="2">
        <f t="shared" si="159"/>
        <v>-8.9546143160158295E-3</v>
      </c>
      <c r="Q219" s="2">
        <f t="shared" si="159"/>
        <v>-9.5026078269754548E-3</v>
      </c>
      <c r="R219" s="2">
        <f t="shared" si="159"/>
        <v>3.5172322346294074E-3</v>
      </c>
    </row>
    <row r="220" spans="5:18" x14ac:dyDescent="0.2">
      <c r="E220" s="3">
        <v>6</v>
      </c>
      <c r="F220" s="2">
        <f t="shared" ref="F220:R220" si="160">IF(F14&gt;0,F14*LN(F198/F14+0.001),0)</f>
        <v>-2.7570790191746705E-3</v>
      </c>
      <c r="G220" s="2">
        <f t="shared" si="160"/>
        <v>2.2146255392735807E-3</v>
      </c>
      <c r="H220" s="2">
        <f t="shared" si="160"/>
        <v>-4.1638248422887214E-3</v>
      </c>
      <c r="I220" s="2">
        <f t="shared" si="160"/>
        <v>-3.0079482600317592E-2</v>
      </c>
      <c r="J220" s="2">
        <f t="shared" si="160"/>
        <v>1.4214502944126163E-3</v>
      </c>
      <c r="K220" s="2">
        <f t="shared" si="160"/>
        <v>3.9965827604280149E-2</v>
      </c>
      <c r="L220" s="2">
        <f t="shared" si="160"/>
        <v>2.4808073927226976E-2</v>
      </c>
      <c r="M220" s="2">
        <f t="shared" si="160"/>
        <v>-1.7115870059602845E-2</v>
      </c>
      <c r="N220" s="2">
        <f t="shared" si="160"/>
        <v>-2.9811468092577762E-2</v>
      </c>
      <c r="O220" s="2">
        <f t="shared" si="160"/>
        <v>-1.3304300284064062E-2</v>
      </c>
      <c r="P220" s="2">
        <f t="shared" si="160"/>
        <v>-2.1972917203304795E-2</v>
      </c>
      <c r="Q220" s="2">
        <f t="shared" si="160"/>
        <v>-1.7923024582624719E-2</v>
      </c>
      <c r="R220" s="2">
        <f t="shared" si="160"/>
        <v>1.4778439524317897E-2</v>
      </c>
    </row>
    <row r="221" spans="5:18" x14ac:dyDescent="0.2">
      <c r="E221" s="3">
        <v>7</v>
      </c>
      <c r="F221" s="2">
        <f t="shared" ref="F221:R221" si="161">IF(F15&gt;0,F15*LN(F199/F15+0.001),0)</f>
        <v>1.0570796300932501E-2</v>
      </c>
      <c r="G221" s="2">
        <f t="shared" si="161"/>
        <v>-4.5152890279835489E-2</v>
      </c>
      <c r="H221" s="2">
        <f t="shared" si="161"/>
        <v>1.240758088972888E-2</v>
      </c>
      <c r="I221" s="2">
        <f t="shared" si="161"/>
        <v>1.971039150818675E-2</v>
      </c>
      <c r="J221" s="2">
        <f t="shared" si="161"/>
        <v>-1.5862182619371557E-3</v>
      </c>
      <c r="K221" s="2">
        <f t="shared" si="161"/>
        <v>3.4238953046667069E-2</v>
      </c>
      <c r="L221" s="2">
        <f t="shared" si="161"/>
        <v>-6.0051549460655149E-2</v>
      </c>
      <c r="M221" s="2">
        <f t="shared" si="161"/>
        <v>-1.7675456735836405E-2</v>
      </c>
      <c r="N221" s="2">
        <f t="shared" si="161"/>
        <v>4.392907931794917E-3</v>
      </c>
      <c r="O221" s="2">
        <f t="shared" si="161"/>
        <v>-5.9391331425850801E-3</v>
      </c>
      <c r="P221" s="2">
        <f t="shared" si="161"/>
        <v>5.1127730148640815E-3</v>
      </c>
      <c r="Q221" s="2">
        <f t="shared" si="161"/>
        <v>-3.3064591601083215E-2</v>
      </c>
      <c r="R221" s="2">
        <f t="shared" si="161"/>
        <v>0</v>
      </c>
    </row>
    <row r="222" spans="5:18" x14ac:dyDescent="0.2">
      <c r="E222" s="3">
        <v>8</v>
      </c>
      <c r="F222" s="2">
        <f t="shared" ref="F222:R222" si="162">IF(F16&gt;0,F16*LN(F200/F16+0.001),0)</f>
        <v>8.5222714956005707E-3</v>
      </c>
      <c r="G222" s="2">
        <f t="shared" si="162"/>
        <v>-2.2530413469602956E-2</v>
      </c>
      <c r="H222" s="2">
        <f t="shared" si="162"/>
        <v>2.2011217316801925E-2</v>
      </c>
      <c r="I222" s="2">
        <f t="shared" si="162"/>
        <v>-5.3583169452406945E-2</v>
      </c>
      <c r="J222" s="2">
        <f t="shared" si="162"/>
        <v>-5.7056228159950585E-3</v>
      </c>
      <c r="K222" s="2">
        <f t="shared" si="162"/>
        <v>1.0204143374998871E-2</v>
      </c>
      <c r="L222" s="2">
        <f t="shared" si="162"/>
        <v>-2.2776136410086942E-2</v>
      </c>
      <c r="M222" s="2">
        <f t="shared" si="162"/>
        <v>1.1884310716523008E-2</v>
      </c>
      <c r="N222" s="2">
        <f t="shared" si="162"/>
        <v>-2.7684807186991022E-3</v>
      </c>
      <c r="O222" s="2">
        <f t="shared" si="162"/>
        <v>0</v>
      </c>
      <c r="P222" s="2">
        <f t="shared" si="162"/>
        <v>0</v>
      </c>
      <c r="Q222" s="2">
        <f t="shared" si="162"/>
        <v>-4.4109493039259182E-3</v>
      </c>
      <c r="R222" s="2">
        <f t="shared" si="162"/>
        <v>0</v>
      </c>
    </row>
    <row r="223" spans="5:18" x14ac:dyDescent="0.2">
      <c r="E223" s="3">
        <v>9</v>
      </c>
      <c r="F223" s="2">
        <f t="shared" ref="F223:R223" si="163">IF(F17&gt;0,F17*LN(F201/F17+0.001),0)</f>
        <v>7.3701504681399702E-3</v>
      </c>
      <c r="G223" s="2">
        <f t="shared" si="163"/>
        <v>1.8501808254677149E-2</v>
      </c>
      <c r="H223" s="2">
        <f t="shared" si="163"/>
        <v>-5.1450856210640328E-2</v>
      </c>
      <c r="I223" s="2">
        <f t="shared" si="163"/>
        <v>2.2265361948289882E-2</v>
      </c>
      <c r="J223" s="2">
        <f t="shared" si="163"/>
        <v>-4.4235742833735343E-3</v>
      </c>
      <c r="K223" s="2">
        <f t="shared" si="163"/>
        <v>4.3419687338745974E-2</v>
      </c>
      <c r="L223" s="2">
        <f t="shared" si="163"/>
        <v>-2.2605469728730787E-2</v>
      </c>
      <c r="M223" s="2">
        <f t="shared" si="163"/>
        <v>-4.5741285993506062E-2</v>
      </c>
      <c r="N223" s="2">
        <f t="shared" si="163"/>
        <v>5.7520615525070628E-3</v>
      </c>
      <c r="O223" s="2">
        <f t="shared" si="163"/>
        <v>-1.3309211736351167E-2</v>
      </c>
      <c r="P223" s="2">
        <f t="shared" si="163"/>
        <v>-2.230299706693702E-2</v>
      </c>
      <c r="Q223" s="2">
        <f t="shared" si="163"/>
        <v>0</v>
      </c>
      <c r="R223" s="2">
        <f t="shared" si="163"/>
        <v>0</v>
      </c>
    </row>
    <row r="224" spans="5:18" x14ac:dyDescent="0.2">
      <c r="E224" s="3">
        <v>10</v>
      </c>
      <c r="F224" s="2">
        <f t="shared" ref="F224:R224" si="164">IF(F18&gt;0,F18*LN(F202/F18+0.001),0)</f>
        <v>1.3746146470579231E-2</v>
      </c>
      <c r="G224" s="2">
        <f t="shared" si="164"/>
        <v>-8.5466047969534192E-3</v>
      </c>
      <c r="H224" s="2">
        <f t="shared" si="164"/>
        <v>-4.6757537010999207E-3</v>
      </c>
      <c r="I224" s="2">
        <f t="shared" si="164"/>
        <v>1.1733405345530294E-2</v>
      </c>
      <c r="J224" s="2">
        <f t="shared" si="164"/>
        <v>-5.8563427026739362E-2</v>
      </c>
      <c r="K224" s="2">
        <f t="shared" si="164"/>
        <v>1.5095014308206148E-2</v>
      </c>
      <c r="L224" s="2">
        <f t="shared" si="164"/>
        <v>-1.0647740926746177E-2</v>
      </c>
      <c r="M224" s="2">
        <f t="shared" si="164"/>
        <v>7.288343300773578E-3</v>
      </c>
      <c r="N224" s="2">
        <f t="shared" si="164"/>
        <v>5.7285190628821436E-3</v>
      </c>
      <c r="O224" s="2">
        <f t="shared" si="164"/>
        <v>-6.1256689664485929E-3</v>
      </c>
      <c r="P224" s="2">
        <f t="shared" si="164"/>
        <v>0</v>
      </c>
      <c r="Q224" s="2">
        <f t="shared" si="164"/>
        <v>0</v>
      </c>
      <c r="R224" s="2">
        <f t="shared" si="164"/>
        <v>0</v>
      </c>
    </row>
    <row r="225" spans="5:18" x14ac:dyDescent="0.2">
      <c r="E225" s="3">
        <v>11</v>
      </c>
      <c r="F225" s="2">
        <f t="shared" ref="F225:R225" si="165">IF(F19&gt;0,F19*LN(F203/F19+0.001),0)</f>
        <v>-1.1968752252475455E-2</v>
      </c>
      <c r="G225" s="2">
        <f t="shared" si="165"/>
        <v>-4.9763714691501704E-2</v>
      </c>
      <c r="H225" s="2">
        <f t="shared" si="165"/>
        <v>5.9497013517910632E-3</v>
      </c>
      <c r="I225" s="2">
        <f t="shared" si="165"/>
        <v>-1.1510001174378743E-2</v>
      </c>
      <c r="J225" s="2">
        <f t="shared" si="165"/>
        <v>4.7377857041957253E-2</v>
      </c>
      <c r="K225" s="2">
        <f t="shared" si="165"/>
        <v>2.7573391795606524E-2</v>
      </c>
      <c r="L225" s="2">
        <f t="shared" si="165"/>
        <v>-1.4355152952877873E-2</v>
      </c>
      <c r="M225" s="2">
        <f t="shared" si="165"/>
        <v>-1.5255254690261566E-2</v>
      </c>
      <c r="N225" s="2">
        <f t="shared" si="165"/>
        <v>0</v>
      </c>
      <c r="O225" s="2">
        <f t="shared" si="165"/>
        <v>-7.4390172005022815E-3</v>
      </c>
      <c r="P225" s="2">
        <f t="shared" si="165"/>
        <v>-1.9582122638237682E-2</v>
      </c>
      <c r="Q225" s="2">
        <f t="shared" si="165"/>
        <v>0</v>
      </c>
      <c r="R225" s="2">
        <f t="shared" si="165"/>
        <v>0</v>
      </c>
    </row>
    <row r="226" spans="5:18" x14ac:dyDescent="0.2">
      <c r="E226" s="3">
        <v>12</v>
      </c>
      <c r="F226" s="2">
        <f t="shared" ref="F226:R226" si="166">IF(F20&gt;0,F20*LN(F204/F20+0.001),0)</f>
        <v>1.5709428490670502E-2</v>
      </c>
      <c r="G226" s="2">
        <f t="shared" si="166"/>
        <v>1.4122353559652927E-2</v>
      </c>
      <c r="H226" s="2">
        <f t="shared" si="166"/>
        <v>-1.1362328611246577E-2</v>
      </c>
      <c r="I226" s="2">
        <f t="shared" si="166"/>
        <v>-6.459332840498766E-2</v>
      </c>
      <c r="J226" s="2">
        <f t="shared" si="166"/>
        <v>-2.6230102946400258E-3</v>
      </c>
      <c r="K226" s="2">
        <f t="shared" si="166"/>
        <v>-4.2977972770077326E-3</v>
      </c>
      <c r="L226" s="2">
        <f t="shared" si="166"/>
        <v>2.6247633562988204E-2</v>
      </c>
      <c r="M226" s="2">
        <f t="shared" si="166"/>
        <v>1.0657519327064021E-2</v>
      </c>
      <c r="N226" s="2">
        <f t="shared" si="166"/>
        <v>-4.1121072245565153E-2</v>
      </c>
      <c r="O226" s="2">
        <f t="shared" si="166"/>
        <v>0</v>
      </c>
      <c r="P226" s="2">
        <f t="shared" si="166"/>
        <v>0</v>
      </c>
      <c r="Q226" s="2">
        <f t="shared" si="166"/>
        <v>0</v>
      </c>
      <c r="R226" s="2">
        <f t="shared" si="166"/>
        <v>0</v>
      </c>
    </row>
    <row r="227" spans="5:18" x14ac:dyDescent="0.2">
      <c r="E227" s="3">
        <v>13</v>
      </c>
      <c r="F227" s="2">
        <f t="shared" ref="F227:R227" si="167">IF(F21&gt;0,F21*LN(F205/F21+0.001),0)</f>
        <v>1.5565828356703004E-2</v>
      </c>
      <c r="G227" s="2">
        <f t="shared" si="167"/>
        <v>-6.5768294794663729E-2</v>
      </c>
      <c r="H227" s="2">
        <f t="shared" si="167"/>
        <v>5.8064264759089051E-3</v>
      </c>
      <c r="I227" s="2">
        <f t="shared" si="167"/>
        <v>2.4321682984790982E-2</v>
      </c>
      <c r="J227" s="2">
        <f t="shared" si="167"/>
        <v>8.5079139735021771E-3</v>
      </c>
      <c r="K227" s="2">
        <f t="shared" si="167"/>
        <v>1.7602018447631113E-2</v>
      </c>
      <c r="L227" s="2">
        <f t="shared" si="167"/>
        <v>-1.1986293713189841E-2</v>
      </c>
      <c r="M227" s="2">
        <f t="shared" si="167"/>
        <v>-1.6505819140061037E-2</v>
      </c>
      <c r="N227" s="2">
        <f t="shared" si="167"/>
        <v>-1.2067802462771282E-2</v>
      </c>
      <c r="O227" s="2">
        <f t="shared" si="167"/>
        <v>0</v>
      </c>
      <c r="P227" s="2">
        <f t="shared" si="167"/>
        <v>0</v>
      </c>
      <c r="Q227" s="2">
        <f t="shared" si="167"/>
        <v>0</v>
      </c>
      <c r="R227" s="2">
        <f t="shared" si="167"/>
        <v>0</v>
      </c>
    </row>
    <row r="228" spans="5:18" x14ac:dyDescent="0.2">
      <c r="E228" s="3">
        <v>14</v>
      </c>
      <c r="F228" s="2">
        <f t="shared" ref="F228:R228" si="168">IF(F22&gt;0,F22*LN(F206/F22+0.001),0)</f>
        <v>1.5114764235684953E-2</v>
      </c>
      <c r="G228" s="2">
        <f t="shared" si="168"/>
        <v>-4.5431656838178958E-2</v>
      </c>
      <c r="H228" s="2">
        <f t="shared" si="168"/>
        <v>1.5844624972897726E-2</v>
      </c>
      <c r="I228" s="2">
        <f t="shared" si="168"/>
        <v>-2.3819130423432044E-2</v>
      </c>
      <c r="J228" s="2">
        <f t="shared" si="168"/>
        <v>-4.1585874779740933E-2</v>
      </c>
      <c r="K228" s="2">
        <f t="shared" si="168"/>
        <v>3.7738342670210243E-2</v>
      </c>
      <c r="L228" s="2">
        <f t="shared" si="168"/>
        <v>8.5494018497610444E-3</v>
      </c>
      <c r="M228" s="2">
        <f t="shared" si="168"/>
        <v>3.1534212060556383E-3</v>
      </c>
      <c r="N228" s="2">
        <f t="shared" si="168"/>
        <v>1.466316711958451E-3</v>
      </c>
      <c r="O228" s="2">
        <f t="shared" si="168"/>
        <v>0</v>
      </c>
      <c r="P228" s="2">
        <f t="shared" si="168"/>
        <v>0</v>
      </c>
      <c r="Q228" s="2">
        <f t="shared" si="168"/>
        <v>0</v>
      </c>
      <c r="R228" s="2">
        <f t="shared" si="168"/>
        <v>0</v>
      </c>
    </row>
    <row r="229" spans="5:18" x14ac:dyDescent="0.2">
      <c r="E229" s="3">
        <v>15</v>
      </c>
      <c r="F229" s="2">
        <f t="shared" ref="F229:R229" si="169">IF(F23&gt;0,F23*LN(F207/F23+0.001),0)</f>
        <v>-2.7952542804952418E-2</v>
      </c>
      <c r="G229" s="2">
        <f t="shared" si="169"/>
        <v>1.0986381964148743E-2</v>
      </c>
      <c r="H229" s="2">
        <f t="shared" si="169"/>
        <v>8.0460467300998725E-4</v>
      </c>
      <c r="I229" s="2">
        <f t="shared" si="169"/>
        <v>-1.0193060492221647E-2</v>
      </c>
      <c r="J229" s="2">
        <f t="shared" si="169"/>
        <v>1.4916665256848516E-2</v>
      </c>
      <c r="K229" s="2">
        <f t="shared" si="169"/>
        <v>4.6741024690260292E-2</v>
      </c>
      <c r="L229" s="2">
        <f t="shared" si="169"/>
        <v>-1.2130383139610597E-2</v>
      </c>
      <c r="M229" s="2">
        <f t="shared" si="169"/>
        <v>-3.2898658244275091E-2</v>
      </c>
      <c r="N229" s="2">
        <f t="shared" si="169"/>
        <v>-1.1491959549196396E-2</v>
      </c>
      <c r="O229" s="2">
        <f t="shared" si="169"/>
        <v>-1.0029505310909752E-2</v>
      </c>
      <c r="P229" s="2">
        <f t="shared" si="169"/>
        <v>0</v>
      </c>
      <c r="Q229" s="2">
        <f t="shared" si="169"/>
        <v>0</v>
      </c>
      <c r="R229" s="2">
        <f t="shared" si="169"/>
        <v>0</v>
      </c>
    </row>
    <row r="230" spans="5:18" x14ac:dyDescent="0.2">
      <c r="E230" s="3">
        <v>16</v>
      </c>
      <c r="F230" s="2">
        <f t="shared" ref="F230:R230" si="170">IF(F24&gt;0,F24*LN(F208/F24+0.001),0)</f>
        <v>-4.9853429609996044E-2</v>
      </c>
      <c r="G230" s="2">
        <f t="shared" si="170"/>
        <v>3.4547843967607256E-3</v>
      </c>
      <c r="H230" s="2">
        <f t="shared" si="170"/>
        <v>1.2015586933972405E-2</v>
      </c>
      <c r="I230" s="2">
        <f t="shared" si="170"/>
        <v>1.9619476076496618E-3</v>
      </c>
      <c r="J230" s="2">
        <f t="shared" si="170"/>
        <v>2.733457078767694E-2</v>
      </c>
      <c r="K230" s="2">
        <f t="shared" si="170"/>
        <v>-2.6779160499075139E-2</v>
      </c>
      <c r="L230" s="2">
        <f t="shared" si="170"/>
        <v>-3.14652761034753E-3</v>
      </c>
      <c r="M230" s="2">
        <f t="shared" si="170"/>
        <v>1.3870387184480944E-3</v>
      </c>
      <c r="N230" s="2">
        <f t="shared" si="170"/>
        <v>0</v>
      </c>
      <c r="O230" s="2">
        <f t="shared" si="170"/>
        <v>0</v>
      </c>
      <c r="P230" s="2">
        <f t="shared" si="170"/>
        <v>0</v>
      </c>
      <c r="Q230" s="2">
        <f t="shared" si="170"/>
        <v>0</v>
      </c>
      <c r="R230" s="2">
        <f t="shared" si="170"/>
        <v>0</v>
      </c>
    </row>
    <row r="231" spans="5:18" x14ac:dyDescent="0.2">
      <c r="E231" s="3">
        <v>17</v>
      </c>
      <c r="F231" s="2">
        <f t="shared" ref="F231:R231" si="171">IF(F25&gt;0,F25*LN(F209/F25+0.001),0)</f>
        <v>1.1655793595817447E-2</v>
      </c>
      <c r="G231" s="2">
        <f t="shared" si="171"/>
        <v>1.9236683609649832E-2</v>
      </c>
      <c r="H231" s="2">
        <f t="shared" si="171"/>
        <v>1.3676919045283453E-2</v>
      </c>
      <c r="I231" s="2">
        <f t="shared" si="171"/>
        <v>-5.3658104344737612E-3</v>
      </c>
      <c r="J231" s="2">
        <f t="shared" si="171"/>
        <v>-7.6441654908814896E-2</v>
      </c>
      <c r="K231" s="2">
        <f t="shared" si="171"/>
        <v>-7.2482543934130296E-3</v>
      </c>
      <c r="L231" s="2">
        <f t="shared" si="171"/>
        <v>2.2922025799419706E-2</v>
      </c>
      <c r="M231" s="2">
        <f t="shared" si="171"/>
        <v>-1.9013695285008441E-2</v>
      </c>
      <c r="N231" s="2">
        <f t="shared" si="171"/>
        <v>0</v>
      </c>
      <c r="O231" s="2">
        <f t="shared" si="171"/>
        <v>-7.9279439996402679E-3</v>
      </c>
      <c r="P231" s="2">
        <f t="shared" si="171"/>
        <v>0</v>
      </c>
      <c r="Q231" s="2">
        <f t="shared" si="171"/>
        <v>0</v>
      </c>
      <c r="R231" s="2">
        <f t="shared" si="171"/>
        <v>0</v>
      </c>
    </row>
    <row r="232" spans="5:18" x14ac:dyDescent="0.2">
      <c r="E232" s="3">
        <v>18</v>
      </c>
      <c r="F232" s="2">
        <f t="shared" ref="F232:R232" si="172">IF(F26&gt;0,F26*LN(F210/F26+0.001),0)</f>
        <v>-2.4535780999444604E-2</v>
      </c>
      <c r="G232" s="2">
        <f t="shared" si="172"/>
        <v>-9.595080779334364E-2</v>
      </c>
      <c r="H232" s="2">
        <f t="shared" si="172"/>
        <v>3.9735361987167206E-2</v>
      </c>
      <c r="I232" s="2">
        <f t="shared" si="172"/>
        <v>2.5895082942857757E-2</v>
      </c>
      <c r="J232" s="2">
        <f t="shared" si="172"/>
        <v>-4.3743659373658643E-2</v>
      </c>
      <c r="K232" s="2">
        <f t="shared" si="172"/>
        <v>2.0130783332107702E-2</v>
      </c>
      <c r="L232" s="2">
        <f t="shared" si="172"/>
        <v>1.2543584111951269E-2</v>
      </c>
      <c r="M232" s="2">
        <f t="shared" si="172"/>
        <v>1.0399195982667836E-2</v>
      </c>
      <c r="N232" s="2">
        <f t="shared" si="172"/>
        <v>-1.2535468471685494E-3</v>
      </c>
      <c r="O232" s="2">
        <f t="shared" si="172"/>
        <v>0</v>
      </c>
      <c r="P232" s="2">
        <f t="shared" si="172"/>
        <v>-1.7089921982233091E-2</v>
      </c>
      <c r="Q232" s="2">
        <f t="shared" si="172"/>
        <v>0</v>
      </c>
      <c r="R232" s="2">
        <f t="shared" si="172"/>
        <v>0</v>
      </c>
    </row>
    <row r="233" spans="5:18" x14ac:dyDescent="0.2">
      <c r="E233" s="3">
        <v>19</v>
      </c>
      <c r="F233" s="2">
        <f t="shared" ref="F233:R233" si="173">IF(F27&gt;0,F27*LN(F211/F27+0.001),0)</f>
        <v>-3.5424942657646102E-3</v>
      </c>
      <c r="G233" s="2">
        <f t="shared" si="173"/>
        <v>2.5552169352312977E-2</v>
      </c>
      <c r="H233" s="2">
        <f t="shared" si="173"/>
        <v>2.1826733800416356E-2</v>
      </c>
      <c r="I233" s="2">
        <f t="shared" si="173"/>
        <v>-6.1806802459483348E-2</v>
      </c>
      <c r="J233" s="2">
        <f t="shared" si="173"/>
        <v>-1.3156028054180292E-2</v>
      </c>
      <c r="K233" s="2">
        <f t="shared" si="173"/>
        <v>6.2793079984344736E-3</v>
      </c>
      <c r="L233" s="2">
        <f t="shared" si="173"/>
        <v>3.0811868067126973E-2</v>
      </c>
      <c r="M233" s="2">
        <f t="shared" si="173"/>
        <v>-5.1467351486194201E-3</v>
      </c>
      <c r="N233" s="2">
        <f t="shared" si="173"/>
        <v>-2.7033729622937732E-2</v>
      </c>
      <c r="O233" s="2">
        <f t="shared" si="173"/>
        <v>-1.5358308503015895E-3</v>
      </c>
      <c r="P233" s="2">
        <f t="shared" si="173"/>
        <v>0</v>
      </c>
      <c r="Q233" s="2">
        <f t="shared" si="173"/>
        <v>-2.5149502714720381E-2</v>
      </c>
      <c r="R233" s="2">
        <f t="shared" si="173"/>
        <v>0</v>
      </c>
    </row>
    <row r="234" spans="5:18" x14ac:dyDescent="0.2">
      <c r="E234" s="3">
        <v>20</v>
      </c>
      <c r="F234" s="2">
        <f t="shared" ref="F234:R234" si="174">IF(F28&gt;0,F28*LN(F212/F28+0.001),0)</f>
        <v>2.1200198955930754E-5</v>
      </c>
      <c r="G234" s="2">
        <f t="shared" si="174"/>
        <v>3.3770808495953222E-3</v>
      </c>
      <c r="H234" s="2">
        <f t="shared" si="174"/>
        <v>-1.3237054592335285E-2</v>
      </c>
      <c r="I234" s="2">
        <f t="shared" si="174"/>
        <v>1.6004290562800168E-2</v>
      </c>
      <c r="J234" s="2">
        <f t="shared" si="174"/>
        <v>9.652305676188324E-3</v>
      </c>
      <c r="K234" s="2">
        <f t="shared" si="174"/>
        <v>-1.2621792300841605E-2</v>
      </c>
      <c r="L234" s="2">
        <f t="shared" si="174"/>
        <v>-7.0230602933420419E-3</v>
      </c>
      <c r="M234" s="2">
        <f t="shared" si="174"/>
        <v>1.5066032078824836E-2</v>
      </c>
      <c r="N234" s="2">
        <f t="shared" si="174"/>
        <v>-1.3358536567409769E-2</v>
      </c>
      <c r="O234" s="2">
        <f t="shared" si="174"/>
        <v>9.8332678008621611E-5</v>
      </c>
      <c r="P234" s="2">
        <f t="shared" si="174"/>
        <v>0</v>
      </c>
      <c r="Q234" s="2">
        <f t="shared" si="174"/>
        <v>-2.1952332403956804E-2</v>
      </c>
      <c r="R234" s="2">
        <f t="shared" si="174"/>
        <v>0</v>
      </c>
    </row>
    <row r="235" spans="5:18" x14ac:dyDescent="0.2">
      <c r="E235" t="s">
        <v>0</v>
      </c>
      <c r="F235" s="1">
        <f>-1*SUM(F215:R234)*F3</f>
        <v>47.164027627744467</v>
      </c>
    </row>
  </sheetData>
  <mergeCells count="2"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2021-04-05T19:17:16Z</dcterms:created>
  <dcterms:modified xsi:type="dcterms:W3CDTF">2021-04-07T06:56:39Z</dcterms:modified>
</cp:coreProperties>
</file>