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Anaconda_src\파이널 프로젝트\Data\"/>
    </mc:Choice>
  </mc:AlternateContent>
  <bookViews>
    <workbookView xWindow="0" yWindow="0" windowWidth="28800" windowHeight="12390" activeTab="1"/>
  </bookViews>
  <sheets>
    <sheet name="지역별 현황" sheetId="2" r:id="rId1"/>
    <sheet name="지역별 현황_" sheetId="7" r:id="rId2"/>
    <sheet name="월별 현황" sheetId="3" r:id="rId3"/>
    <sheet name="유형별 현황" sheetId="4" r:id="rId4"/>
    <sheet name="성별 현황" sheetId="5" r:id="rId5"/>
    <sheet name="연령별 현황" sheetId="6" r:id="rId6"/>
    <sheet name="연령별 현황_" sheetId="8" r:id="rId7"/>
    <sheet name="Sheet1" sheetId="1" r:id="rId8"/>
  </sheets>
  <definedNames>
    <definedName name="경찰청_보이스피싱_월별_현황_20211231" localSheetId="2">'월별 현황'!$A$1:$C$49</definedName>
    <definedName name="경찰청_보이스피싱_현황_20201231" localSheetId="3">'유형별 현황'!$A$1:$I$6</definedName>
    <definedName name="경찰청_전화금융사기_시도경찰청별_피해_현황_20201231" localSheetId="0">'지역별 현황'!$A$1:$F$20</definedName>
    <definedName name="경찰청_전화금융사기_시도경찰청별_피해_현황_20201231" localSheetId="1">'지역별 현황_'!$A$1:$F$19</definedName>
    <definedName name="경찰청_전화금융사기_피해자_성별_현황_20201231" localSheetId="4">'성별 현황'!$A$1:$D$6</definedName>
    <definedName name="경찰청_전화금융사기_피해자_연령별_현황_20201231" localSheetId="5">'연령별 현황'!$A$1:$H$6</definedName>
    <definedName name="경찰청_전화금융사기_피해자_연령별_현황_20201231" localSheetId="6">'연령별 현황_'!$A$1:$G$1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7" l="1"/>
  <c r="E26" i="7"/>
  <c r="D26" i="7"/>
  <c r="C26" i="7"/>
  <c r="B26" i="7"/>
  <c r="F22" i="2"/>
  <c r="E22" i="2"/>
  <c r="D22" i="2"/>
  <c r="C22" i="2"/>
  <c r="B22" i="2"/>
  <c r="F21" i="2"/>
  <c r="E21" i="2"/>
  <c r="D21" i="2"/>
  <c r="C21" i="2"/>
  <c r="B21" i="2"/>
  <c r="H7" i="6"/>
  <c r="G7" i="6"/>
  <c r="F7" i="6"/>
  <c r="E7" i="6"/>
  <c r="D7" i="6"/>
  <c r="C7" i="6"/>
  <c r="B7" i="6"/>
  <c r="F25" i="7" l="1"/>
  <c r="E25" i="7"/>
  <c r="D25" i="7"/>
  <c r="C25" i="7"/>
  <c r="F24" i="7"/>
  <c r="E24" i="7"/>
  <c r="D24" i="7"/>
  <c r="C24" i="7"/>
  <c r="F23" i="7"/>
  <c r="E23" i="7"/>
  <c r="D23" i="7"/>
  <c r="C23" i="7"/>
  <c r="F22" i="7"/>
  <c r="E22" i="7"/>
  <c r="D22" i="7"/>
  <c r="C22" i="7"/>
  <c r="F21" i="7"/>
  <c r="E21" i="7"/>
  <c r="D21" i="7"/>
  <c r="C21" i="7"/>
  <c r="F20" i="7"/>
  <c r="E20" i="7"/>
  <c r="D20" i="7"/>
  <c r="C20" i="7"/>
  <c r="B25" i="7"/>
  <c r="B24" i="7"/>
  <c r="B23" i="7"/>
  <c r="B22" i="7"/>
  <c r="B21" i="7"/>
  <c r="B20" i="7"/>
</calcChain>
</file>

<file path=xl/connections.xml><?xml version="1.0" encoding="utf-8"?>
<connections xmlns="http://schemas.openxmlformats.org/spreadsheetml/2006/main">
  <connection id="1" name="경찰청_보이스피싱 월별 현황_20211231" type="6" refreshedVersion="5" background="1" saveData="1">
    <textPr codePage="949" sourceFile="C:\Users\student\Documents\카카오톡 받은 파일\금융사기_집계데이터_경찰청\경찰청_보이스피싱 월별 현황_20211231.csv" tab="0" comma="1">
      <textFields count="3">
        <textField/>
        <textField/>
        <textField/>
      </textFields>
    </textPr>
  </connection>
  <connection id="2" name="경찰청_보이스피싱 현황_20201231" type="6" refreshedVersion="5" background="1" saveData="1">
    <textPr codePage="949" sourceFile="C:\Users\student\Documents\카카오톡 받은 파일\금융사기_집계데이터_경찰청\경찰청_보이스피싱 현황_20201231.csv" tab="0" comma="1" delimiter="-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경찰청_전화금융사기 시도경찰청별 피해 현황_20201231" type="6" refreshedVersion="5" background="1" saveData="1">
    <textPr codePage="949" sourceFile="C:\Users\student\Documents\카카오톡 받은 파일\금융사기_집계데이터_경찰청\경찰청_전화금융사기 시도경찰청별 피해 현황_20201231.csv" tab="0" comma="1">
      <textFields count="6">
        <textField/>
        <textField/>
        <textField/>
        <textField/>
        <textField/>
        <textField/>
      </textFields>
    </textPr>
  </connection>
  <connection id="4" name="경찰청_전화금융사기 시도경찰청별 피해 현황_202012311" type="6" refreshedVersion="5" background="1" saveData="1">
    <textPr codePage="949" sourceFile="C:\Users\student\Documents\카카오톡 받은 파일\금융사기_집계데이터_경찰청\경찰청_전화금융사기 시도경찰청별 피해 현황_20201231.csv" tab="0" comma="1">
      <textFields count="6">
        <textField/>
        <textField/>
        <textField/>
        <textField/>
        <textField/>
        <textField/>
      </textFields>
    </textPr>
  </connection>
  <connection id="5" name="경찰청_전화금융사기 피해자 성별 현황_20201231" type="6" refreshedVersion="5" background="1" saveData="1">
    <textPr codePage="949" sourceFile="C:\Users\student\Documents\카카오톡 받은 파일\금융사기_집계데이터_경찰청\경찰청_전화금융사기 피해자 성별 현황_20201231.csv" tab="0" comma="1">
      <textFields count="4">
        <textField/>
        <textField/>
        <textField/>
        <textField/>
      </textFields>
    </textPr>
  </connection>
  <connection id="6" name="경찰청_전화금융사기 피해자 연령별 현황_20201231" type="6" refreshedVersion="5" background="1" saveData="1">
    <textPr codePage="949" sourceFile="C:\Users\student\Documents\카카오톡 받은 파일\금융사기_집계데이터_경찰청\경찰청_전화금융사기 피해자 연령별 현황_20201231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경찰청_전화금융사기 피해자 연령별 현황_202012311" type="6" refreshedVersion="5" background="1" saveData="1">
    <textPr codePage="949" sourceFile="C:\Users\student\Documents\카카오톡 받은 파일\금융사기_집계데이터_경찰청\경찰청_전화금융사기 피해자 연령별 현황_20201231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<sst xmlns="http://schemas.openxmlformats.org/spreadsheetml/2006/main" count="103" uniqueCount="53">
  <si>
    <t>구분</t>
  </si>
  <si>
    <t>2016년</t>
  </si>
  <si>
    <t>2017년</t>
  </si>
  <si>
    <t>2018년</t>
  </si>
  <si>
    <t>2019년</t>
  </si>
  <si>
    <t>2020년</t>
  </si>
  <si>
    <t>합계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</si>
  <si>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</si>
  <si>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</si>
  <si>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</si>
  <si>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</si>
  <si>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</si>
  <si>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</si>
  <si>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</si>
  <si>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</si>
  <si>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경기남부</t>
  </si>
  <si>
    <t>경기북부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</si>
  <si>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</si>
  <si>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</si>
  <si>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</si>
  <si>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</si>
  <si>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</si>
  <si>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</si>
  <si>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</si>
  <si>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</si>
  <si>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년</t>
  </si>
  <si>
    <t>월</t>
  </si>
  <si>
    <t>전화금융사기 발생건수</t>
  </si>
  <si>
    <t>기관사칭형_발생건수</t>
  </si>
  <si>
    <t>기관사칭형_피해액_억원</t>
  </si>
  <si>
    <t>기관사칭형_검거건수</t>
  </si>
  <si>
    <t>기관사칭형_검거인원</t>
  </si>
  <si>
    <t>대출사기형_발생건수</t>
  </si>
  <si>
    <t>대출사기형_피해액_억원</t>
  </si>
  <si>
    <t>대출사기형_검거건수</t>
  </si>
  <si>
    <t>대출사기형_검거인원</t>
  </si>
  <si>
    <t>남성</t>
  </si>
  <si>
    <t>여성</t>
  </si>
  <si>
    <t>20대이하</t>
  </si>
  <si>
    <t>30대</t>
  </si>
  <si>
    <t>40대</t>
  </si>
  <si>
    <t>50대</t>
  </si>
  <si>
    <t>60대</t>
  </si>
  <si>
    <t>70대이상</t>
  </si>
  <si>
    <t>경기</t>
    <phoneticPr fontId="1" type="noConversion"/>
  </si>
  <si>
    <t>수도권</t>
    <phoneticPr fontId="1" type="noConversion"/>
  </si>
  <si>
    <t>충청권</t>
    <phoneticPr fontId="1" type="noConversion"/>
  </si>
  <si>
    <t>영남권</t>
    <phoneticPr fontId="1" type="noConversion"/>
  </si>
  <si>
    <t>호남권</t>
    <phoneticPr fontId="1" type="noConversion"/>
  </si>
  <si>
    <t>제주도</t>
    <phoneticPr fontId="1" type="noConversion"/>
  </si>
  <si>
    <t>강원도</t>
    <phoneticPr fontId="1" type="noConversion"/>
  </si>
  <si>
    <t>평균</t>
    <phoneticPr fontId="1" type="noConversion"/>
  </si>
  <si>
    <t>비수도권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</si>
</sst>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%"/>
    <numFmt numFmtId="177" formatCode="_-* #,##0.0_-;\-* #,##0.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2" applyNumberFormat="1" applyFont="1">
      <alignment vertical="center"/>
    </xf>
    <xf numFmtId="41" fontId="0" fillId="0" borderId="0" xfId="1" applyFont="1">
      <alignment vertical="center"/>
    </xf>
    <xf numFmtId="177" fontId="0" fillId="0" borderId="0" xfId="1" applyNumberFormat="1" applyFont="1">
      <alignment vertical="center"/>
    </xf>
    <xf numFmtId="1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경찰청_전화금융사기 시도경찰청별 피해 현황_2020123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경찰청_전화금융사기 시도경찰청별 피해 현황_2020123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경찰청_보이스피싱 월별 현황_2021123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경찰청_보이스피싱 현황_2020123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경찰청_전화금융사기 피해자 성별 현황_2020123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경찰청_전화금융사기 피해자 연령별 현황_2020123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경찰청_전화금융사기 피해자 연령별 현황_20201231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2" sqref="E32"/>
    </sheetView>
  </sheetViews>
  <sheetFormatPr defaultRowHeight="16.5" x14ac:dyDescent="0.3"/>
  <cols>
    <col min="2" max="6" width="7.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17040</v>
      </c>
      <c r="C2">
        <v>24259</v>
      </c>
      <c r="D2">
        <v>34132</v>
      </c>
      <c r="E2">
        <v>37667</v>
      </c>
      <c r="F2">
        <v>31681</v>
      </c>
    </row>
    <row r="3" spans="1:6" x14ac:dyDescent="0.3">
      <c r="A3" t="s">
        <v>7</v>
      </c>
      <c r="B3">
        <v>5593</v>
      </c>
      <c r="C3">
        <v>7764</v>
      </c>
      <c r="D3">
        <v>9972</v>
      </c>
      <c r="E3">
        <v>10494</v>
      </c>
      <c r="F3">
        <v>9049</v>
      </c>
    </row>
    <row r="4" spans="1:6" x14ac:dyDescent="0.3">
      <c r="A4" t="s">
        <v>8</v>
      </c>
      <c r="B4">
        <v>848</v>
      </c>
      <c r="C4">
        <v>1343</v>
      </c>
      <c r="D4">
        <v>1655</v>
      </c>
      <c r="E4">
        <v>2032</v>
      </c>
      <c r="F4">
        <v>1804</v>
      </c>
    </row>
    <row r="5" spans="1:6" x14ac:dyDescent="0.3">
      <c r="A5" t="s">
        <v>9</v>
      </c>
      <c r="B5">
        <v>651</v>
      </c>
      <c r="C5">
        <v>657</v>
      </c>
      <c r="D5">
        <v>930</v>
      </c>
      <c r="E5">
        <v>1282</v>
      </c>
      <c r="F5">
        <v>1003</v>
      </c>
    </row>
    <row r="6" spans="1:6" x14ac:dyDescent="0.3">
      <c r="A6" t="s">
        <v>10</v>
      </c>
      <c r="B6">
        <v>1138</v>
      </c>
      <c r="C6">
        <v>1531</v>
      </c>
      <c r="D6">
        <v>2325</v>
      </c>
      <c r="E6">
        <v>2260</v>
      </c>
      <c r="F6">
        <v>2048</v>
      </c>
    </row>
    <row r="7" spans="1:6" x14ac:dyDescent="0.3">
      <c r="A7" t="s">
        <v>11</v>
      </c>
      <c r="B7">
        <v>194</v>
      </c>
      <c r="C7">
        <v>207</v>
      </c>
      <c r="D7">
        <v>205</v>
      </c>
      <c r="E7">
        <v>358</v>
      </c>
      <c r="F7">
        <v>715</v>
      </c>
    </row>
    <row r="8" spans="1:6" x14ac:dyDescent="0.3">
      <c r="A8" t="s">
        <v>12</v>
      </c>
      <c r="B8">
        <v>514</v>
      </c>
      <c r="C8">
        <v>934</v>
      </c>
      <c r="D8">
        <v>1295</v>
      </c>
      <c r="E8">
        <v>1434</v>
      </c>
      <c r="F8">
        <v>1014</v>
      </c>
    </row>
    <row r="9" spans="1:6" x14ac:dyDescent="0.3">
      <c r="A9" t="s">
        <v>13</v>
      </c>
      <c r="B9">
        <v>502</v>
      </c>
      <c r="C9">
        <v>806</v>
      </c>
      <c r="D9">
        <v>1225</v>
      </c>
      <c r="E9">
        <v>982</v>
      </c>
      <c r="F9">
        <v>619</v>
      </c>
    </row>
    <row r="10" spans="1:6" x14ac:dyDescent="0.3">
      <c r="A10" t="s">
        <v>14</v>
      </c>
      <c r="B10">
        <v>0</v>
      </c>
      <c r="C10">
        <v>0</v>
      </c>
      <c r="D10">
        <v>0</v>
      </c>
      <c r="E10">
        <v>117</v>
      </c>
      <c r="F10">
        <v>83</v>
      </c>
    </row>
    <row r="11" spans="1:6" x14ac:dyDescent="0.3">
      <c r="A11" t="s">
        <v>15</v>
      </c>
      <c r="B11">
        <v>2407</v>
      </c>
      <c r="C11">
        <v>3976</v>
      </c>
      <c r="D11">
        <v>5883</v>
      </c>
      <c r="E11">
        <v>6990</v>
      </c>
      <c r="F11">
        <v>5953</v>
      </c>
    </row>
    <row r="12" spans="1:6" x14ac:dyDescent="0.3">
      <c r="A12" t="s">
        <v>16</v>
      </c>
      <c r="B12">
        <v>872</v>
      </c>
      <c r="C12">
        <v>1648</v>
      </c>
      <c r="D12">
        <v>2814</v>
      </c>
      <c r="E12">
        <v>2443</v>
      </c>
      <c r="F12">
        <v>1851</v>
      </c>
    </row>
    <row r="13" spans="1:6" x14ac:dyDescent="0.3">
      <c r="A13" t="s">
        <v>17</v>
      </c>
      <c r="B13">
        <v>448</v>
      </c>
      <c r="C13">
        <v>402</v>
      </c>
      <c r="D13">
        <v>1069</v>
      </c>
      <c r="E13">
        <v>1345</v>
      </c>
      <c r="F13">
        <v>1139</v>
      </c>
    </row>
    <row r="14" spans="1:6" x14ac:dyDescent="0.3">
      <c r="A14" t="s">
        <v>18</v>
      </c>
      <c r="B14">
        <v>498</v>
      </c>
      <c r="C14">
        <v>584</v>
      </c>
      <c r="D14">
        <v>704</v>
      </c>
      <c r="E14">
        <v>976</v>
      </c>
      <c r="F14">
        <v>1058</v>
      </c>
    </row>
    <row r="15" spans="1:6" x14ac:dyDescent="0.3">
      <c r="A15" t="s">
        <v>19</v>
      </c>
      <c r="B15">
        <v>744</v>
      </c>
      <c r="C15">
        <v>1127</v>
      </c>
      <c r="D15">
        <v>1649</v>
      </c>
      <c r="E15">
        <v>1281</v>
      </c>
      <c r="F15">
        <v>1267</v>
      </c>
    </row>
    <row r="16" spans="1:6" x14ac:dyDescent="0.3">
      <c r="A16" t="s">
        <v>20</v>
      </c>
      <c r="B16">
        <v>567</v>
      </c>
      <c r="C16">
        <v>610</v>
      </c>
      <c r="D16">
        <v>771</v>
      </c>
      <c r="E16">
        <v>970</v>
      </c>
      <c r="F16">
        <v>621</v>
      </c>
    </row>
    <row r="17" spans="1:6" x14ac:dyDescent="0.3">
      <c r="A17" t="s">
        <v>21</v>
      </c>
      <c r="B17">
        <v>370</v>
      </c>
      <c r="C17">
        <v>445</v>
      </c>
      <c r="D17">
        <v>407</v>
      </c>
      <c r="E17">
        <v>616</v>
      </c>
      <c r="F17">
        <v>406</v>
      </c>
    </row>
    <row r="18" spans="1:6" x14ac:dyDescent="0.3">
      <c r="A18" t="s">
        <v>22</v>
      </c>
      <c r="B18">
        <v>1085</v>
      </c>
      <c r="C18">
        <v>1398</v>
      </c>
      <c r="D18">
        <v>1985</v>
      </c>
      <c r="E18">
        <v>2097</v>
      </c>
      <c r="F18">
        <v>1372</v>
      </c>
    </row>
    <row r="19" spans="1:6" x14ac:dyDescent="0.3">
      <c r="A19" t="s">
        <v>23</v>
      </c>
      <c r="B19">
        <v>307</v>
      </c>
      <c r="C19">
        <v>433</v>
      </c>
      <c r="D19">
        <v>755</v>
      </c>
      <c r="E19">
        <v>1425</v>
      </c>
      <c r="F19">
        <v>1205</v>
      </c>
    </row>
    <row r="20" spans="1:6" x14ac:dyDescent="0.3">
      <c r="A20" t="s">
        <v>24</v>
      </c>
      <c r="B20">
        <v>302</v>
      </c>
      <c r="C20">
        <v>394</v>
      </c>
      <c r="D20">
        <v>488</v>
      </c>
      <c r="E20">
        <v>565</v>
      </c>
      <c r="F20">
        <v>474</v>
      </c>
    </row>
    <row r="21" spans="1:6" x14ac:dyDescent="0.3">
      <c r="B21">
        <f>B3+B11+B12+B6</f>
        <v>10010</v>
      </c>
      <c r="C21">
        <f t="shared" ref="C21:F21" si="0">C3+C11+C12+C6</f>
        <v>14919</v>
      </c>
      <c r="D21">
        <f t="shared" si="0"/>
        <v>20994</v>
      </c>
      <c r="E21">
        <f t="shared" si="0"/>
        <v>22187</v>
      </c>
      <c r="F21">
        <f t="shared" si="0"/>
        <v>18901</v>
      </c>
    </row>
    <row r="22" spans="1:6" x14ac:dyDescent="0.3">
      <c r="B22">
        <f>B21/B2</f>
        <v>0.58744131455399062</v>
      </c>
      <c r="C22">
        <f t="shared" ref="C22:F22" si="1">C21/C2</f>
        <v>0.61498825178284344</v>
      </c>
      <c r="D22">
        <f t="shared" si="1"/>
        <v>0.61508262041485995</v>
      </c>
      <c r="E22">
        <f t="shared" si="1"/>
        <v>0.589030185573579</v>
      </c>
      <c r="F22">
        <f t="shared" si="1"/>
        <v>0.59660364256178777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8" sqref="D28"/>
    </sheetView>
  </sheetViews>
  <sheetFormatPr defaultRowHeight="16.5" x14ac:dyDescent="0.3"/>
  <cols>
    <col min="2" max="6" width="7.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17040</v>
      </c>
      <c r="C2">
        <v>24259</v>
      </c>
      <c r="D2">
        <v>34132</v>
      </c>
      <c r="E2">
        <v>37667</v>
      </c>
      <c r="F2">
        <v>31681</v>
      </c>
    </row>
    <row r="3" spans="1:6" x14ac:dyDescent="0.3">
      <c r="A3" t="s">
        <v>7</v>
      </c>
      <c r="B3">
        <v>5593</v>
      </c>
      <c r="C3">
        <v>7764</v>
      </c>
      <c r="D3">
        <v>9972</v>
      </c>
      <c r="E3">
        <v>10494</v>
      </c>
      <c r="F3">
        <v>9049</v>
      </c>
    </row>
    <row r="4" spans="1:6" x14ac:dyDescent="0.3">
      <c r="A4" t="s">
        <v>8</v>
      </c>
      <c r="B4">
        <v>848</v>
      </c>
      <c r="C4">
        <v>1343</v>
      </c>
      <c r="D4">
        <v>1655</v>
      </c>
      <c r="E4">
        <v>2032</v>
      </c>
      <c r="F4">
        <v>1804</v>
      </c>
    </row>
    <row r="5" spans="1:6" x14ac:dyDescent="0.3">
      <c r="A5" t="s">
        <v>9</v>
      </c>
      <c r="B5">
        <v>651</v>
      </c>
      <c r="C5">
        <v>657</v>
      </c>
      <c r="D5">
        <v>930</v>
      </c>
      <c r="E5">
        <v>1282</v>
      </c>
      <c r="F5">
        <v>1003</v>
      </c>
    </row>
    <row r="6" spans="1:6" x14ac:dyDescent="0.3">
      <c r="A6" t="s">
        <v>10</v>
      </c>
      <c r="B6">
        <v>1138</v>
      </c>
      <c r="C6">
        <v>1531</v>
      </c>
      <c r="D6">
        <v>2325</v>
      </c>
      <c r="E6">
        <v>2260</v>
      </c>
      <c r="F6">
        <v>2048</v>
      </c>
    </row>
    <row r="7" spans="1:6" x14ac:dyDescent="0.3">
      <c r="A7" t="s">
        <v>11</v>
      </c>
      <c r="B7">
        <v>194</v>
      </c>
      <c r="C7">
        <v>207</v>
      </c>
      <c r="D7">
        <v>205</v>
      </c>
      <c r="E7">
        <v>358</v>
      </c>
      <c r="F7">
        <v>715</v>
      </c>
    </row>
    <row r="8" spans="1:6" x14ac:dyDescent="0.3">
      <c r="A8" t="s">
        <v>12</v>
      </c>
      <c r="B8">
        <v>514</v>
      </c>
      <c r="C8">
        <v>934</v>
      </c>
      <c r="D8">
        <v>1295</v>
      </c>
      <c r="E8">
        <v>1434</v>
      </c>
      <c r="F8">
        <v>1014</v>
      </c>
    </row>
    <row r="9" spans="1:6" x14ac:dyDescent="0.3">
      <c r="A9" t="s">
        <v>13</v>
      </c>
      <c r="B9">
        <v>502</v>
      </c>
      <c r="C9">
        <v>806</v>
      </c>
      <c r="D9">
        <v>1225</v>
      </c>
      <c r="E9">
        <v>982</v>
      </c>
      <c r="F9">
        <v>619</v>
      </c>
    </row>
    <row r="10" spans="1:6" x14ac:dyDescent="0.3">
      <c r="A10" t="s">
        <v>14</v>
      </c>
      <c r="B10">
        <v>0</v>
      </c>
      <c r="C10">
        <v>0</v>
      </c>
      <c r="D10">
        <v>0</v>
      </c>
      <c r="E10">
        <v>117</v>
      </c>
      <c r="F10">
        <v>83</v>
      </c>
    </row>
    <row r="11" spans="1:6" x14ac:dyDescent="0.3">
      <c r="A11" t="s">
        <v>44</v>
      </c>
      <c r="B11">
        <v>3279</v>
      </c>
      <c r="C11">
        <v>5624</v>
      </c>
      <c r="D11">
        <v>8697</v>
      </c>
      <c r="E11">
        <v>9433</v>
      </c>
      <c r="F11">
        <v>7804</v>
      </c>
    </row>
    <row r="12" spans="1:6" x14ac:dyDescent="0.3">
      <c r="A12" t="s">
        <v>17</v>
      </c>
      <c r="B12">
        <v>448</v>
      </c>
      <c r="C12">
        <v>402</v>
      </c>
      <c r="D12">
        <v>1069</v>
      </c>
      <c r="E12">
        <v>1345</v>
      </c>
      <c r="F12">
        <v>1139</v>
      </c>
    </row>
    <row r="13" spans="1:6" x14ac:dyDescent="0.3">
      <c r="A13" t="s">
        <v>18</v>
      </c>
      <c r="B13">
        <v>498</v>
      </c>
      <c r="C13">
        <v>584</v>
      </c>
      <c r="D13">
        <v>704</v>
      </c>
      <c r="E13">
        <v>976</v>
      </c>
      <c r="F13">
        <v>1058</v>
      </c>
    </row>
    <row r="14" spans="1:6" x14ac:dyDescent="0.3">
      <c r="A14" t="s">
        <v>19</v>
      </c>
      <c r="B14">
        <v>744</v>
      </c>
      <c r="C14">
        <v>1127</v>
      </c>
      <c r="D14">
        <v>1649</v>
      </c>
      <c r="E14">
        <v>1281</v>
      </c>
      <c r="F14">
        <v>1267</v>
      </c>
    </row>
    <row r="15" spans="1:6" x14ac:dyDescent="0.3">
      <c r="A15" t="s">
        <v>20</v>
      </c>
      <c r="B15">
        <v>567</v>
      </c>
      <c r="C15">
        <v>610</v>
      </c>
      <c r="D15">
        <v>771</v>
      </c>
      <c r="E15">
        <v>970</v>
      </c>
      <c r="F15">
        <v>621</v>
      </c>
    </row>
    <row r="16" spans="1:6" x14ac:dyDescent="0.3">
      <c r="A16" t="s">
        <v>21</v>
      </c>
      <c r="B16">
        <v>370</v>
      </c>
      <c r="C16">
        <v>445</v>
      </c>
      <c r="D16">
        <v>407</v>
      </c>
      <c r="E16">
        <v>616</v>
      </c>
      <c r="F16">
        <v>406</v>
      </c>
    </row>
    <row r="17" spans="1:6" x14ac:dyDescent="0.3">
      <c r="A17" t="s">
        <v>22</v>
      </c>
      <c r="B17">
        <v>1085</v>
      </c>
      <c r="C17">
        <v>1398</v>
      </c>
      <c r="D17">
        <v>1985</v>
      </c>
      <c r="E17">
        <v>2097</v>
      </c>
      <c r="F17">
        <v>1372</v>
      </c>
    </row>
    <row r="18" spans="1:6" x14ac:dyDescent="0.3">
      <c r="A18" t="s">
        <v>23</v>
      </c>
      <c r="B18">
        <v>307</v>
      </c>
      <c r="C18">
        <v>433</v>
      </c>
      <c r="D18">
        <v>755</v>
      </c>
      <c r="E18">
        <v>1425</v>
      </c>
      <c r="F18">
        <v>1205</v>
      </c>
    </row>
    <row r="19" spans="1:6" x14ac:dyDescent="0.3">
      <c r="A19" t="s">
        <v>24</v>
      </c>
      <c r="B19">
        <v>302</v>
      </c>
      <c r="C19">
        <v>394</v>
      </c>
      <c r="D19">
        <v>488</v>
      </c>
      <c r="E19">
        <v>565</v>
      </c>
      <c r="F19">
        <v>474</v>
      </c>
    </row>
    <row r="20" spans="1:6" x14ac:dyDescent="0.3">
      <c r="A20" t="s">
        <v>45</v>
      </c>
      <c r="B20">
        <f>B3+B6+B11</f>
        <v>10010</v>
      </c>
      <c r="C20">
        <f t="shared" ref="C20:F20" si="0">C3+C6+C11</f>
        <v>14919</v>
      </c>
      <c r="D20">
        <f t="shared" si="0"/>
        <v>20994</v>
      </c>
      <c r="E20">
        <f t="shared" si="0"/>
        <v>22187</v>
      </c>
      <c r="F20">
        <f t="shared" si="0"/>
        <v>18901</v>
      </c>
    </row>
    <row r="21" spans="1:6" x14ac:dyDescent="0.3">
      <c r="A21" t="s">
        <v>46</v>
      </c>
      <c r="B21">
        <f>B14+B13+B10+B8</f>
        <v>1756</v>
      </c>
      <c r="C21">
        <f t="shared" ref="C21:F21" si="1">C14+C13+C10+C8</f>
        <v>2645</v>
      </c>
      <c r="D21">
        <f t="shared" si="1"/>
        <v>3648</v>
      </c>
      <c r="E21">
        <f t="shared" si="1"/>
        <v>3808</v>
      </c>
      <c r="F21">
        <f t="shared" si="1"/>
        <v>3422</v>
      </c>
    </row>
    <row r="22" spans="1:6" x14ac:dyDescent="0.3">
      <c r="A22" t="s">
        <v>47</v>
      </c>
      <c r="B22">
        <f>B17+B18+B5+B9+B4</f>
        <v>3393</v>
      </c>
      <c r="C22">
        <f t="shared" ref="C22:F22" si="2">C17+C18+C5+C9+C4</f>
        <v>4637</v>
      </c>
      <c r="D22">
        <f t="shared" si="2"/>
        <v>6550</v>
      </c>
      <c r="E22">
        <f t="shared" si="2"/>
        <v>7818</v>
      </c>
      <c r="F22">
        <f t="shared" si="2"/>
        <v>6003</v>
      </c>
    </row>
    <row r="23" spans="1:6" x14ac:dyDescent="0.3">
      <c r="A23" t="s">
        <v>48</v>
      </c>
      <c r="B23">
        <f>B15+B16+B7</f>
        <v>1131</v>
      </c>
      <c r="C23">
        <f t="shared" ref="C23:F23" si="3">C15+C16+C7</f>
        <v>1262</v>
      </c>
      <c r="D23">
        <f t="shared" si="3"/>
        <v>1383</v>
      </c>
      <c r="E23">
        <f t="shared" si="3"/>
        <v>1944</v>
      </c>
      <c r="F23">
        <f t="shared" si="3"/>
        <v>1742</v>
      </c>
    </row>
    <row r="24" spans="1:6" x14ac:dyDescent="0.3">
      <c r="A24" t="s">
        <v>50</v>
      </c>
      <c r="B24">
        <f>B12</f>
        <v>448</v>
      </c>
      <c r="C24">
        <f t="shared" ref="C24:F24" si="4">C12</f>
        <v>402</v>
      </c>
      <c r="D24">
        <f t="shared" si="4"/>
        <v>1069</v>
      </c>
      <c r="E24">
        <f t="shared" si="4"/>
        <v>1345</v>
      </c>
      <c r="F24">
        <f t="shared" si="4"/>
        <v>1139</v>
      </c>
    </row>
    <row r="25" spans="1:6" x14ac:dyDescent="0.3">
      <c r="A25" t="s">
        <v>49</v>
      </c>
      <c r="B25">
        <f>B19</f>
        <v>302</v>
      </c>
      <c r="C25">
        <f t="shared" ref="C25:F25" si="5">C19</f>
        <v>394</v>
      </c>
      <c r="D25">
        <f t="shared" si="5"/>
        <v>488</v>
      </c>
      <c r="E25">
        <f t="shared" si="5"/>
        <v>565</v>
      </c>
      <c r="F25">
        <f t="shared" si="5"/>
        <v>474</v>
      </c>
    </row>
    <row r="26" spans="1:6" x14ac:dyDescent="0.3">
      <c r="A26" t="s">
        <v>52</v>
      </c>
      <c r="B26">
        <f>B2-B20</f>
        <v>7030</v>
      </c>
      <c r="C26">
        <f t="shared" ref="C26:F26" si="6">C2-C20</f>
        <v>9340</v>
      </c>
      <c r="D26">
        <f t="shared" si="6"/>
        <v>13138</v>
      </c>
      <c r="E26">
        <f t="shared" si="6"/>
        <v>15480</v>
      </c>
      <c r="F26">
        <f t="shared" si="6"/>
        <v>12780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D34" sqref="D34"/>
    </sheetView>
  </sheetViews>
  <sheetFormatPr defaultRowHeight="16.5" x14ac:dyDescent="0.3"/>
  <cols>
    <col min="1" max="1" width="5.5" bestFit="1" customWidth="1"/>
    <col min="2" max="2" width="3.5" bestFit="1" customWidth="1"/>
    <col min="3" max="3" width="22" bestFit="1" customWidth="1"/>
  </cols>
  <sheetData>
    <row r="1" spans="1:3" x14ac:dyDescent="0.3">
      <c r="A1" t="s">
        <v>25</v>
      </c>
      <c r="B1" t="s">
        <v>26</v>
      </c>
      <c r="C1" t="s">
        <v>27</v>
      </c>
    </row>
    <row r="2" spans="1:3" x14ac:dyDescent="0.3">
      <c r="A2">
        <v>2018</v>
      </c>
      <c r="B2">
        <v>1</v>
      </c>
      <c r="C2">
        <v>3035</v>
      </c>
    </row>
    <row r="3" spans="1:3" x14ac:dyDescent="0.3">
      <c r="A3">
        <v>2018</v>
      </c>
      <c r="B3">
        <v>2</v>
      </c>
      <c r="C3">
        <v>2254</v>
      </c>
    </row>
    <row r="4" spans="1:3" x14ac:dyDescent="0.3">
      <c r="A4">
        <v>2018</v>
      </c>
      <c r="B4">
        <v>3</v>
      </c>
      <c r="C4">
        <v>2989</v>
      </c>
    </row>
    <row r="5" spans="1:3" x14ac:dyDescent="0.3">
      <c r="A5">
        <v>2018</v>
      </c>
      <c r="B5">
        <v>4</v>
      </c>
      <c r="C5">
        <v>2918</v>
      </c>
    </row>
    <row r="6" spans="1:3" x14ac:dyDescent="0.3">
      <c r="A6">
        <v>2018</v>
      </c>
      <c r="B6">
        <v>5</v>
      </c>
      <c r="C6">
        <v>2600</v>
      </c>
    </row>
    <row r="7" spans="1:3" x14ac:dyDescent="0.3">
      <c r="A7">
        <v>2018</v>
      </c>
      <c r="B7">
        <v>6</v>
      </c>
      <c r="C7">
        <v>2542</v>
      </c>
    </row>
    <row r="8" spans="1:3" x14ac:dyDescent="0.3">
      <c r="A8">
        <v>2018</v>
      </c>
      <c r="B8">
        <v>7</v>
      </c>
      <c r="C8">
        <v>3009</v>
      </c>
    </row>
    <row r="9" spans="1:3" x14ac:dyDescent="0.3">
      <c r="A9">
        <v>2018</v>
      </c>
      <c r="B9">
        <v>8</v>
      </c>
      <c r="C9">
        <v>2890</v>
      </c>
    </row>
    <row r="10" spans="1:3" x14ac:dyDescent="0.3">
      <c r="A10">
        <v>2018</v>
      </c>
      <c r="B10">
        <v>9</v>
      </c>
      <c r="C10">
        <v>2639</v>
      </c>
    </row>
    <row r="11" spans="1:3" x14ac:dyDescent="0.3">
      <c r="A11">
        <v>2018</v>
      </c>
      <c r="B11">
        <v>10</v>
      </c>
      <c r="C11">
        <v>2605</v>
      </c>
    </row>
    <row r="12" spans="1:3" x14ac:dyDescent="0.3">
      <c r="A12">
        <v>2018</v>
      </c>
      <c r="B12">
        <v>11</v>
      </c>
      <c r="C12">
        <v>3537</v>
      </c>
    </row>
    <row r="13" spans="1:3" x14ac:dyDescent="0.3">
      <c r="A13">
        <v>2018</v>
      </c>
      <c r="B13">
        <v>12</v>
      </c>
      <c r="C13">
        <v>3114</v>
      </c>
    </row>
    <row r="14" spans="1:3" x14ac:dyDescent="0.3">
      <c r="A14">
        <v>2019</v>
      </c>
      <c r="B14">
        <v>1</v>
      </c>
      <c r="C14">
        <v>3529</v>
      </c>
    </row>
    <row r="15" spans="1:3" x14ac:dyDescent="0.3">
      <c r="A15">
        <v>2019</v>
      </c>
      <c r="B15">
        <v>2</v>
      </c>
      <c r="C15">
        <v>2419</v>
      </c>
    </row>
    <row r="16" spans="1:3" x14ac:dyDescent="0.3">
      <c r="A16">
        <v>2019</v>
      </c>
      <c r="B16">
        <v>3</v>
      </c>
      <c r="C16">
        <v>3967</v>
      </c>
    </row>
    <row r="17" spans="1:3" x14ac:dyDescent="0.3">
      <c r="A17">
        <v>2019</v>
      </c>
      <c r="B17">
        <v>4</v>
      </c>
      <c r="C17">
        <v>3540</v>
      </c>
    </row>
    <row r="18" spans="1:3" x14ac:dyDescent="0.3">
      <c r="A18">
        <v>2019</v>
      </c>
      <c r="B18">
        <v>5</v>
      </c>
      <c r="C18">
        <v>3329</v>
      </c>
    </row>
    <row r="19" spans="1:3" x14ac:dyDescent="0.3">
      <c r="A19">
        <v>2019</v>
      </c>
      <c r="B19">
        <v>6</v>
      </c>
      <c r="C19">
        <v>3044</v>
      </c>
    </row>
    <row r="20" spans="1:3" x14ac:dyDescent="0.3">
      <c r="A20">
        <v>2019</v>
      </c>
      <c r="B20">
        <v>7</v>
      </c>
      <c r="C20">
        <v>3132</v>
      </c>
    </row>
    <row r="21" spans="1:3" x14ac:dyDescent="0.3">
      <c r="A21">
        <v>2019</v>
      </c>
      <c r="B21">
        <v>8</v>
      </c>
      <c r="C21">
        <v>2885</v>
      </c>
    </row>
    <row r="22" spans="1:3" x14ac:dyDescent="0.3">
      <c r="A22">
        <v>2019</v>
      </c>
      <c r="B22">
        <v>9</v>
      </c>
      <c r="C22">
        <v>2482</v>
      </c>
    </row>
    <row r="23" spans="1:3" x14ac:dyDescent="0.3">
      <c r="A23">
        <v>2019</v>
      </c>
      <c r="B23">
        <v>10</v>
      </c>
      <c r="C23">
        <v>2674</v>
      </c>
    </row>
    <row r="24" spans="1:3" x14ac:dyDescent="0.3">
      <c r="A24">
        <v>2019</v>
      </c>
      <c r="B24">
        <v>11</v>
      </c>
      <c r="C24">
        <v>3214</v>
      </c>
    </row>
    <row r="25" spans="1:3" x14ac:dyDescent="0.3">
      <c r="A25">
        <v>2019</v>
      </c>
      <c r="B25">
        <v>12</v>
      </c>
      <c r="C25">
        <v>3452</v>
      </c>
    </row>
    <row r="26" spans="1:3" x14ac:dyDescent="0.3">
      <c r="A26">
        <v>2020</v>
      </c>
      <c r="B26">
        <v>1</v>
      </c>
      <c r="C26">
        <v>2797</v>
      </c>
    </row>
    <row r="27" spans="1:3" x14ac:dyDescent="0.3">
      <c r="A27">
        <v>2020</v>
      </c>
      <c r="B27">
        <v>2</v>
      </c>
      <c r="C27">
        <v>2173</v>
      </c>
    </row>
    <row r="28" spans="1:3" x14ac:dyDescent="0.3">
      <c r="A28">
        <v>2020</v>
      </c>
      <c r="B28">
        <v>3</v>
      </c>
      <c r="C28">
        <v>2651</v>
      </c>
    </row>
    <row r="29" spans="1:3" x14ac:dyDescent="0.3">
      <c r="A29">
        <v>2020</v>
      </c>
      <c r="B29">
        <v>4</v>
      </c>
      <c r="C29">
        <v>2711</v>
      </c>
    </row>
    <row r="30" spans="1:3" x14ac:dyDescent="0.3">
      <c r="A30">
        <v>2020</v>
      </c>
      <c r="B30">
        <v>5</v>
      </c>
      <c r="C30">
        <v>2969</v>
      </c>
    </row>
    <row r="31" spans="1:3" x14ac:dyDescent="0.3">
      <c r="A31">
        <v>2020</v>
      </c>
      <c r="B31">
        <v>6</v>
      </c>
      <c r="C31">
        <v>2749</v>
      </c>
    </row>
    <row r="32" spans="1:3" x14ac:dyDescent="0.3">
      <c r="A32">
        <v>2020</v>
      </c>
      <c r="B32">
        <v>7</v>
      </c>
      <c r="C32">
        <v>2676</v>
      </c>
    </row>
    <row r="33" spans="1:3" x14ac:dyDescent="0.3">
      <c r="A33">
        <v>2020</v>
      </c>
      <c r="B33">
        <v>8</v>
      </c>
      <c r="C33">
        <v>2288</v>
      </c>
    </row>
    <row r="34" spans="1:3" x14ac:dyDescent="0.3">
      <c r="A34">
        <v>2020</v>
      </c>
      <c r="B34">
        <v>9</v>
      </c>
      <c r="C34">
        <v>2577</v>
      </c>
    </row>
    <row r="35" spans="1:3" x14ac:dyDescent="0.3">
      <c r="A35">
        <v>2020</v>
      </c>
      <c r="B35">
        <v>10</v>
      </c>
      <c r="C35">
        <v>1893</v>
      </c>
    </row>
    <row r="36" spans="1:3" x14ac:dyDescent="0.3">
      <c r="A36">
        <v>2020</v>
      </c>
      <c r="B36">
        <v>11</v>
      </c>
      <c r="C36">
        <v>3014</v>
      </c>
    </row>
    <row r="37" spans="1:3" x14ac:dyDescent="0.3">
      <c r="A37">
        <v>2020</v>
      </c>
      <c r="B37">
        <v>12</v>
      </c>
      <c r="C37">
        <v>3183</v>
      </c>
    </row>
    <row r="38" spans="1:3" x14ac:dyDescent="0.3">
      <c r="A38">
        <v>2021</v>
      </c>
      <c r="B38">
        <v>1</v>
      </c>
      <c r="C38">
        <v>3187</v>
      </c>
    </row>
    <row r="39" spans="1:3" x14ac:dyDescent="0.3">
      <c r="A39">
        <v>2021</v>
      </c>
      <c r="B39">
        <v>2</v>
      </c>
      <c r="C39">
        <v>2417</v>
      </c>
    </row>
    <row r="40" spans="1:3" x14ac:dyDescent="0.3">
      <c r="A40">
        <v>2021</v>
      </c>
      <c r="B40">
        <v>3</v>
      </c>
      <c r="C40">
        <v>4017</v>
      </c>
    </row>
    <row r="41" spans="1:3" x14ac:dyDescent="0.3">
      <c r="A41">
        <v>2021</v>
      </c>
      <c r="B41">
        <v>4</v>
      </c>
      <c r="C41">
        <v>2808</v>
      </c>
    </row>
    <row r="42" spans="1:3" x14ac:dyDescent="0.3">
      <c r="A42">
        <v>2021</v>
      </c>
      <c r="B42">
        <v>5</v>
      </c>
      <c r="C42">
        <v>2406</v>
      </c>
    </row>
    <row r="43" spans="1:3" x14ac:dyDescent="0.3">
      <c r="A43">
        <v>2021</v>
      </c>
      <c r="B43">
        <v>6</v>
      </c>
      <c r="C43">
        <v>2979</v>
      </c>
    </row>
    <row r="44" spans="1:3" x14ac:dyDescent="0.3">
      <c r="A44">
        <v>2021</v>
      </c>
      <c r="B44">
        <v>7</v>
      </c>
      <c r="C44">
        <v>2588</v>
      </c>
    </row>
    <row r="45" spans="1:3" x14ac:dyDescent="0.3">
      <c r="A45">
        <v>2021</v>
      </c>
      <c r="B45">
        <v>8</v>
      </c>
      <c r="C45">
        <v>2414</v>
      </c>
    </row>
    <row r="46" spans="1:3" x14ac:dyDescent="0.3">
      <c r="A46">
        <v>2021</v>
      </c>
      <c r="B46">
        <v>9</v>
      </c>
      <c r="C46">
        <v>1812</v>
      </c>
    </row>
    <row r="47" spans="1:3" x14ac:dyDescent="0.3">
      <c r="A47">
        <v>2021</v>
      </c>
      <c r="B47">
        <v>10</v>
      </c>
      <c r="C47">
        <v>1881</v>
      </c>
    </row>
    <row r="48" spans="1:3" x14ac:dyDescent="0.3">
      <c r="A48">
        <v>2021</v>
      </c>
      <c r="B48">
        <v>11</v>
      </c>
      <c r="C48">
        <v>2137</v>
      </c>
    </row>
    <row r="49" spans="1:3" x14ac:dyDescent="0.3">
      <c r="A49">
        <v>2021</v>
      </c>
      <c r="B49">
        <v>12</v>
      </c>
      <c r="C49">
        <v>2336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6" sqref="B6"/>
    </sheetView>
  </sheetViews>
  <sheetFormatPr defaultRowHeight="16.5" x14ac:dyDescent="0.3"/>
  <cols>
    <col min="1" max="1" width="5.5" bestFit="1" customWidth="1"/>
    <col min="2" max="2" width="20.125" bestFit="1" customWidth="1"/>
    <col min="3" max="3" width="23" bestFit="1" customWidth="1"/>
    <col min="4" max="6" width="20.125" bestFit="1" customWidth="1"/>
    <col min="7" max="7" width="23" bestFit="1" customWidth="1"/>
    <col min="8" max="9" width="20.125" bestFit="1" customWidth="1"/>
  </cols>
  <sheetData>
    <row r="1" spans="1:9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3">
      <c r="A2">
        <v>2016</v>
      </c>
      <c r="B2">
        <v>3384</v>
      </c>
      <c r="C2">
        <v>541</v>
      </c>
      <c r="D2">
        <v>3860</v>
      </c>
      <c r="E2">
        <v>5682</v>
      </c>
      <c r="F2">
        <v>13656</v>
      </c>
      <c r="G2">
        <v>927</v>
      </c>
      <c r="H2">
        <v>7526</v>
      </c>
      <c r="I2">
        <v>9884</v>
      </c>
    </row>
    <row r="3" spans="1:9" x14ac:dyDescent="0.3">
      <c r="A3">
        <v>2017</v>
      </c>
      <c r="B3">
        <v>5685</v>
      </c>
      <c r="C3">
        <v>967</v>
      </c>
      <c r="D3">
        <v>3776</v>
      </c>
      <c r="E3">
        <v>4925</v>
      </c>
      <c r="F3">
        <v>18574</v>
      </c>
      <c r="G3">
        <v>1503</v>
      </c>
      <c r="H3">
        <v>15842</v>
      </c>
      <c r="I3">
        <v>20548</v>
      </c>
    </row>
    <row r="4" spans="1:9" x14ac:dyDescent="0.3">
      <c r="A4">
        <v>2018</v>
      </c>
      <c r="B4">
        <v>6221</v>
      </c>
      <c r="C4">
        <v>1430</v>
      </c>
      <c r="D4">
        <v>4673</v>
      </c>
      <c r="E4">
        <v>5491</v>
      </c>
      <c r="F4">
        <v>27911</v>
      </c>
      <c r="G4">
        <v>2610</v>
      </c>
      <c r="H4">
        <v>25279</v>
      </c>
      <c r="I4">
        <v>32133</v>
      </c>
    </row>
    <row r="5" spans="1:9" x14ac:dyDescent="0.3">
      <c r="A5">
        <v>2019</v>
      </c>
      <c r="B5">
        <v>7219</v>
      </c>
      <c r="C5">
        <v>2506</v>
      </c>
      <c r="D5">
        <v>5487</v>
      </c>
      <c r="E5">
        <v>6045</v>
      </c>
      <c r="F5">
        <v>30448</v>
      </c>
      <c r="G5">
        <v>3892</v>
      </c>
      <c r="H5">
        <v>33791</v>
      </c>
      <c r="I5">
        <v>42668</v>
      </c>
    </row>
    <row r="6" spans="1:9" x14ac:dyDescent="0.3">
      <c r="A6">
        <v>2020</v>
      </c>
      <c r="B6">
        <v>7844</v>
      </c>
      <c r="C6">
        <v>2144</v>
      </c>
      <c r="D6">
        <v>4297</v>
      </c>
      <c r="E6">
        <v>4797</v>
      </c>
      <c r="F6">
        <v>23837</v>
      </c>
      <c r="G6">
        <v>4856</v>
      </c>
      <c r="H6">
        <v>29754</v>
      </c>
      <c r="I6">
        <v>34527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2" sqref="E12"/>
    </sheetView>
  </sheetViews>
  <sheetFormatPr defaultRowHeight="16.5" x14ac:dyDescent="0.3"/>
  <cols>
    <col min="1" max="1" width="7.375" bestFit="1" customWidth="1"/>
    <col min="2" max="4" width="6.5" bestFit="1" customWidth="1"/>
  </cols>
  <sheetData>
    <row r="1" spans="1:4" x14ac:dyDescent="0.3">
      <c r="A1" t="s">
        <v>0</v>
      </c>
      <c r="B1" t="s">
        <v>6</v>
      </c>
      <c r="C1" t="s">
        <v>36</v>
      </c>
      <c r="D1" t="s">
        <v>37</v>
      </c>
    </row>
    <row r="2" spans="1:4" x14ac:dyDescent="0.3">
      <c r="A2" t="s">
        <v>1</v>
      </c>
      <c r="B2">
        <v>17040</v>
      </c>
      <c r="C2">
        <v>8660</v>
      </c>
      <c r="D2">
        <v>8380</v>
      </c>
    </row>
    <row r="3" spans="1:4" x14ac:dyDescent="0.3">
      <c r="A3" t="s">
        <v>2</v>
      </c>
      <c r="B3">
        <v>24259</v>
      </c>
      <c r="C3">
        <v>11391</v>
      </c>
      <c r="D3">
        <v>12868</v>
      </c>
    </row>
    <row r="4" spans="1:4" x14ac:dyDescent="0.3">
      <c r="A4" t="s">
        <v>3</v>
      </c>
      <c r="B4">
        <v>34132</v>
      </c>
      <c r="C4">
        <v>17673</v>
      </c>
      <c r="D4">
        <v>16459</v>
      </c>
    </row>
    <row r="5" spans="1:4" x14ac:dyDescent="0.3">
      <c r="A5" t="s">
        <v>4</v>
      </c>
      <c r="B5">
        <v>37667</v>
      </c>
      <c r="C5">
        <v>21424</v>
      </c>
      <c r="D5">
        <v>16243</v>
      </c>
    </row>
    <row r="6" spans="1:4" x14ac:dyDescent="0.3">
      <c r="A6" t="s">
        <v>5</v>
      </c>
      <c r="B6">
        <v>31681</v>
      </c>
      <c r="C6">
        <v>17293</v>
      </c>
      <c r="D6">
        <v>14388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9" sqref="E9"/>
    </sheetView>
  </sheetViews>
  <sheetFormatPr defaultRowHeight="16.5" x14ac:dyDescent="0.3"/>
  <cols>
    <col min="1" max="1" width="7.375" bestFit="1" customWidth="1"/>
    <col min="2" max="2" width="7.5" bestFit="1" customWidth="1"/>
    <col min="3" max="3" width="9.125" bestFit="1" customWidth="1"/>
    <col min="4" max="7" width="6.5" bestFit="1" customWidth="1"/>
    <col min="8" max="8" width="9.125" bestFit="1" customWidth="1"/>
  </cols>
  <sheetData>
    <row r="1" spans="1:8" x14ac:dyDescent="0.3">
      <c r="A1" t="s">
        <v>0</v>
      </c>
      <c r="B1" t="s">
        <v>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3">
      <c r="A2" t="s">
        <v>1</v>
      </c>
      <c r="B2">
        <v>17040</v>
      </c>
      <c r="C2">
        <v>3209</v>
      </c>
      <c r="D2">
        <v>3735</v>
      </c>
      <c r="E2">
        <v>4542</v>
      </c>
      <c r="F2">
        <v>3834</v>
      </c>
      <c r="G2">
        <v>1261</v>
      </c>
      <c r="H2">
        <v>459</v>
      </c>
    </row>
    <row r="3" spans="1:8" x14ac:dyDescent="0.3">
      <c r="A3" t="s">
        <v>2</v>
      </c>
      <c r="B3">
        <v>24259</v>
      </c>
      <c r="C3">
        <v>5273</v>
      </c>
      <c r="D3">
        <v>4887</v>
      </c>
      <c r="E3">
        <v>6473</v>
      </c>
      <c r="F3">
        <v>5412</v>
      </c>
      <c r="G3">
        <v>1807</v>
      </c>
      <c r="H3">
        <v>407</v>
      </c>
    </row>
    <row r="4" spans="1:8" x14ac:dyDescent="0.3">
      <c r="A4" t="s">
        <v>3</v>
      </c>
      <c r="B4">
        <v>34132</v>
      </c>
      <c r="C4">
        <v>4480</v>
      </c>
      <c r="D4">
        <v>6483</v>
      </c>
      <c r="E4">
        <v>9842</v>
      </c>
      <c r="F4">
        <v>9313</v>
      </c>
      <c r="G4">
        <v>3389</v>
      </c>
      <c r="H4">
        <v>625</v>
      </c>
    </row>
    <row r="5" spans="1:8" x14ac:dyDescent="0.3">
      <c r="A5" t="s">
        <v>4</v>
      </c>
      <c r="B5">
        <v>37667</v>
      </c>
      <c r="C5">
        <v>3855</v>
      </c>
      <c r="D5">
        <v>6041</v>
      </c>
      <c r="E5">
        <v>10264</v>
      </c>
      <c r="F5">
        <v>11825</v>
      </c>
      <c r="G5">
        <v>4617</v>
      </c>
      <c r="H5">
        <v>1065</v>
      </c>
    </row>
    <row r="6" spans="1:8" x14ac:dyDescent="0.3">
      <c r="A6" t="s">
        <v>5</v>
      </c>
      <c r="B6">
        <v>31681</v>
      </c>
      <c r="C6">
        <v>5323</v>
      </c>
      <c r="D6">
        <v>4406</v>
      </c>
      <c r="E6">
        <v>7704</v>
      </c>
      <c r="F6">
        <v>9217</v>
      </c>
      <c r="G6">
        <v>4188</v>
      </c>
      <c r="H6">
        <v>843</v>
      </c>
    </row>
    <row r="7" spans="1:8" x14ac:dyDescent="0.3">
      <c r="A7" t="s">
        <v>51</v>
      </c>
      <c r="B7">
        <f>SUM(B2:B6)/5</f>
        <v>28955.8</v>
      </c>
      <c r="C7" s="4">
        <f t="shared" ref="C7:H7" si="0">SUM(C2:C6)/5</f>
        <v>4428</v>
      </c>
      <c r="D7" s="4">
        <f t="shared" si="0"/>
        <v>5110.3999999999996</v>
      </c>
      <c r="E7" s="4">
        <f t="shared" si="0"/>
        <v>7765</v>
      </c>
      <c r="F7" s="4">
        <f t="shared" si="0"/>
        <v>7920.2</v>
      </c>
      <c r="G7" s="4">
        <f t="shared" si="0"/>
        <v>3052.4</v>
      </c>
      <c r="H7" s="4">
        <f t="shared" si="0"/>
        <v>679.8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1" sqref="C11"/>
    </sheetView>
  </sheetViews>
  <sheetFormatPr defaultRowHeight="16.5" x14ac:dyDescent="0.3"/>
  <cols>
    <col min="1" max="1" width="7.375" bestFit="1" customWidth="1"/>
    <col min="2" max="2" width="9.125" customWidth="1"/>
    <col min="3" max="6" width="6.375" customWidth="1"/>
    <col min="7" max="7" width="9.125" customWidth="1"/>
    <col min="10" max="10" width="9.5" bestFit="1" customWidth="1"/>
  </cols>
  <sheetData>
    <row r="1" spans="1:10" x14ac:dyDescent="0.3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10" x14ac:dyDescent="0.3">
      <c r="A2" t="s">
        <v>1</v>
      </c>
      <c r="B2" s="3">
        <v>18.832159624413144</v>
      </c>
      <c r="C2" s="3">
        <v>21.919014084507044</v>
      </c>
      <c r="D2" s="3">
        <v>26.654929577464788</v>
      </c>
      <c r="E2" s="3">
        <v>22.5</v>
      </c>
      <c r="F2" s="3">
        <v>7.4002347417840371</v>
      </c>
      <c r="G2" s="3">
        <v>2.693661971830986</v>
      </c>
    </row>
    <row r="3" spans="1:10" x14ac:dyDescent="0.3">
      <c r="A3" t="s">
        <v>2</v>
      </c>
      <c r="B3" s="3">
        <v>21.736262830289789</v>
      </c>
      <c r="C3" s="3">
        <v>20.145100787336659</v>
      </c>
      <c r="D3" s="3">
        <v>26.68288058040315</v>
      </c>
      <c r="E3" s="3">
        <v>22.309246053011254</v>
      </c>
      <c r="F3" s="3">
        <v>7.4487818953790352</v>
      </c>
      <c r="G3" s="3">
        <v>1.6777278535801146</v>
      </c>
    </row>
    <row r="4" spans="1:10" x14ac:dyDescent="0.3">
      <c r="A4" t="s">
        <v>3</v>
      </c>
      <c r="B4" s="3">
        <v>13.125512715340443</v>
      </c>
      <c r="C4" s="3">
        <v>18.993906011953595</v>
      </c>
      <c r="D4" s="3">
        <v>28.835110746513536</v>
      </c>
      <c r="E4" s="3">
        <v>27.285245517403023</v>
      </c>
      <c r="F4" s="3">
        <v>9.9290987929215984</v>
      </c>
      <c r="G4" s="3">
        <v>1.8311262158678072</v>
      </c>
    </row>
    <row r="5" spans="1:10" x14ac:dyDescent="0.3">
      <c r="A5" t="s">
        <v>4</v>
      </c>
      <c r="B5" s="3">
        <v>10.234422704223856</v>
      </c>
      <c r="C5" s="3">
        <v>16.03791116892771</v>
      </c>
      <c r="D5" s="3">
        <v>27.249316377731169</v>
      </c>
      <c r="E5" s="3">
        <v>31.393527490907157</v>
      </c>
      <c r="F5" s="3">
        <v>12.257413651206626</v>
      </c>
      <c r="G5" s="3">
        <v>2.8274086070034778</v>
      </c>
      <c r="J5" s="2"/>
    </row>
    <row r="6" spans="1:10" x14ac:dyDescent="0.3">
      <c r="A6" t="s">
        <v>5</v>
      </c>
      <c r="B6" s="3">
        <v>16.801868627884218</v>
      </c>
      <c r="C6" s="3">
        <v>13.907389286954325</v>
      </c>
      <c r="D6" s="3">
        <v>24.31741422303589</v>
      </c>
      <c r="E6" s="3">
        <v>29.093147312269185</v>
      </c>
      <c r="F6" s="3">
        <v>13.219279694454089</v>
      </c>
      <c r="G6" s="3">
        <v>2.6609008554022915</v>
      </c>
    </row>
    <row r="8" spans="1:10" x14ac:dyDescent="0.3">
      <c r="F8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7</vt:i4>
      </vt:variant>
    </vt:vector>
  </HeadingPairs>
  <TitlesOfParts>
    <vt:vector size="15" baseType="lpstr">
      <vt:lpstr>지역별 현황</vt:lpstr>
      <vt:lpstr>지역별 현황_</vt:lpstr>
      <vt:lpstr>월별 현황</vt:lpstr>
      <vt:lpstr>유형별 현황</vt:lpstr>
      <vt:lpstr>성별 현황</vt:lpstr>
      <vt:lpstr>연령별 현황</vt:lpstr>
      <vt:lpstr>연령별 현황_</vt:lpstr>
      <vt:lpstr>Sheet1</vt:lpstr>
      <vt:lpstr>'월별 현황'!경찰청_보이스피싱_월별_현황_20211231</vt:lpstr>
      <vt:lpstr>'유형별 현황'!경찰청_보이스피싱_현황_20201231</vt:lpstr>
      <vt:lpstr>'지역별 현황'!경찰청_전화금융사기_시도경찰청별_피해_현황_20201231</vt:lpstr>
      <vt:lpstr>'지역별 현황_'!경찰청_전화금융사기_시도경찰청별_피해_현황_20201231</vt:lpstr>
      <vt:lpstr>'성별 현황'!경찰청_전화금융사기_피해자_성별_현황_20201231</vt:lpstr>
      <vt:lpstr>'연령별 현황'!경찰청_전화금융사기_피해자_연령별_현황_20201231</vt:lpstr>
      <vt:lpstr>'연령별 현황_'!경찰청_전화금융사기_피해자_연령별_현황_20201231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2022-06-20T06:00:37Z</dcterms:created>
  <dcterms:modified xsi:type="dcterms:W3CDTF">2022-06-22T08:36:55Z</dcterms:modified>
</cp:coreProperties>
</file>