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musher/Documents/ANSDU/Tinamous/github/Tinamou-phylogenomics2/"/>
    </mc:Choice>
  </mc:AlternateContent>
  <xr:revisionPtr revIDLastSave="0" documentId="13_ncr:1_{D900261F-FE12-A345-A89D-2269800928C7}" xr6:coauthVersionLast="47" xr6:coauthVersionMax="47" xr10:uidLastSave="{00000000-0000-0000-0000-000000000000}"/>
  <bookViews>
    <workbookView xWindow="4980" yWindow="2840" windowWidth="30800" windowHeight="14680" xr2:uid="{7367DE2F-202D-6940-AF1D-ED413473D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8" i="1"/>
  <c r="J88" i="1"/>
  <c r="J87" i="1"/>
  <c r="J86" i="1"/>
  <c r="M85" i="1"/>
  <c r="N85" i="1"/>
  <c r="O85" i="1"/>
  <c r="M86" i="1"/>
  <c r="N86" i="1"/>
  <c r="O86" i="1"/>
  <c r="M87" i="1"/>
  <c r="N87" i="1"/>
  <c r="O87" i="1"/>
  <c r="M88" i="1"/>
  <c r="N88" i="1"/>
  <c r="O88" i="1"/>
  <c r="L88" i="1"/>
  <c r="L87" i="1"/>
  <c r="L86" i="1"/>
  <c r="K85" i="1"/>
  <c r="J85" i="1"/>
  <c r="L85" i="1"/>
</calcChain>
</file>

<file path=xl/sharedStrings.xml><?xml version="1.0" encoding="utf-8"?>
<sst xmlns="http://schemas.openxmlformats.org/spreadsheetml/2006/main" count="875" uniqueCount="434">
  <si>
    <t>Fragmented BUSCOs</t>
  </si>
  <si>
    <t>Missing BUSCOs</t>
  </si>
  <si>
    <t>Reference Genome Species</t>
  </si>
  <si>
    <t>Nothocercus julius</t>
  </si>
  <si>
    <t>Tinamus guttatus</t>
  </si>
  <si>
    <t>Voucher No</t>
  </si>
  <si>
    <t>Tissue No</t>
  </si>
  <si>
    <t>LSUMZ Birds 180663</t>
  </si>
  <si>
    <t>LSUMNS B53413</t>
  </si>
  <si>
    <t>ANSP 187763</t>
  </si>
  <si>
    <t>ANSP 21636</t>
  </si>
  <si>
    <t>KU 93069</t>
  </si>
  <si>
    <t>ANSP 187765</t>
  </si>
  <si>
    <t>ANSP 21146</t>
  </si>
  <si>
    <t>LSUMNS B11195</t>
  </si>
  <si>
    <t>LSUMNS B25896</t>
  </si>
  <si>
    <t>MNT 0800</t>
  </si>
  <si>
    <t>GUR-081</t>
  </si>
  <si>
    <t>LSUMZ Birds 131899</t>
  </si>
  <si>
    <t>LSUMNS B9577</t>
  </si>
  <si>
    <t>LSUMNZ B35476</t>
  </si>
  <si>
    <t>LSUMZ Birds 182847</t>
  </si>
  <si>
    <t>LSUMNS B66583</t>
  </si>
  <si>
    <t>LSUMNS B34614</t>
  </si>
  <si>
    <t>LSUMNS B35355</t>
  </si>
  <si>
    <t>ANSP 187771</t>
  </si>
  <si>
    <t>ANSP 27099</t>
  </si>
  <si>
    <t>UAM:Bird:17609</t>
  </si>
  <si>
    <t>LSUMNS B16893</t>
  </si>
  <si>
    <t>AMNH DOT-12668</t>
  </si>
  <si>
    <t>LSUMZ Birds 169556</t>
  </si>
  <si>
    <t xml:space="preserve">LSUMNS B33138 </t>
  </si>
  <si>
    <t>LSUMNS B32810</t>
  </si>
  <si>
    <t>FMNH 473927</t>
  </si>
  <si>
    <t>KU 91595</t>
  </si>
  <si>
    <t>LSUMNS B61422</t>
  </si>
  <si>
    <t>LSUMNS B6601</t>
  </si>
  <si>
    <t xml:space="preserve">MSB 27158 </t>
  </si>
  <si>
    <t>LSUMNS B79764</t>
  </si>
  <si>
    <t>LSUMNS B68765</t>
  </si>
  <si>
    <t>UAM:Bird:17629</t>
  </si>
  <si>
    <t>LSUMNS B16884</t>
  </si>
  <si>
    <t>LSUMNZ B13855</t>
  </si>
  <si>
    <t>LSUMZ Birds 123408</t>
  </si>
  <si>
    <t>LSUMNZ B7597</t>
  </si>
  <si>
    <t>LSUMNS B85944</t>
  </si>
  <si>
    <t>FMNH 456416</t>
  </si>
  <si>
    <t>LSUMNS B25977</t>
  </si>
  <si>
    <t>LSUMNS B11280</t>
  </si>
  <si>
    <t>LSUMNZ B56833</t>
  </si>
  <si>
    <t>LSUMNZ B61359</t>
  </si>
  <si>
    <t>LSUMNS B42396</t>
  </si>
  <si>
    <t>USNM 625102</t>
  </si>
  <si>
    <t>AD2GG15</t>
  </si>
  <si>
    <t>USNM 586295</t>
  </si>
  <si>
    <t>USNM 651488</t>
  </si>
  <si>
    <t>AA7HG68</t>
  </si>
  <si>
    <t>USNM 645439</t>
  </si>
  <si>
    <t>AA0AG56</t>
  </si>
  <si>
    <t>KU 113498</t>
  </si>
  <si>
    <t>LSUMNS B86899</t>
  </si>
  <si>
    <t>Possibly ANSP 176696</t>
  </si>
  <si>
    <t>LUSMNS B6048</t>
  </si>
  <si>
    <t>ANSP 187533</t>
  </si>
  <si>
    <t>ANSP 20397</t>
  </si>
  <si>
    <t>LSUMNS B42937</t>
  </si>
  <si>
    <t>LSUMNS B62872</t>
  </si>
  <si>
    <t>ANSP 187761</t>
  </si>
  <si>
    <t>ANSP 20810</t>
  </si>
  <si>
    <t>LSUMNS B40426</t>
  </si>
  <si>
    <t>USNM 650391</t>
  </si>
  <si>
    <t>AA6GU22</t>
  </si>
  <si>
    <t>USNM 614501</t>
  </si>
  <si>
    <t>AB3NK39</t>
  </si>
  <si>
    <t>USNM 613347</t>
  </si>
  <si>
    <t>AE8WK25</t>
  </si>
  <si>
    <t>ANSP 182233</t>
  </si>
  <si>
    <t>AMNH 434024</t>
  </si>
  <si>
    <t>ANSP 147057</t>
  </si>
  <si>
    <t>FMNH 344282</t>
  </si>
  <si>
    <t>ANSP 145784</t>
  </si>
  <si>
    <t>ANSP 133116</t>
  </si>
  <si>
    <t>ANSP 186371</t>
  </si>
  <si>
    <t>Tissue/Toepad</t>
  </si>
  <si>
    <t>Tissue</t>
  </si>
  <si>
    <t>Toepad</t>
  </si>
  <si>
    <t>-</t>
  </si>
  <si>
    <t>Eudromia elegans</t>
  </si>
  <si>
    <t>Nothoprocta perdicaria</t>
  </si>
  <si>
    <t>Downloaded</t>
  </si>
  <si>
    <t>Northoprocta ornata</t>
  </si>
  <si>
    <t>Crypturellus soui</t>
  </si>
  <si>
    <t>Crypturellus cinnamomeus</t>
  </si>
  <si>
    <t>Nothoprocta pentlandii</t>
  </si>
  <si>
    <t>Nothocercus nigrocapillus</t>
  </si>
  <si>
    <t>Complete Single Copy BUSCOs</t>
  </si>
  <si>
    <t>Mean sequence coverage</t>
  </si>
  <si>
    <t>StDev Sequence coverage</t>
  </si>
  <si>
    <t>Code</t>
  </si>
  <si>
    <t>Crypturellus</t>
  </si>
  <si>
    <t>atrocapillus</t>
  </si>
  <si>
    <t>bartletti</t>
  </si>
  <si>
    <t>berlepschi</t>
  </si>
  <si>
    <t>brevirostris</t>
  </si>
  <si>
    <t>casiquiare</t>
  </si>
  <si>
    <t>cinereus</t>
  </si>
  <si>
    <t>cinnamomeus</t>
  </si>
  <si>
    <t>goldmani</t>
  </si>
  <si>
    <t>praepes</t>
  </si>
  <si>
    <t>duidae</t>
  </si>
  <si>
    <t>erythropus</t>
  </si>
  <si>
    <t>kerriae</t>
  </si>
  <si>
    <t>noctivagus</t>
  </si>
  <si>
    <t>obsoletus</t>
  </si>
  <si>
    <t>castaneus</t>
  </si>
  <si>
    <t>ochraceiventris</t>
  </si>
  <si>
    <t>punensis</t>
  </si>
  <si>
    <t>parvirostris</t>
  </si>
  <si>
    <t>ptaritepui</t>
  </si>
  <si>
    <t>soui</t>
  </si>
  <si>
    <t>albigularis</t>
  </si>
  <si>
    <t>capnodes</t>
  </si>
  <si>
    <t>inconspicuus</t>
  </si>
  <si>
    <t>meserythrus</t>
  </si>
  <si>
    <t>nigriceps</t>
  </si>
  <si>
    <t>poliocephalus</t>
  </si>
  <si>
    <t>strigulosus</t>
  </si>
  <si>
    <t>tataupa</t>
  </si>
  <si>
    <t>transfasciatus</t>
  </si>
  <si>
    <t>undulatus</t>
  </si>
  <si>
    <t>simplex</t>
  </si>
  <si>
    <t>vermiculatus</t>
  </si>
  <si>
    <t>yapura</t>
  </si>
  <si>
    <t>variegatus</t>
  </si>
  <si>
    <t>Eudromia</t>
  </si>
  <si>
    <t>elegans</t>
  </si>
  <si>
    <t>patagonica</t>
  </si>
  <si>
    <t>formosa</t>
  </si>
  <si>
    <t>ornata</t>
  </si>
  <si>
    <t>branickii</t>
  </si>
  <si>
    <t>Nothocercus</t>
  </si>
  <si>
    <t>bonapartei</t>
  </si>
  <si>
    <t>julius</t>
  </si>
  <si>
    <t>nigrocapillus</t>
  </si>
  <si>
    <t>cadwaladeri</t>
  </si>
  <si>
    <t>Nothoprocta</t>
  </si>
  <si>
    <t>cinerascens</t>
  </si>
  <si>
    <t>curvirostris</t>
  </si>
  <si>
    <t>peruviana</t>
  </si>
  <si>
    <t>rostrata</t>
  </si>
  <si>
    <t>pentlandii</t>
  </si>
  <si>
    <t>perdicaria</t>
  </si>
  <si>
    <t>taczanowskii</t>
  </si>
  <si>
    <t>Nothura</t>
  </si>
  <si>
    <t>boraquira</t>
  </si>
  <si>
    <t>darwinii</t>
  </si>
  <si>
    <t>agassizii</t>
  </si>
  <si>
    <t>maculosa</t>
  </si>
  <si>
    <t>annectens</t>
  </si>
  <si>
    <t>nigroguttata</t>
  </si>
  <si>
    <t>minor</t>
  </si>
  <si>
    <t>Rhea</t>
  </si>
  <si>
    <t>pennata</t>
  </si>
  <si>
    <t>Rhynchotus</t>
  </si>
  <si>
    <t>maculicollis</t>
  </si>
  <si>
    <t>rufescens</t>
  </si>
  <si>
    <t>Taoniscus</t>
  </si>
  <si>
    <t>nanus</t>
  </si>
  <si>
    <t>Tinamotis</t>
  </si>
  <si>
    <t>ingoufi</t>
  </si>
  <si>
    <t>Tinamus</t>
  </si>
  <si>
    <t>guttatus</t>
  </si>
  <si>
    <t>major</t>
  </si>
  <si>
    <t>peruvianus</t>
  </si>
  <si>
    <t>serratus</t>
  </si>
  <si>
    <t>osgoodi</t>
  </si>
  <si>
    <t>solitarius</t>
  </si>
  <si>
    <t>tao</t>
  </si>
  <si>
    <t>kleei</t>
  </si>
  <si>
    <t>Genus</t>
  </si>
  <si>
    <t>Species</t>
  </si>
  <si>
    <t>Subspecies</t>
  </si>
  <si>
    <t>FMNH 419412</t>
  </si>
  <si>
    <t>FMNH 320360</t>
  </si>
  <si>
    <t>LSUMZ 181787</t>
  </si>
  <si>
    <t>FMNH 425359</t>
  </si>
  <si>
    <t>LSUMZ 123403</t>
  </si>
  <si>
    <t>FMNH 311159</t>
  </si>
  <si>
    <t xml:space="preserve">LACM 59478 </t>
  </si>
  <si>
    <t>LSUMZ 156155</t>
  </si>
  <si>
    <t>Anomalopteryx</t>
  </si>
  <si>
    <t>didiformis</t>
  </si>
  <si>
    <t>oustaleti</t>
  </si>
  <si>
    <t>SAMN33901115</t>
  </si>
  <si>
    <t>bioproject accession</t>
  </si>
  <si>
    <t>biosample_accession</t>
  </si>
  <si>
    <t>PRJNA947990</t>
  </si>
  <si>
    <t>PRJNA947991</t>
  </si>
  <si>
    <t>SAMN33901116</t>
  </si>
  <si>
    <t>PRJNA947992</t>
  </si>
  <si>
    <t>SAMN33901127</t>
  </si>
  <si>
    <t>PRJNA947993</t>
  </si>
  <si>
    <t>SAMN33901117</t>
  </si>
  <si>
    <t>PRJNA947994</t>
  </si>
  <si>
    <t>SAMN33901118</t>
  </si>
  <si>
    <t>PRJNA947995</t>
  </si>
  <si>
    <t>SAMN33901119</t>
  </si>
  <si>
    <t>PRJNA947996</t>
  </si>
  <si>
    <t>SAMN33901120</t>
  </si>
  <si>
    <t>PRJNA947997</t>
  </si>
  <si>
    <t>SAMN33901121</t>
  </si>
  <si>
    <t>PRJNA947998</t>
  </si>
  <si>
    <t>SAMN33901122</t>
  </si>
  <si>
    <t>PRJNA947999</t>
  </si>
  <si>
    <t>SAMN33901123</t>
  </si>
  <si>
    <t>PRJNA948002</t>
  </si>
  <si>
    <t>SAMN33901126</t>
  </si>
  <si>
    <t>PRJNA948000</t>
  </si>
  <si>
    <t>SAMN33901124</t>
  </si>
  <si>
    <t>PRJNA948001</t>
  </si>
  <si>
    <t>SAMN33901125</t>
  </si>
  <si>
    <t>PRJNA889785</t>
  </si>
  <si>
    <t>SAMN31271215</t>
  </si>
  <si>
    <t>PRJNA889786</t>
  </si>
  <si>
    <t>SAMN31271216</t>
  </si>
  <si>
    <t>PRJNA889787</t>
  </si>
  <si>
    <t>SAMN31271217</t>
  </si>
  <si>
    <t>PRJNA889788</t>
  </si>
  <si>
    <t>SAMN31271218</t>
  </si>
  <si>
    <t>PRJNA889789</t>
  </si>
  <si>
    <t>SAMN31271219</t>
  </si>
  <si>
    <t>PRJNA889790</t>
  </si>
  <si>
    <t>SAMN31271220</t>
  </si>
  <si>
    <t>PRJNA889791</t>
  </si>
  <si>
    <t>SAMN31271221</t>
  </si>
  <si>
    <t>PRJNA889792</t>
  </si>
  <si>
    <t>SAMN31271222</t>
  </si>
  <si>
    <t>PRJNA889793</t>
  </si>
  <si>
    <t>SAMN31271223</t>
  </si>
  <si>
    <t>PRJNA889794</t>
  </si>
  <si>
    <t>SAMN31271224</t>
  </si>
  <si>
    <t>PRJNA889795</t>
  </si>
  <si>
    <t>SAMN31271225</t>
  </si>
  <si>
    <t>PRJNA889796</t>
  </si>
  <si>
    <t>SAMN31271226</t>
  </si>
  <si>
    <t>PRJNA889797</t>
  </si>
  <si>
    <t>SAMN31271227</t>
  </si>
  <si>
    <t>PRJNA889798</t>
  </si>
  <si>
    <t>SAMN31271228</t>
  </si>
  <si>
    <t>PRJNA889799</t>
  </si>
  <si>
    <t>SAMN31271229</t>
  </si>
  <si>
    <t>PRJNA889800</t>
  </si>
  <si>
    <t>SAMN31271230</t>
  </si>
  <si>
    <t>PRJNA889801</t>
  </si>
  <si>
    <t>SAMN31271231</t>
  </si>
  <si>
    <t>PRJNA889802</t>
  </si>
  <si>
    <t>SAMN31271232</t>
  </si>
  <si>
    <t>PRJNA811200</t>
  </si>
  <si>
    <t>SAMN27385450</t>
  </si>
  <si>
    <t>PRJNA811219</t>
  </si>
  <si>
    <t>SAMN27385451</t>
  </si>
  <si>
    <t>PRJNA811210</t>
  </si>
  <si>
    <t>SAMN27385452</t>
  </si>
  <si>
    <t>PRJNA811211</t>
  </si>
  <si>
    <t>SAMN27385453</t>
  </si>
  <si>
    <t>PRJNA811201</t>
  </si>
  <si>
    <t>SAMN27385454</t>
  </si>
  <si>
    <t>PRJNA811191</t>
  </si>
  <si>
    <t>SAMN27385455</t>
  </si>
  <si>
    <t>PRJNA811220</t>
  </si>
  <si>
    <t>SAMN27385456</t>
  </si>
  <si>
    <t>PRJNA811192</t>
  </si>
  <si>
    <t>SAMN27385457</t>
  </si>
  <si>
    <t>PRJNA811193</t>
  </si>
  <si>
    <t>SAMN27385458</t>
  </si>
  <si>
    <t>PRJNA811202</t>
  </si>
  <si>
    <t>SAMN27385459</t>
  </si>
  <si>
    <t>PRJNA811194</t>
  </si>
  <si>
    <t>SAMN27385460</t>
  </si>
  <si>
    <t>PRJNA811203</t>
  </si>
  <si>
    <t>SAMN27385461</t>
  </si>
  <si>
    <t>PRJNA811204</t>
  </si>
  <si>
    <t>SAMN27385462</t>
  </si>
  <si>
    <t>PRJNA811212</t>
  </si>
  <si>
    <t>SAMN27385463</t>
  </si>
  <si>
    <t>PRJNA811213</t>
  </si>
  <si>
    <t>SAMN27385464</t>
  </si>
  <si>
    <t>PRJNA811205</t>
  </si>
  <si>
    <t>SAMN27385465</t>
  </si>
  <si>
    <t>PRJNA811214</t>
  </si>
  <si>
    <t>SAMN27385466</t>
  </si>
  <si>
    <t>PRJNA811206</t>
  </si>
  <si>
    <t>SAMN27385467</t>
  </si>
  <si>
    <t>PRJNA811221</t>
  </si>
  <si>
    <t>SAMN27385468</t>
  </si>
  <si>
    <t>PRJNA811207</t>
  </si>
  <si>
    <t>SAMN27385469</t>
  </si>
  <si>
    <t>PRJNA811215</t>
  </si>
  <si>
    <t>SAMN27385470</t>
  </si>
  <si>
    <t>PRJNA811196</t>
  </si>
  <si>
    <t>SAMN27385471</t>
  </si>
  <si>
    <t>PRJNA811195</t>
  </si>
  <si>
    <t>SAMN27385472</t>
  </si>
  <si>
    <t>PRJNA811222</t>
  </si>
  <si>
    <t>SAMN27385473</t>
  </si>
  <si>
    <t>PRJNA811216</t>
  </si>
  <si>
    <t>SAMN27385474</t>
  </si>
  <si>
    <t>PRJNA811223</t>
  </si>
  <si>
    <t>SAMN27385475</t>
  </si>
  <si>
    <t>PRJNA811197</t>
  </si>
  <si>
    <t>SAMN27385476</t>
  </si>
  <si>
    <t>PRJNA811208</t>
  </si>
  <si>
    <t>SAMN27385477</t>
  </si>
  <si>
    <t>PRJNA811198</t>
  </si>
  <si>
    <t>SAMN27385479</t>
  </si>
  <si>
    <t>PRJNA811217</t>
  </si>
  <si>
    <t>SAMN27385480</t>
  </si>
  <si>
    <t>SAMN27385481</t>
  </si>
  <si>
    <t>PRJNA811199</t>
  </si>
  <si>
    <t>SAMN27385478</t>
  </si>
  <si>
    <t>LSUMZ 156148</t>
  </si>
  <si>
    <t>Complete duplicated BUSCOs</t>
  </si>
  <si>
    <t>boucardi</t>
  </si>
  <si>
    <t>inops</t>
  </si>
  <si>
    <t>pallens</t>
  </si>
  <si>
    <t>saturatus</t>
  </si>
  <si>
    <t>PRJNA969392</t>
  </si>
  <si>
    <t>SAMN35540327</t>
  </si>
  <si>
    <t>LSUMNS B1407</t>
  </si>
  <si>
    <t>LSUMNS B46004</t>
  </si>
  <si>
    <t>PRJNA921460</t>
  </si>
  <si>
    <t>SAMN36995877</t>
  </si>
  <si>
    <t>PRJNA964091</t>
  </si>
  <si>
    <t>SAMN35540328</t>
  </si>
  <si>
    <t>LSUMNS B42398</t>
  </si>
  <si>
    <t>PRJNA921458</t>
  </si>
  <si>
    <t>SAMN35540329</t>
  </si>
  <si>
    <t>LSUMNS B13623</t>
  </si>
  <si>
    <t>PRJNA968497</t>
  </si>
  <si>
    <t>SAMN36702116</t>
  </si>
  <si>
    <t>ANSP 155322</t>
  </si>
  <si>
    <t>PRJNA921448</t>
  </si>
  <si>
    <t>SAMN37353849</t>
  </si>
  <si>
    <t>LSUMNS Birds 128112</t>
  </si>
  <si>
    <t>PRJNA964082</t>
  </si>
  <si>
    <t>SAMN37383497</t>
  </si>
  <si>
    <t>Crypturellus strigulosus</t>
  </si>
  <si>
    <t>mean</t>
  </si>
  <si>
    <t>standard deviation</t>
  </si>
  <si>
    <t>min</t>
  </si>
  <si>
    <t>max</t>
  </si>
  <si>
    <t>crycin</t>
  </si>
  <si>
    <t>anodid</t>
  </si>
  <si>
    <t>eudele</t>
  </si>
  <si>
    <t>tingut</t>
  </si>
  <si>
    <t>notjul</t>
  </si>
  <si>
    <t>notnig</t>
  </si>
  <si>
    <t>rhea_penn</t>
  </si>
  <si>
    <t>notorn</t>
  </si>
  <si>
    <t>notpen</t>
  </si>
  <si>
    <t>notper</t>
  </si>
  <si>
    <t>crysou</t>
  </si>
  <si>
    <t>crysouzanf</t>
  </si>
  <si>
    <t>cryund</t>
  </si>
  <si>
    <t>cbar42396</t>
  </si>
  <si>
    <t>nbbon33138</t>
  </si>
  <si>
    <t>nbor79764</t>
  </si>
  <si>
    <t>cbre625102</t>
  </si>
  <si>
    <t>nccin2861</t>
  </si>
  <si>
    <t>ccin21636</t>
  </si>
  <si>
    <t>ccgol2213</t>
  </si>
  <si>
    <t>ndaga68765</t>
  </si>
  <si>
    <t>eeele16893</t>
  </si>
  <si>
    <t>eepat56833</t>
  </si>
  <si>
    <t>ceery21146</t>
  </si>
  <si>
    <t>effor12668</t>
  </si>
  <si>
    <t>tgut85944</t>
  </si>
  <si>
    <t>njul32810</t>
  </si>
  <si>
    <t>nmann614501</t>
  </si>
  <si>
    <t>notmacmac</t>
  </si>
  <si>
    <t>nmnig16884</t>
  </si>
  <si>
    <t>tmmaj20810</t>
  </si>
  <si>
    <t>tmper40426</t>
  </si>
  <si>
    <t>tinmajsat</t>
  </si>
  <si>
    <t>tmser456416</t>
  </si>
  <si>
    <t>nncad473927</t>
  </si>
  <si>
    <t>notnignig</t>
  </si>
  <si>
    <t>cocas11195</t>
  </si>
  <si>
    <t>coobs25896</t>
  </si>
  <si>
    <t>cooch113498</t>
  </si>
  <si>
    <t>copun86899</t>
  </si>
  <si>
    <t>nobra61359</t>
  </si>
  <si>
    <t>noorn61422</t>
  </si>
  <si>
    <t>noros645439</t>
  </si>
  <si>
    <t>cparmnt800</t>
  </si>
  <si>
    <t>tpen7597</t>
  </si>
  <si>
    <t>npnie62872</t>
  </si>
  <si>
    <t>nppen6601</t>
  </si>
  <si>
    <t>cpta650391</t>
  </si>
  <si>
    <t>rhyrufpal</t>
  </si>
  <si>
    <t>rrruf13855</t>
  </si>
  <si>
    <t>tsol25977</t>
  </si>
  <si>
    <t>csalbgur081</t>
  </si>
  <si>
    <t>cscap613347</t>
  </si>
  <si>
    <t>cbcos53413</t>
  </si>
  <si>
    <t>csnig6048</t>
  </si>
  <si>
    <t>cspol20397</t>
  </si>
  <si>
    <t>cssou586295</t>
  </si>
  <si>
    <t>cstr9577</t>
  </si>
  <si>
    <t>ntac27158</t>
  </si>
  <si>
    <t>ttkle11280</t>
  </si>
  <si>
    <t>crytatino</t>
  </si>
  <si>
    <t>cttat35476</t>
  </si>
  <si>
    <t>ctra66583</t>
  </si>
  <si>
    <t>cusim651488</t>
  </si>
  <si>
    <t>cuund34614</t>
  </si>
  <si>
    <t>cuver35355</t>
  </si>
  <si>
    <t>cuyap42937</t>
  </si>
  <si>
    <t>cvar27099</t>
  </si>
  <si>
    <t>cratr320360</t>
  </si>
  <si>
    <t>crber182233</t>
  </si>
  <si>
    <t>crybou</t>
  </si>
  <si>
    <t>crcas434024</t>
  </si>
  <si>
    <t>nocur425359</t>
  </si>
  <si>
    <t>crdui419412</t>
  </si>
  <si>
    <t>tiing186371</t>
  </si>
  <si>
    <t>crker147057</t>
  </si>
  <si>
    <t>rhmac145784</t>
  </si>
  <si>
    <t>nomin344282</t>
  </si>
  <si>
    <t>tanan133116</t>
  </si>
  <si>
    <t>crnoc59478</t>
  </si>
  <si>
    <t>tiosg311159</t>
  </si>
  <si>
    <t>costaricensis</t>
  </si>
  <si>
    <t>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</si>
</sst>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i/>
      <sz val="12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</font>
    <font>
      <i/>
      <sz val="12"/>
      <color rgb="FF000000"/>
      <name val="Calibri"/>
      <family val="2"/>
    </font>
    <font>
      <b/>
      <i/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2121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3" fillId="0" borderId="0" xfId="0" applyFont="1"/>
    <xf numFmtId="0" fontId="4" fillId="2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6" xfId="2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3">
    <cellStyle name="Normal" xfId="0" builtinId="0"/>
    <cellStyle name="Normal_Sheet1" xfId="1" xr:uid="{5D1FE157-12EA-4249-872D-0071E3F6F07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EC8-19A6-284A-855E-A977AE60E674}">
  <dimension ref="A1:Q88"/>
  <sheetViews>
    <sheetView tabSelected="1" topLeftCell="A54" zoomScaleNormal="100" workbookViewId="0">
      <selection activeCell="A83" sqref="A83"/>
    </sheetView>
  </sheetViews>
  <sheetFormatPr baseColWidth="10" defaultRowHeight="16" x14ac:dyDescent="0.2"/>
  <cols>
    <col min="1" max="1" width="17.83203125" bestFit="1" customWidth="1"/>
    <col min="2" max="2" width="18.6640625" bestFit="1" customWidth="1"/>
    <col min="3" max="3" width="14" style="18" bestFit="1" customWidth="1"/>
    <col min="4" max="4" width="13.33203125" style="18" bestFit="1" customWidth="1"/>
    <col min="5" max="5" width="14.1640625" style="18" bestFit="1" customWidth="1"/>
    <col min="6" max="6" width="13.1640625" bestFit="1" customWidth="1"/>
    <col min="7" max="7" width="19.6640625" style="23" bestFit="1" customWidth="1"/>
    <col min="8" max="8" width="15.5" style="1" bestFit="1" customWidth="1"/>
    <col min="9" max="9" width="16.5" bestFit="1" customWidth="1"/>
    <col min="10" max="10" width="22.33203125" bestFit="1" customWidth="1"/>
    <col min="11" max="11" width="22.83203125" bestFit="1" customWidth="1"/>
    <col min="12" max="12" width="26.6640625" bestFit="1" customWidth="1"/>
    <col min="13" max="13" width="25.5" bestFit="1" customWidth="1"/>
    <col min="14" max="14" width="18.5" bestFit="1" customWidth="1"/>
    <col min="15" max="15" width="14.6640625" bestFit="1" customWidth="1"/>
    <col min="16" max="16" width="24" bestFit="1" customWidth="1"/>
    <col min="17" max="17" width="26.1640625" bestFit="1" customWidth="1"/>
  </cols>
  <sheetData>
    <row r="1" spans="1:17" x14ac:dyDescent="0.2">
      <c r="A1" s="19" t="s">
        <v>194</v>
      </c>
      <c r="B1" s="5" t="s">
        <v>195</v>
      </c>
      <c r="C1" s="17" t="s">
        <v>179</v>
      </c>
      <c r="D1" s="17" t="s">
        <v>180</v>
      </c>
      <c r="E1" s="17" t="s">
        <v>181</v>
      </c>
      <c r="F1" s="4" t="s">
        <v>83</v>
      </c>
      <c r="G1" s="4" t="s">
        <v>5</v>
      </c>
      <c r="H1" s="4" t="s">
        <v>6</v>
      </c>
      <c r="I1" s="5" t="s">
        <v>98</v>
      </c>
      <c r="J1" s="4" t="s">
        <v>96</v>
      </c>
      <c r="K1" s="4" t="s">
        <v>97</v>
      </c>
      <c r="L1" s="5" t="s">
        <v>95</v>
      </c>
      <c r="M1" s="4" t="s">
        <v>321</v>
      </c>
      <c r="N1" s="5" t="s">
        <v>0</v>
      </c>
      <c r="O1" s="5" t="s">
        <v>1</v>
      </c>
      <c r="P1" s="6" t="s">
        <v>2</v>
      </c>
      <c r="Q1" s="1"/>
    </row>
    <row r="2" spans="1:17" x14ac:dyDescent="0.2">
      <c r="A2" s="20" t="s">
        <v>86</v>
      </c>
      <c r="B2" s="3" t="s">
        <v>86</v>
      </c>
      <c r="C2" s="10" t="s">
        <v>190</v>
      </c>
      <c r="D2" s="7" t="s">
        <v>191</v>
      </c>
      <c r="E2" s="7" t="s">
        <v>86</v>
      </c>
      <c r="F2" s="2" t="s">
        <v>89</v>
      </c>
      <c r="G2" s="3" t="s">
        <v>86</v>
      </c>
      <c r="H2" s="3" t="s">
        <v>86</v>
      </c>
      <c r="I2" s="3" t="s">
        <v>352</v>
      </c>
      <c r="J2" s="3" t="s">
        <v>86</v>
      </c>
      <c r="K2" s="3" t="s">
        <v>86</v>
      </c>
      <c r="L2" s="8">
        <v>0.64100000000000001</v>
      </c>
      <c r="M2" s="8">
        <v>1E-3</v>
      </c>
      <c r="N2" s="8">
        <v>8.4000000000000005E-2</v>
      </c>
      <c r="O2" s="8">
        <v>0.27400000000000002</v>
      </c>
      <c r="P2" s="41" t="s">
        <v>86</v>
      </c>
      <c r="Q2" s="1"/>
    </row>
    <row r="3" spans="1:17" x14ac:dyDescent="0.2">
      <c r="A3" s="20" t="s">
        <v>196</v>
      </c>
      <c r="B3" s="3" t="s">
        <v>193</v>
      </c>
      <c r="C3" s="9" t="s">
        <v>99</v>
      </c>
      <c r="D3" s="9" t="s">
        <v>100</v>
      </c>
      <c r="E3" s="9" t="s">
        <v>100</v>
      </c>
      <c r="F3" s="2" t="s">
        <v>85</v>
      </c>
      <c r="G3" s="3" t="s">
        <v>183</v>
      </c>
      <c r="H3" s="3" t="s">
        <v>86</v>
      </c>
      <c r="I3" s="3" t="s">
        <v>419</v>
      </c>
      <c r="J3" s="3">
        <v>43.622100000000003</v>
      </c>
      <c r="K3" s="3">
        <v>113.82899999999999</v>
      </c>
      <c r="L3" s="8">
        <v>0.91500000000000004</v>
      </c>
      <c r="M3" s="8">
        <v>6.0000000000000001E-3</v>
      </c>
      <c r="N3" s="8">
        <v>3.2000000000000001E-2</v>
      </c>
      <c r="O3" s="8">
        <v>4.7E-2</v>
      </c>
      <c r="P3" s="41" t="s">
        <v>91</v>
      </c>
      <c r="Q3" s="1"/>
    </row>
    <row r="4" spans="1:17" x14ac:dyDescent="0.2">
      <c r="A4" s="20" t="s">
        <v>225</v>
      </c>
      <c r="B4" s="3" t="s">
        <v>226</v>
      </c>
      <c r="C4" s="9" t="s">
        <v>99</v>
      </c>
      <c r="D4" s="9" t="s">
        <v>101</v>
      </c>
      <c r="E4" s="9" t="s">
        <v>86</v>
      </c>
      <c r="F4" s="2" t="s">
        <v>84</v>
      </c>
      <c r="G4" s="3" t="s">
        <v>86</v>
      </c>
      <c r="H4" s="3" t="s">
        <v>51</v>
      </c>
      <c r="I4" s="3" t="s">
        <v>364</v>
      </c>
      <c r="J4" s="3">
        <v>33.248100000000001</v>
      </c>
      <c r="K4" s="3">
        <v>81.143000000000001</v>
      </c>
      <c r="L4" s="8">
        <v>0.91300000000000003</v>
      </c>
      <c r="M4" s="8">
        <v>7.0000000000000001E-3</v>
      </c>
      <c r="N4" s="8">
        <v>3.1E-2</v>
      </c>
      <c r="O4" s="8">
        <v>4.9000000000000002E-2</v>
      </c>
      <c r="P4" s="41" t="s">
        <v>91</v>
      </c>
      <c r="Q4" s="1"/>
    </row>
    <row r="5" spans="1:17" x14ac:dyDescent="0.2">
      <c r="A5" s="20" t="s">
        <v>197</v>
      </c>
      <c r="B5" s="3" t="s">
        <v>198</v>
      </c>
      <c r="C5" s="9" t="s">
        <v>99</v>
      </c>
      <c r="D5" s="9" t="s">
        <v>102</v>
      </c>
      <c r="E5" s="9" t="s">
        <v>86</v>
      </c>
      <c r="F5" s="2" t="s">
        <v>85</v>
      </c>
      <c r="G5" s="3" t="s">
        <v>76</v>
      </c>
      <c r="H5" s="3" t="s">
        <v>86</v>
      </c>
      <c r="I5" s="3" t="s">
        <v>420</v>
      </c>
      <c r="J5" s="3">
        <v>54.991500000000002</v>
      </c>
      <c r="K5" s="3">
        <v>145.22300000000001</v>
      </c>
      <c r="L5" s="8">
        <v>0.90900000000000003</v>
      </c>
      <c r="M5" s="8">
        <v>5.0000000000000001E-3</v>
      </c>
      <c r="N5" s="8">
        <v>3.3000000000000002E-2</v>
      </c>
      <c r="O5" s="8">
        <v>5.2999999999999999E-2</v>
      </c>
      <c r="P5" s="41" t="s">
        <v>91</v>
      </c>
      <c r="Q5" s="1"/>
    </row>
    <row r="6" spans="1:17" x14ac:dyDescent="0.2">
      <c r="A6" s="20" t="s">
        <v>341</v>
      </c>
      <c r="B6" s="3" t="s">
        <v>342</v>
      </c>
      <c r="C6" s="7" t="s">
        <v>99</v>
      </c>
      <c r="D6" s="9" t="s">
        <v>322</v>
      </c>
      <c r="E6" s="9" t="s">
        <v>432</v>
      </c>
      <c r="F6" s="2" t="s">
        <v>85</v>
      </c>
      <c r="G6" s="2" t="s">
        <v>86</v>
      </c>
      <c r="H6" s="3" t="s">
        <v>340</v>
      </c>
      <c r="I6" s="16" t="s">
        <v>421</v>
      </c>
      <c r="J6" s="3">
        <v>9.4636399999999998</v>
      </c>
      <c r="K6" s="3">
        <v>61.969799999999999</v>
      </c>
      <c r="L6" s="8">
        <v>0.80200000000000005</v>
      </c>
      <c r="M6" s="8">
        <v>4.0000000000000001E-3</v>
      </c>
      <c r="N6" s="8">
        <v>8.3000000000000004E-2</v>
      </c>
      <c r="O6" s="8">
        <v>0.111</v>
      </c>
      <c r="P6" s="41" t="s">
        <v>91</v>
      </c>
      <c r="Q6" s="1"/>
    </row>
    <row r="7" spans="1:17" x14ac:dyDescent="0.2">
      <c r="A7" s="20" t="s">
        <v>227</v>
      </c>
      <c r="B7" s="3" t="s">
        <v>228</v>
      </c>
      <c r="C7" s="9" t="s">
        <v>99</v>
      </c>
      <c r="D7" s="9" t="s">
        <v>103</v>
      </c>
      <c r="E7" s="9" t="s">
        <v>86</v>
      </c>
      <c r="F7" s="2" t="s">
        <v>84</v>
      </c>
      <c r="G7" s="3" t="s">
        <v>52</v>
      </c>
      <c r="H7" s="3" t="s">
        <v>53</v>
      </c>
      <c r="I7" s="3" t="s">
        <v>367</v>
      </c>
      <c r="J7" s="3">
        <v>41.300800000000002</v>
      </c>
      <c r="K7" s="3">
        <v>91.199799999999996</v>
      </c>
      <c r="L7" s="8">
        <v>0.91500000000000004</v>
      </c>
      <c r="M7" s="8">
        <v>5.0000000000000001E-3</v>
      </c>
      <c r="N7" s="8">
        <v>3.1E-2</v>
      </c>
      <c r="O7" s="8">
        <v>4.9000000000000002E-2</v>
      </c>
      <c r="P7" s="41" t="s">
        <v>91</v>
      </c>
      <c r="Q7" s="1"/>
    </row>
    <row r="8" spans="1:17" x14ac:dyDescent="0.2">
      <c r="A8" s="20" t="s">
        <v>199</v>
      </c>
      <c r="B8" s="3" t="s">
        <v>200</v>
      </c>
      <c r="C8" s="9" t="s">
        <v>99</v>
      </c>
      <c r="D8" s="9" t="s">
        <v>104</v>
      </c>
      <c r="E8" s="9" t="s">
        <v>86</v>
      </c>
      <c r="F8" s="2" t="s">
        <v>85</v>
      </c>
      <c r="G8" s="3" t="s">
        <v>77</v>
      </c>
      <c r="H8" s="3" t="s">
        <v>86</v>
      </c>
      <c r="I8" s="3" t="s">
        <v>422</v>
      </c>
      <c r="J8" s="3">
        <v>23.044699999999999</v>
      </c>
      <c r="K8" s="3">
        <v>63.537799999999997</v>
      </c>
      <c r="L8" s="8">
        <v>0.91</v>
      </c>
      <c r="M8" s="8">
        <v>5.0000000000000001E-3</v>
      </c>
      <c r="N8" s="8">
        <v>3.3000000000000002E-2</v>
      </c>
      <c r="O8" s="8">
        <v>5.1999999999999998E-2</v>
      </c>
      <c r="P8" s="41" t="s">
        <v>91</v>
      </c>
      <c r="Q8" s="1"/>
    </row>
    <row r="9" spans="1:17" x14ac:dyDescent="0.2">
      <c r="A9" s="20" t="s">
        <v>261</v>
      </c>
      <c r="B9" s="3" t="s">
        <v>262</v>
      </c>
      <c r="C9" s="9" t="s">
        <v>99</v>
      </c>
      <c r="D9" s="9" t="s">
        <v>105</v>
      </c>
      <c r="E9" s="9" t="s">
        <v>86</v>
      </c>
      <c r="F9" s="2" t="s">
        <v>84</v>
      </c>
      <c r="G9" s="2" t="s">
        <v>9</v>
      </c>
      <c r="H9" s="2" t="s">
        <v>10</v>
      </c>
      <c r="I9" s="3" t="s">
        <v>369</v>
      </c>
      <c r="J9" s="3">
        <v>44.751300000000001</v>
      </c>
      <c r="K9" s="3">
        <v>81.798199999999994</v>
      </c>
      <c r="L9" s="8">
        <v>0.94799999999999995</v>
      </c>
      <c r="M9" s="8">
        <v>3.0000000000000001E-3</v>
      </c>
      <c r="N9" s="8">
        <v>1.4999999999999999E-2</v>
      </c>
      <c r="O9" s="8">
        <v>3.4000000000000002E-2</v>
      </c>
      <c r="P9" s="41" t="s">
        <v>92</v>
      </c>
      <c r="Q9" s="1"/>
    </row>
    <row r="10" spans="1:17" x14ac:dyDescent="0.2">
      <c r="A10" s="20" t="s">
        <v>259</v>
      </c>
      <c r="B10" s="3" t="s">
        <v>260</v>
      </c>
      <c r="C10" s="9" t="s">
        <v>99</v>
      </c>
      <c r="D10" s="9" t="s">
        <v>106</v>
      </c>
      <c r="E10" s="9" t="s">
        <v>107</v>
      </c>
      <c r="F10" s="2" t="s">
        <v>84</v>
      </c>
      <c r="G10" s="2" t="s">
        <v>11</v>
      </c>
      <c r="H10" s="2">
        <v>2213</v>
      </c>
      <c r="I10" s="3" t="s">
        <v>370</v>
      </c>
      <c r="J10" s="3">
        <v>84.189099999999996</v>
      </c>
      <c r="K10" s="3">
        <v>166.40899999999999</v>
      </c>
      <c r="L10" s="8">
        <v>0.95299999999999996</v>
      </c>
      <c r="M10" s="8">
        <v>2E-3</v>
      </c>
      <c r="N10" s="8">
        <v>1.2999999999999999E-2</v>
      </c>
      <c r="O10" s="8">
        <v>3.2000000000000001E-2</v>
      </c>
      <c r="P10" s="41" t="s">
        <v>92</v>
      </c>
      <c r="Q10" s="1"/>
    </row>
    <row r="11" spans="1:17" x14ac:dyDescent="0.2">
      <c r="A11" s="20" t="s">
        <v>86</v>
      </c>
      <c r="B11" s="3" t="s">
        <v>86</v>
      </c>
      <c r="C11" s="7" t="s">
        <v>99</v>
      </c>
      <c r="D11" s="7" t="s">
        <v>106</v>
      </c>
      <c r="E11" s="7" t="s">
        <v>108</v>
      </c>
      <c r="F11" s="2" t="s">
        <v>89</v>
      </c>
      <c r="G11" s="3" t="s">
        <v>86</v>
      </c>
      <c r="H11" s="3" t="s">
        <v>86</v>
      </c>
      <c r="I11" s="3" t="s">
        <v>351</v>
      </c>
      <c r="J11" s="3" t="s">
        <v>86</v>
      </c>
      <c r="K11" s="3" t="s">
        <v>86</v>
      </c>
      <c r="L11" s="8">
        <v>0.90500000000000003</v>
      </c>
      <c r="M11" s="8">
        <v>3.0000000000000001E-3</v>
      </c>
      <c r="N11" s="8">
        <v>3.5000000000000003E-2</v>
      </c>
      <c r="O11" s="8">
        <v>5.7000000000000002E-2</v>
      </c>
      <c r="P11" s="41" t="s">
        <v>86</v>
      </c>
      <c r="Q11" s="1"/>
    </row>
    <row r="12" spans="1:17" x14ac:dyDescent="0.2">
      <c r="A12" s="20" t="s">
        <v>201</v>
      </c>
      <c r="B12" s="3" t="s">
        <v>202</v>
      </c>
      <c r="C12" s="9" t="s">
        <v>99</v>
      </c>
      <c r="D12" s="9" t="s">
        <v>109</v>
      </c>
      <c r="E12" s="9" t="s">
        <v>86</v>
      </c>
      <c r="F12" s="2" t="s">
        <v>85</v>
      </c>
      <c r="G12" s="3" t="s">
        <v>182</v>
      </c>
      <c r="H12" s="3" t="s">
        <v>86</v>
      </c>
      <c r="I12" s="3" t="s">
        <v>424</v>
      </c>
      <c r="J12" s="3">
        <v>35.724899999999998</v>
      </c>
      <c r="K12" s="3">
        <v>101.508</v>
      </c>
      <c r="L12" s="8">
        <v>0.91200000000000003</v>
      </c>
      <c r="M12" s="8">
        <v>5.0000000000000001E-3</v>
      </c>
      <c r="N12" s="8">
        <v>3.3000000000000002E-2</v>
      </c>
      <c r="O12" s="8">
        <v>0.05</v>
      </c>
      <c r="P12" s="41" t="s">
        <v>91</v>
      </c>
      <c r="Q12" s="1"/>
    </row>
    <row r="13" spans="1:17" x14ac:dyDescent="0.2">
      <c r="A13" s="20" t="s">
        <v>263</v>
      </c>
      <c r="B13" s="3" t="s">
        <v>264</v>
      </c>
      <c r="C13" s="9" t="s">
        <v>99</v>
      </c>
      <c r="D13" s="9" t="s">
        <v>110</v>
      </c>
      <c r="E13" s="9" t="s">
        <v>110</v>
      </c>
      <c r="F13" s="2" t="s">
        <v>84</v>
      </c>
      <c r="G13" s="2" t="s">
        <v>12</v>
      </c>
      <c r="H13" s="2" t="s">
        <v>13</v>
      </c>
      <c r="I13" s="3" t="s">
        <v>374</v>
      </c>
      <c r="J13" s="3">
        <v>25.61</v>
      </c>
      <c r="K13" s="3">
        <v>83.33</v>
      </c>
      <c r="L13" s="8">
        <v>0.94299999999999995</v>
      </c>
      <c r="M13" s="8">
        <v>3.0000000000000001E-3</v>
      </c>
      <c r="N13" s="8">
        <v>1.9E-2</v>
      </c>
      <c r="O13" s="8">
        <v>3.5000000000000003E-2</v>
      </c>
      <c r="P13" s="41" t="s">
        <v>346</v>
      </c>
      <c r="Q13" s="1"/>
    </row>
    <row r="14" spans="1:17" x14ac:dyDescent="0.2">
      <c r="A14" s="20" t="s">
        <v>203</v>
      </c>
      <c r="B14" s="3" t="s">
        <v>204</v>
      </c>
      <c r="C14" s="9" t="s">
        <v>99</v>
      </c>
      <c r="D14" s="9" t="s">
        <v>111</v>
      </c>
      <c r="E14" s="9" t="s">
        <v>86</v>
      </c>
      <c r="F14" s="2" t="s">
        <v>85</v>
      </c>
      <c r="G14" s="3" t="s">
        <v>78</v>
      </c>
      <c r="H14" s="3" t="s">
        <v>86</v>
      </c>
      <c r="I14" s="3" t="s">
        <v>426</v>
      </c>
      <c r="J14" s="3">
        <v>14.293699999999999</v>
      </c>
      <c r="K14" s="3">
        <v>67.719700000000003</v>
      </c>
      <c r="L14" s="8">
        <v>0.86199999999999999</v>
      </c>
      <c r="M14" s="8">
        <v>3.0000000000000001E-3</v>
      </c>
      <c r="N14" s="8">
        <v>0.05</v>
      </c>
      <c r="O14" s="8">
        <v>8.5000000000000006E-2</v>
      </c>
      <c r="P14" s="41" t="s">
        <v>91</v>
      </c>
      <c r="Q14" s="1"/>
    </row>
    <row r="15" spans="1:17" x14ac:dyDescent="0.2">
      <c r="A15" s="21" t="s">
        <v>205</v>
      </c>
      <c r="B15" s="2" t="s">
        <v>206</v>
      </c>
      <c r="C15" s="9" t="s">
        <v>99</v>
      </c>
      <c r="D15" s="9" t="s">
        <v>112</v>
      </c>
      <c r="E15" s="9" t="s">
        <v>112</v>
      </c>
      <c r="F15" s="2" t="s">
        <v>85</v>
      </c>
      <c r="G15" s="3" t="s">
        <v>188</v>
      </c>
      <c r="H15" s="3" t="s">
        <v>86</v>
      </c>
      <c r="I15" s="3" t="s">
        <v>430</v>
      </c>
      <c r="J15" s="3">
        <v>31.6768</v>
      </c>
      <c r="K15" s="3">
        <v>114.512</v>
      </c>
      <c r="L15" s="8">
        <v>0.91100000000000003</v>
      </c>
      <c r="M15" s="8">
        <v>7.0000000000000001E-3</v>
      </c>
      <c r="N15" s="8">
        <v>3.2000000000000001E-2</v>
      </c>
      <c r="O15" s="8">
        <v>0.05</v>
      </c>
      <c r="P15" s="41" t="s">
        <v>91</v>
      </c>
      <c r="Q15" s="1"/>
    </row>
    <row r="16" spans="1:17" x14ac:dyDescent="0.2">
      <c r="A16" s="20" t="s">
        <v>265</v>
      </c>
      <c r="B16" s="3" t="s">
        <v>266</v>
      </c>
      <c r="C16" s="9" t="s">
        <v>99</v>
      </c>
      <c r="D16" s="9" t="s">
        <v>113</v>
      </c>
      <c r="E16" s="9" t="s">
        <v>114</v>
      </c>
      <c r="F16" s="2" t="s">
        <v>84</v>
      </c>
      <c r="G16" s="2" t="s">
        <v>189</v>
      </c>
      <c r="H16" s="2" t="s">
        <v>14</v>
      </c>
      <c r="I16" s="3" t="s">
        <v>387</v>
      </c>
      <c r="J16" s="3">
        <v>35.093000000000004</v>
      </c>
      <c r="K16" s="3">
        <v>82.845399999999998</v>
      </c>
      <c r="L16" s="8">
        <v>0.91100000000000003</v>
      </c>
      <c r="M16" s="8">
        <v>5.0000000000000001E-3</v>
      </c>
      <c r="N16" s="8">
        <v>3.1E-2</v>
      </c>
      <c r="O16" s="8">
        <v>5.2999999999999999E-2</v>
      </c>
      <c r="P16" s="41" t="s">
        <v>91</v>
      </c>
      <c r="Q16" s="1"/>
    </row>
    <row r="17" spans="1:17" x14ac:dyDescent="0.2">
      <c r="A17" s="20" t="s">
        <v>267</v>
      </c>
      <c r="B17" s="3" t="s">
        <v>268</v>
      </c>
      <c r="C17" s="9" t="s">
        <v>99</v>
      </c>
      <c r="D17" s="9" t="s">
        <v>113</v>
      </c>
      <c r="E17" s="9" t="s">
        <v>113</v>
      </c>
      <c r="F17" s="2" t="s">
        <v>84</v>
      </c>
      <c r="G17" s="2" t="s">
        <v>86</v>
      </c>
      <c r="H17" s="2" t="s">
        <v>15</v>
      </c>
      <c r="I17" s="3" t="s">
        <v>388</v>
      </c>
      <c r="J17" s="3">
        <v>38.247199999999999</v>
      </c>
      <c r="K17" s="3">
        <v>127.89700000000001</v>
      </c>
      <c r="L17" s="8">
        <v>0.91400000000000003</v>
      </c>
      <c r="M17" s="8">
        <v>6.0000000000000001E-3</v>
      </c>
      <c r="N17" s="8">
        <v>0.03</v>
      </c>
      <c r="O17" s="8">
        <v>0.05</v>
      </c>
      <c r="P17" s="41" t="s">
        <v>91</v>
      </c>
      <c r="Q17" s="1"/>
    </row>
    <row r="18" spans="1:17" x14ac:dyDescent="0.2">
      <c r="A18" s="20" t="s">
        <v>235</v>
      </c>
      <c r="B18" s="3" t="s">
        <v>236</v>
      </c>
      <c r="C18" s="9" t="s">
        <v>99</v>
      </c>
      <c r="D18" s="9" t="s">
        <v>113</v>
      </c>
      <c r="E18" s="9" t="s">
        <v>115</v>
      </c>
      <c r="F18" s="2" t="s">
        <v>84</v>
      </c>
      <c r="G18" s="3" t="s">
        <v>59</v>
      </c>
      <c r="H18" s="3">
        <v>18669</v>
      </c>
      <c r="I18" s="3" t="s">
        <v>389</v>
      </c>
      <c r="J18" s="3">
        <v>35.570399999999999</v>
      </c>
      <c r="K18" s="3">
        <v>82.758600000000001</v>
      </c>
      <c r="L18" s="8">
        <v>0.91500000000000004</v>
      </c>
      <c r="M18" s="8">
        <v>5.0000000000000001E-3</v>
      </c>
      <c r="N18" s="8">
        <v>3.1E-2</v>
      </c>
      <c r="O18" s="8">
        <v>4.9000000000000002E-2</v>
      </c>
      <c r="P18" s="41" t="s">
        <v>91</v>
      </c>
      <c r="Q18" s="1"/>
    </row>
    <row r="19" spans="1:17" x14ac:dyDescent="0.2">
      <c r="A19" s="20" t="s">
        <v>237</v>
      </c>
      <c r="B19" s="3" t="s">
        <v>238</v>
      </c>
      <c r="C19" s="9" t="s">
        <v>99</v>
      </c>
      <c r="D19" s="9" t="s">
        <v>113</v>
      </c>
      <c r="E19" s="9" t="s">
        <v>116</v>
      </c>
      <c r="F19" s="2" t="s">
        <v>84</v>
      </c>
      <c r="G19" s="3">
        <v>195937</v>
      </c>
      <c r="H19" s="3" t="s">
        <v>60</v>
      </c>
      <c r="I19" s="3" t="s">
        <v>390</v>
      </c>
      <c r="J19" s="3">
        <v>45.873199999999997</v>
      </c>
      <c r="K19" s="3">
        <v>102.53</v>
      </c>
      <c r="L19" s="8">
        <v>0.91200000000000003</v>
      </c>
      <c r="M19" s="8">
        <v>6.0000000000000001E-3</v>
      </c>
      <c r="N19" s="8">
        <v>3.1E-2</v>
      </c>
      <c r="O19" s="8">
        <v>5.0999999999999997E-2</v>
      </c>
      <c r="P19" s="41" t="s">
        <v>91</v>
      </c>
      <c r="Q19" s="1"/>
    </row>
    <row r="20" spans="1:17" x14ac:dyDescent="0.2">
      <c r="A20" s="20" t="s">
        <v>269</v>
      </c>
      <c r="B20" s="3" t="s">
        <v>270</v>
      </c>
      <c r="C20" s="9" t="s">
        <v>99</v>
      </c>
      <c r="D20" s="9" t="s">
        <v>117</v>
      </c>
      <c r="E20" s="9" t="s">
        <v>86</v>
      </c>
      <c r="F20" s="2" t="s">
        <v>84</v>
      </c>
      <c r="G20" s="2" t="s">
        <v>16</v>
      </c>
      <c r="H20" s="2" t="s">
        <v>86</v>
      </c>
      <c r="I20" s="3" t="s">
        <v>394</v>
      </c>
      <c r="J20" s="3">
        <v>42.040700000000001</v>
      </c>
      <c r="K20" s="3">
        <v>90.840999999999994</v>
      </c>
      <c r="L20" s="8">
        <v>0.91100000000000003</v>
      </c>
      <c r="M20" s="8">
        <v>7.0000000000000001E-3</v>
      </c>
      <c r="N20" s="8">
        <v>3.2000000000000001E-2</v>
      </c>
      <c r="O20" s="8">
        <v>0.05</v>
      </c>
      <c r="P20" s="41" t="s">
        <v>91</v>
      </c>
      <c r="Q20" s="1"/>
    </row>
    <row r="21" spans="1:17" x14ac:dyDescent="0.2">
      <c r="A21" s="20" t="s">
        <v>251</v>
      </c>
      <c r="B21" s="3" t="s">
        <v>252</v>
      </c>
      <c r="C21" s="9" t="s">
        <v>99</v>
      </c>
      <c r="D21" s="9" t="s">
        <v>118</v>
      </c>
      <c r="E21" s="9" t="s">
        <v>86</v>
      </c>
      <c r="F21" s="2" t="s">
        <v>84</v>
      </c>
      <c r="G21" s="3" t="s">
        <v>70</v>
      </c>
      <c r="H21" s="3" t="s">
        <v>71</v>
      </c>
      <c r="I21" s="3" t="s">
        <v>398</v>
      </c>
      <c r="J21" s="3">
        <v>43.211300000000001</v>
      </c>
      <c r="K21" s="3">
        <v>99.801400000000001</v>
      </c>
      <c r="L21" s="8">
        <v>0.91100000000000003</v>
      </c>
      <c r="M21" s="8">
        <v>6.0000000000000001E-3</v>
      </c>
      <c r="N21" s="8">
        <v>3.3000000000000002E-2</v>
      </c>
      <c r="O21" s="8">
        <v>0.05</v>
      </c>
      <c r="P21" s="41" t="s">
        <v>91</v>
      </c>
      <c r="Q21" s="1"/>
    </row>
    <row r="22" spans="1:17" x14ac:dyDescent="0.2">
      <c r="A22" s="20" t="s">
        <v>271</v>
      </c>
      <c r="B22" s="3" t="s">
        <v>272</v>
      </c>
      <c r="C22" s="9" t="s">
        <v>99</v>
      </c>
      <c r="D22" s="9" t="s">
        <v>119</v>
      </c>
      <c r="E22" s="9" t="s">
        <v>120</v>
      </c>
      <c r="F22" s="2" t="s">
        <v>84</v>
      </c>
      <c r="G22" s="2" t="s">
        <v>86</v>
      </c>
      <c r="H22" s="2" t="s">
        <v>17</v>
      </c>
      <c r="I22" s="3" t="s">
        <v>402</v>
      </c>
      <c r="J22" s="3">
        <v>49.944000000000003</v>
      </c>
      <c r="K22" s="3">
        <v>93.667599999999993</v>
      </c>
      <c r="L22" s="8">
        <v>0.91400000000000003</v>
      </c>
      <c r="M22" s="8">
        <v>6.0000000000000001E-3</v>
      </c>
      <c r="N22" s="8">
        <v>0.03</v>
      </c>
      <c r="O22" s="8">
        <v>0.05</v>
      </c>
      <c r="P22" s="41" t="s">
        <v>91</v>
      </c>
      <c r="Q22" s="1"/>
    </row>
    <row r="23" spans="1:17" x14ac:dyDescent="0.2">
      <c r="A23" s="20" t="s">
        <v>255</v>
      </c>
      <c r="B23" s="3" t="s">
        <v>256</v>
      </c>
      <c r="C23" s="9" t="s">
        <v>99</v>
      </c>
      <c r="D23" s="9" t="s">
        <v>119</v>
      </c>
      <c r="E23" s="9" t="s">
        <v>121</v>
      </c>
      <c r="F23" s="2" t="s">
        <v>84</v>
      </c>
      <c r="G23" s="3" t="s">
        <v>74</v>
      </c>
      <c r="H23" s="3" t="s">
        <v>75</v>
      </c>
      <c r="I23" s="3" t="s">
        <v>403</v>
      </c>
      <c r="J23" s="3">
        <v>41.385199999999998</v>
      </c>
      <c r="K23" s="3">
        <v>90.046700000000001</v>
      </c>
      <c r="L23" s="8">
        <v>0.91300000000000003</v>
      </c>
      <c r="M23" s="8">
        <v>7.0000000000000001E-3</v>
      </c>
      <c r="N23" s="8">
        <v>0.03</v>
      </c>
      <c r="O23" s="8">
        <v>0.05</v>
      </c>
      <c r="P23" s="41" t="s">
        <v>91</v>
      </c>
      <c r="Q23" s="1"/>
    </row>
    <row r="24" spans="1:17" x14ac:dyDescent="0.2">
      <c r="A24" s="20" t="s">
        <v>86</v>
      </c>
      <c r="B24" s="3" t="s">
        <v>86</v>
      </c>
      <c r="C24" s="7" t="s">
        <v>99</v>
      </c>
      <c r="D24" s="7" t="s">
        <v>119</v>
      </c>
      <c r="E24" s="7" t="s">
        <v>122</v>
      </c>
      <c r="F24" s="2" t="s">
        <v>89</v>
      </c>
      <c r="G24" s="3" t="s">
        <v>86</v>
      </c>
      <c r="H24" s="3" t="s">
        <v>86</v>
      </c>
      <c r="I24" s="3" t="s">
        <v>361</v>
      </c>
      <c r="J24" s="3" t="s">
        <v>86</v>
      </c>
      <c r="K24" s="3" t="s">
        <v>86</v>
      </c>
      <c r="L24" s="8">
        <v>0.875</v>
      </c>
      <c r="M24" s="8">
        <v>7.0000000000000001E-3</v>
      </c>
      <c r="N24" s="8">
        <v>4.4999999999999998E-2</v>
      </c>
      <c r="O24" s="8">
        <v>7.2999999999999995E-2</v>
      </c>
      <c r="P24" s="41" t="s">
        <v>86</v>
      </c>
      <c r="Q24" s="1"/>
    </row>
    <row r="25" spans="1:17" x14ac:dyDescent="0.2">
      <c r="A25" s="20" t="s">
        <v>335</v>
      </c>
      <c r="B25" s="3" t="s">
        <v>336</v>
      </c>
      <c r="C25" s="7" t="s">
        <v>99</v>
      </c>
      <c r="D25" s="9" t="s">
        <v>119</v>
      </c>
      <c r="E25" s="9" t="s">
        <v>122</v>
      </c>
      <c r="F25" s="3" t="s">
        <v>89</v>
      </c>
      <c r="G25" s="3" t="s">
        <v>86</v>
      </c>
      <c r="H25" s="3" t="s">
        <v>334</v>
      </c>
      <c r="I25" s="16" t="s">
        <v>362</v>
      </c>
      <c r="J25" s="3" t="s">
        <v>86</v>
      </c>
      <c r="K25" s="3" t="s">
        <v>86</v>
      </c>
      <c r="L25" s="25">
        <v>0.92400000000000004</v>
      </c>
      <c r="M25" s="25">
        <v>3.0000000000000001E-3</v>
      </c>
      <c r="N25" s="25">
        <v>2.8000000000000001E-2</v>
      </c>
      <c r="O25" s="25">
        <v>4.4999999999999998E-2</v>
      </c>
      <c r="P25" s="41" t="s">
        <v>86</v>
      </c>
      <c r="Q25" s="1"/>
    </row>
    <row r="26" spans="1:17" x14ac:dyDescent="0.2">
      <c r="A26" s="20" t="s">
        <v>257</v>
      </c>
      <c r="B26" s="3" t="s">
        <v>258</v>
      </c>
      <c r="C26" s="9" t="s">
        <v>99</v>
      </c>
      <c r="D26" s="9" t="s">
        <v>119</v>
      </c>
      <c r="E26" s="9" t="s">
        <v>123</v>
      </c>
      <c r="F26" s="2" t="s">
        <v>84</v>
      </c>
      <c r="G26" s="2" t="s">
        <v>7</v>
      </c>
      <c r="H26" s="2" t="s">
        <v>8</v>
      </c>
      <c r="I26" s="3" t="s">
        <v>404</v>
      </c>
      <c r="J26" s="3">
        <v>45.473500000000001</v>
      </c>
      <c r="K26" s="3">
        <v>100.40300000000001</v>
      </c>
      <c r="L26" s="8">
        <v>0.91400000000000003</v>
      </c>
      <c r="M26" s="8">
        <v>5.0000000000000001E-3</v>
      </c>
      <c r="N26" s="8">
        <v>3.1E-2</v>
      </c>
      <c r="O26" s="8">
        <v>0.05</v>
      </c>
      <c r="P26" s="41" t="s">
        <v>91</v>
      </c>
      <c r="Q26" s="1"/>
    </row>
    <row r="27" spans="1:17" x14ac:dyDescent="0.2">
      <c r="A27" s="20" t="s">
        <v>239</v>
      </c>
      <c r="B27" s="3" t="s">
        <v>240</v>
      </c>
      <c r="C27" s="9" t="s">
        <v>99</v>
      </c>
      <c r="D27" s="9" t="s">
        <v>119</v>
      </c>
      <c r="E27" s="9" t="s">
        <v>124</v>
      </c>
      <c r="F27" s="2" t="s">
        <v>84</v>
      </c>
      <c r="G27" s="3" t="s">
        <v>61</v>
      </c>
      <c r="H27" s="3" t="s">
        <v>62</v>
      </c>
      <c r="I27" s="3" t="s">
        <v>405</v>
      </c>
      <c r="J27" s="3">
        <v>43.493699999999997</v>
      </c>
      <c r="K27" s="3">
        <v>101.38200000000001</v>
      </c>
      <c r="L27" s="8">
        <v>0.91300000000000003</v>
      </c>
      <c r="M27" s="8">
        <v>6.0000000000000001E-3</v>
      </c>
      <c r="N27" s="8">
        <v>0.03</v>
      </c>
      <c r="O27" s="8">
        <v>5.0999999999999997E-2</v>
      </c>
      <c r="P27" s="41" t="s">
        <v>91</v>
      </c>
      <c r="Q27" s="1"/>
    </row>
    <row r="28" spans="1:17" x14ac:dyDescent="0.2">
      <c r="A28" s="20" t="s">
        <v>241</v>
      </c>
      <c r="B28" s="3" t="s">
        <v>242</v>
      </c>
      <c r="C28" s="9" t="s">
        <v>99</v>
      </c>
      <c r="D28" s="9" t="s">
        <v>119</v>
      </c>
      <c r="E28" s="9" t="s">
        <v>125</v>
      </c>
      <c r="F28" s="2" t="s">
        <v>84</v>
      </c>
      <c r="G28" s="3" t="s">
        <v>63</v>
      </c>
      <c r="H28" s="3" t="s">
        <v>64</v>
      </c>
      <c r="I28" s="3" t="s">
        <v>406</v>
      </c>
      <c r="J28" s="3">
        <v>10.4152</v>
      </c>
      <c r="K28" s="3">
        <v>76.949399999999997</v>
      </c>
      <c r="L28" s="8">
        <v>7.0000000000000007E-2</v>
      </c>
      <c r="M28" s="8">
        <v>0</v>
      </c>
      <c r="N28" s="8">
        <v>0.05</v>
      </c>
      <c r="O28" s="8">
        <v>0.88</v>
      </c>
      <c r="P28" s="41" t="s">
        <v>91</v>
      </c>
      <c r="Q28" s="1"/>
    </row>
    <row r="29" spans="1:17" x14ac:dyDescent="0.2">
      <c r="A29" s="20" t="s">
        <v>229</v>
      </c>
      <c r="B29" s="3" t="s">
        <v>230</v>
      </c>
      <c r="C29" s="9" t="s">
        <v>99</v>
      </c>
      <c r="D29" s="9" t="s">
        <v>119</v>
      </c>
      <c r="E29" s="9" t="s">
        <v>119</v>
      </c>
      <c r="F29" s="2" t="s">
        <v>84</v>
      </c>
      <c r="G29" s="3" t="s">
        <v>54</v>
      </c>
      <c r="H29" s="3" t="s">
        <v>86</v>
      </c>
      <c r="I29" s="3" t="s">
        <v>407</v>
      </c>
      <c r="J29" s="3">
        <v>50.374499999999998</v>
      </c>
      <c r="K29" s="3">
        <v>106.733</v>
      </c>
      <c r="L29" s="8">
        <v>0.91200000000000003</v>
      </c>
      <c r="M29" s="8">
        <v>7.0000000000000001E-3</v>
      </c>
      <c r="N29" s="8">
        <v>3.1E-2</v>
      </c>
      <c r="O29" s="8">
        <v>0.05</v>
      </c>
      <c r="P29" s="41" t="s">
        <v>91</v>
      </c>
      <c r="Q29" s="1"/>
    </row>
    <row r="30" spans="1:17" x14ac:dyDescent="0.2">
      <c r="A30" s="20" t="s">
        <v>86</v>
      </c>
      <c r="B30" s="3" t="s">
        <v>86</v>
      </c>
      <c r="C30" s="7" t="s">
        <v>99</v>
      </c>
      <c r="D30" s="7" t="s">
        <v>126</v>
      </c>
      <c r="E30" s="7" t="s">
        <v>86</v>
      </c>
      <c r="F30" s="2" t="s">
        <v>89</v>
      </c>
      <c r="G30" s="3" t="s">
        <v>86</v>
      </c>
      <c r="H30" s="3" t="s">
        <v>86</v>
      </c>
      <c r="I30" s="3" t="s">
        <v>363</v>
      </c>
      <c r="J30" s="3" t="s">
        <v>86</v>
      </c>
      <c r="K30" s="3" t="s">
        <v>86</v>
      </c>
      <c r="L30" s="8">
        <v>0.85799999999999998</v>
      </c>
      <c r="M30" s="8">
        <v>4.0000000000000001E-3</v>
      </c>
      <c r="N30" s="8">
        <v>5.6000000000000001E-2</v>
      </c>
      <c r="O30" s="8">
        <v>8.2000000000000003E-2</v>
      </c>
      <c r="P30" s="41" t="s">
        <v>86</v>
      </c>
      <c r="Q30" s="1"/>
    </row>
    <row r="31" spans="1:17" x14ac:dyDescent="0.2">
      <c r="A31" s="20" t="s">
        <v>273</v>
      </c>
      <c r="B31" s="3" t="s">
        <v>274</v>
      </c>
      <c r="C31" s="9" t="s">
        <v>99</v>
      </c>
      <c r="D31" s="9" t="s">
        <v>126</v>
      </c>
      <c r="E31" s="9" t="s">
        <v>86</v>
      </c>
      <c r="F31" s="2" t="s">
        <v>84</v>
      </c>
      <c r="G31" s="2" t="s">
        <v>18</v>
      </c>
      <c r="H31" s="2" t="s">
        <v>19</v>
      </c>
      <c r="I31" s="3" t="s">
        <v>408</v>
      </c>
      <c r="J31" s="3">
        <v>33.679600000000001</v>
      </c>
      <c r="K31" s="3">
        <v>92.931799999999996</v>
      </c>
      <c r="L31" s="8">
        <v>0.91100000000000003</v>
      </c>
      <c r="M31" s="8">
        <v>6.0000000000000001E-3</v>
      </c>
      <c r="N31" s="8">
        <v>3.2000000000000001E-2</v>
      </c>
      <c r="O31" s="8">
        <v>5.0999999999999997E-2</v>
      </c>
      <c r="P31" s="41" t="s">
        <v>91</v>
      </c>
      <c r="Q31" s="1"/>
    </row>
    <row r="32" spans="1:17" x14ac:dyDescent="0.2">
      <c r="A32" s="20" t="s">
        <v>330</v>
      </c>
      <c r="B32" s="3" t="s">
        <v>331</v>
      </c>
      <c r="C32" s="9" t="s">
        <v>99</v>
      </c>
      <c r="D32" s="9" t="s">
        <v>127</v>
      </c>
      <c r="E32" s="9" t="s">
        <v>323</v>
      </c>
      <c r="F32" s="16" t="s">
        <v>84</v>
      </c>
      <c r="G32" s="3" t="s">
        <v>86</v>
      </c>
      <c r="H32" s="16" t="s">
        <v>329</v>
      </c>
      <c r="I32" s="3" t="s">
        <v>411</v>
      </c>
      <c r="J32" s="3" t="s">
        <v>86</v>
      </c>
      <c r="K32" s="3" t="s">
        <v>86</v>
      </c>
      <c r="L32" s="8">
        <v>0.93799999999999994</v>
      </c>
      <c r="M32" s="8">
        <v>4.0000000000000001E-3</v>
      </c>
      <c r="N32" s="8">
        <v>2.1999999999999999E-2</v>
      </c>
      <c r="O32" s="8">
        <v>3.5999999999999997E-2</v>
      </c>
      <c r="P32" s="41" t="s">
        <v>86</v>
      </c>
      <c r="Q32" s="1"/>
    </row>
    <row r="33" spans="1:17" x14ac:dyDescent="0.2">
      <c r="A33" s="20" t="s">
        <v>277</v>
      </c>
      <c r="B33" s="3" t="s">
        <v>278</v>
      </c>
      <c r="C33" s="9" t="s">
        <v>99</v>
      </c>
      <c r="D33" s="9" t="s">
        <v>127</v>
      </c>
      <c r="E33" s="9" t="s">
        <v>127</v>
      </c>
      <c r="F33" s="2" t="s">
        <v>84</v>
      </c>
      <c r="G33" s="2" t="s">
        <v>86</v>
      </c>
      <c r="H33" s="2" t="s">
        <v>20</v>
      </c>
      <c r="I33" s="3" t="s">
        <v>412</v>
      </c>
      <c r="J33" s="3">
        <v>62.221299999999999</v>
      </c>
      <c r="K33" s="3">
        <v>133.13</v>
      </c>
      <c r="L33" s="8">
        <v>0.91100000000000003</v>
      </c>
      <c r="M33" s="8">
        <v>7.0000000000000001E-3</v>
      </c>
      <c r="N33" s="8">
        <v>3.2000000000000001E-2</v>
      </c>
      <c r="O33" s="8">
        <v>0.05</v>
      </c>
      <c r="P33" s="41" t="s">
        <v>91</v>
      </c>
      <c r="Q33" s="1"/>
    </row>
    <row r="34" spans="1:17" x14ac:dyDescent="0.2">
      <c r="A34" s="20" t="s">
        <v>275</v>
      </c>
      <c r="B34" s="3" t="s">
        <v>276</v>
      </c>
      <c r="C34" s="9" t="s">
        <v>99</v>
      </c>
      <c r="D34" s="9" t="s">
        <v>128</v>
      </c>
      <c r="E34" s="9" t="s">
        <v>86</v>
      </c>
      <c r="F34" s="2" t="s">
        <v>84</v>
      </c>
      <c r="G34" s="2" t="s">
        <v>21</v>
      </c>
      <c r="H34" s="2" t="s">
        <v>22</v>
      </c>
      <c r="I34" s="3" t="s">
        <v>413</v>
      </c>
      <c r="J34" s="3">
        <v>40.895899999999997</v>
      </c>
      <c r="K34" s="3">
        <v>130.34299999999999</v>
      </c>
      <c r="L34" s="8">
        <v>0.91500000000000004</v>
      </c>
      <c r="M34" s="8">
        <v>6.0000000000000001E-3</v>
      </c>
      <c r="N34" s="8">
        <v>0.03</v>
      </c>
      <c r="O34" s="8">
        <v>4.9000000000000002E-2</v>
      </c>
      <c r="P34" s="41" t="s">
        <v>91</v>
      </c>
      <c r="Q34" s="1"/>
    </row>
    <row r="35" spans="1:17" x14ac:dyDescent="0.2">
      <c r="A35" s="20" t="s">
        <v>231</v>
      </c>
      <c r="B35" s="3" t="s">
        <v>232</v>
      </c>
      <c r="C35" s="9" t="s">
        <v>99</v>
      </c>
      <c r="D35" s="9" t="s">
        <v>129</v>
      </c>
      <c r="E35" s="9" t="s">
        <v>130</v>
      </c>
      <c r="F35" s="2" t="s">
        <v>84</v>
      </c>
      <c r="G35" s="3" t="s">
        <v>55</v>
      </c>
      <c r="H35" s="3" t="s">
        <v>56</v>
      </c>
      <c r="I35" s="3" t="s">
        <v>414</v>
      </c>
      <c r="J35" s="3">
        <v>43.34</v>
      </c>
      <c r="K35" s="3">
        <v>101.22799999999999</v>
      </c>
      <c r="L35" s="8">
        <v>0.94899999999999995</v>
      </c>
      <c r="M35" s="8">
        <v>3.0000000000000001E-3</v>
      </c>
      <c r="N35" s="8">
        <v>1.9E-2</v>
      </c>
      <c r="O35" s="8">
        <v>2.9000000000000001E-2</v>
      </c>
      <c r="P35" s="41" t="s">
        <v>346</v>
      </c>
      <c r="Q35" s="1"/>
    </row>
    <row r="36" spans="1:17" x14ac:dyDescent="0.2">
      <c r="A36" s="20" t="s">
        <v>279</v>
      </c>
      <c r="B36" s="3" t="s">
        <v>280</v>
      </c>
      <c r="C36" s="9" t="s">
        <v>99</v>
      </c>
      <c r="D36" s="9" t="s">
        <v>129</v>
      </c>
      <c r="E36" s="9" t="s">
        <v>129</v>
      </c>
      <c r="F36" s="2" t="s">
        <v>84</v>
      </c>
      <c r="G36" s="2" t="s">
        <v>86</v>
      </c>
      <c r="H36" s="2" t="s">
        <v>23</v>
      </c>
      <c r="I36" s="3" t="s">
        <v>415</v>
      </c>
      <c r="J36" s="3">
        <v>83.33</v>
      </c>
      <c r="K36" s="3">
        <v>140.91900000000001</v>
      </c>
      <c r="L36" s="8">
        <v>0.94899999999999995</v>
      </c>
      <c r="M36" s="8">
        <v>3.0000000000000001E-3</v>
      </c>
      <c r="N36" s="8">
        <v>1.7999999999999999E-2</v>
      </c>
      <c r="O36" s="8">
        <v>0.03</v>
      </c>
      <c r="P36" s="41" t="s">
        <v>346</v>
      </c>
      <c r="Q36" s="1"/>
    </row>
    <row r="37" spans="1:17" x14ac:dyDescent="0.2">
      <c r="A37" s="20" t="s">
        <v>281</v>
      </c>
      <c r="B37" s="3" t="s">
        <v>282</v>
      </c>
      <c r="C37" s="9" t="s">
        <v>99</v>
      </c>
      <c r="D37" s="9" t="s">
        <v>129</v>
      </c>
      <c r="E37" s="9" t="s">
        <v>131</v>
      </c>
      <c r="F37" s="2" t="s">
        <v>84</v>
      </c>
      <c r="G37" s="2" t="s">
        <v>86</v>
      </c>
      <c r="H37" s="2" t="s">
        <v>24</v>
      </c>
      <c r="I37" s="3" t="s">
        <v>416</v>
      </c>
      <c r="J37" s="3">
        <v>48.99</v>
      </c>
      <c r="K37" s="3">
        <v>140.91900000000001</v>
      </c>
      <c r="L37" s="8">
        <v>0.94799999999999995</v>
      </c>
      <c r="M37" s="8">
        <v>3.0000000000000001E-3</v>
      </c>
      <c r="N37" s="8">
        <v>0.02</v>
      </c>
      <c r="O37" s="8">
        <v>2.9000000000000001E-2</v>
      </c>
      <c r="P37" s="41" t="s">
        <v>346</v>
      </c>
      <c r="Q37" s="1"/>
    </row>
    <row r="38" spans="1:17" x14ac:dyDescent="0.2">
      <c r="A38" s="20" t="s">
        <v>243</v>
      </c>
      <c r="B38" s="3" t="s">
        <v>244</v>
      </c>
      <c r="C38" s="9" t="s">
        <v>99</v>
      </c>
      <c r="D38" s="9" t="s">
        <v>129</v>
      </c>
      <c r="E38" s="9" t="s">
        <v>132</v>
      </c>
      <c r="F38" s="2" t="s">
        <v>84</v>
      </c>
      <c r="G38" s="3" t="s">
        <v>86</v>
      </c>
      <c r="H38" s="3" t="s">
        <v>65</v>
      </c>
      <c r="I38" s="3" t="s">
        <v>417</v>
      </c>
      <c r="J38" s="3">
        <v>39.770000000000003</v>
      </c>
      <c r="K38" s="3">
        <v>95.67</v>
      </c>
      <c r="L38" s="8">
        <v>0.94799999999999995</v>
      </c>
      <c r="M38" s="8">
        <v>3.0000000000000001E-3</v>
      </c>
      <c r="N38" s="8">
        <v>1.7999999999999999E-2</v>
      </c>
      <c r="O38" s="8">
        <v>3.1E-2</v>
      </c>
      <c r="P38" s="41" t="s">
        <v>346</v>
      </c>
      <c r="Q38" s="1"/>
    </row>
    <row r="39" spans="1:17" x14ac:dyDescent="0.2">
      <c r="A39" s="20" t="s">
        <v>283</v>
      </c>
      <c r="B39" s="3" t="s">
        <v>284</v>
      </c>
      <c r="C39" s="9" t="s">
        <v>99</v>
      </c>
      <c r="D39" s="9" t="s">
        <v>133</v>
      </c>
      <c r="E39" s="9" t="s">
        <v>86</v>
      </c>
      <c r="F39" s="2" t="s">
        <v>84</v>
      </c>
      <c r="G39" s="2" t="s">
        <v>25</v>
      </c>
      <c r="H39" s="2" t="s">
        <v>26</v>
      </c>
      <c r="I39" s="3" t="s">
        <v>418</v>
      </c>
      <c r="J39" s="3">
        <v>51.259900000000002</v>
      </c>
      <c r="K39" s="3">
        <v>117.893</v>
      </c>
      <c r="L39" s="8">
        <v>0.91300000000000003</v>
      </c>
      <c r="M39" s="8">
        <v>7.0000000000000001E-3</v>
      </c>
      <c r="N39" s="8">
        <v>3.1E-2</v>
      </c>
      <c r="O39" s="8">
        <v>4.9000000000000002E-2</v>
      </c>
      <c r="P39" s="41" t="s">
        <v>91</v>
      </c>
      <c r="Q39" s="1"/>
    </row>
    <row r="40" spans="1:17" x14ac:dyDescent="0.2">
      <c r="A40" s="20" t="s">
        <v>86</v>
      </c>
      <c r="B40" s="3" t="s">
        <v>86</v>
      </c>
      <c r="C40" s="7" t="s">
        <v>134</v>
      </c>
      <c r="D40" s="7" t="s">
        <v>135</v>
      </c>
      <c r="E40" s="7" t="s">
        <v>135</v>
      </c>
      <c r="F40" s="2" t="s">
        <v>89</v>
      </c>
      <c r="G40" s="3" t="s">
        <v>86</v>
      </c>
      <c r="H40" s="3" t="s">
        <v>86</v>
      </c>
      <c r="I40" s="3" t="s">
        <v>353</v>
      </c>
      <c r="J40" s="3" t="s">
        <v>86</v>
      </c>
      <c r="K40" s="3" t="s">
        <v>86</v>
      </c>
      <c r="L40" s="8">
        <v>0.92</v>
      </c>
      <c r="M40" s="8">
        <v>2E-3</v>
      </c>
      <c r="N40" s="8">
        <v>2.5999999999999999E-2</v>
      </c>
      <c r="O40" s="8">
        <v>5.1999999999999998E-2</v>
      </c>
      <c r="P40" s="41" t="s">
        <v>86</v>
      </c>
      <c r="Q40" s="1"/>
    </row>
    <row r="41" spans="1:17" x14ac:dyDescent="0.2">
      <c r="A41" s="20" t="s">
        <v>285</v>
      </c>
      <c r="B41" s="3" t="s">
        <v>286</v>
      </c>
      <c r="C41" s="9" t="s">
        <v>134</v>
      </c>
      <c r="D41" s="9" t="s">
        <v>135</v>
      </c>
      <c r="E41" s="9" t="s">
        <v>135</v>
      </c>
      <c r="F41" s="2" t="s">
        <v>84</v>
      </c>
      <c r="G41" s="2" t="s">
        <v>27</v>
      </c>
      <c r="H41" s="2" t="s">
        <v>28</v>
      </c>
      <c r="I41" s="3" t="s">
        <v>372</v>
      </c>
      <c r="J41" s="3">
        <v>47.121699999999997</v>
      </c>
      <c r="K41" s="3">
        <v>71.174899999999994</v>
      </c>
      <c r="L41" s="8">
        <v>0.95699999999999996</v>
      </c>
      <c r="M41" s="8">
        <v>2E-3</v>
      </c>
      <c r="N41" s="8">
        <v>1.2E-2</v>
      </c>
      <c r="O41" s="8">
        <v>2.9000000000000001E-2</v>
      </c>
      <c r="P41" s="41" t="s">
        <v>87</v>
      </c>
      <c r="Q41" s="1"/>
    </row>
    <row r="42" spans="1:17" x14ac:dyDescent="0.2">
      <c r="A42" s="20" t="s">
        <v>221</v>
      </c>
      <c r="B42" s="3" t="s">
        <v>222</v>
      </c>
      <c r="C42" s="9" t="s">
        <v>134</v>
      </c>
      <c r="D42" s="9" t="s">
        <v>135</v>
      </c>
      <c r="E42" s="9" t="s">
        <v>136</v>
      </c>
      <c r="F42" s="2" t="s">
        <v>84</v>
      </c>
      <c r="G42" s="3" t="s">
        <v>184</v>
      </c>
      <c r="H42" s="3" t="s">
        <v>49</v>
      </c>
      <c r="I42" s="3" t="s">
        <v>373</v>
      </c>
      <c r="J42" s="3">
        <v>48.061199999999999</v>
      </c>
      <c r="K42" s="3">
        <v>79.850300000000004</v>
      </c>
      <c r="L42" s="8">
        <v>0.95699999999999996</v>
      </c>
      <c r="M42" s="8">
        <v>2E-3</v>
      </c>
      <c r="N42" s="8">
        <v>1.2E-2</v>
      </c>
      <c r="O42" s="8">
        <v>2.9000000000000001E-2</v>
      </c>
      <c r="P42" s="41" t="s">
        <v>87</v>
      </c>
      <c r="Q42" s="1"/>
    </row>
    <row r="43" spans="1:17" x14ac:dyDescent="0.2">
      <c r="A43" s="20" t="s">
        <v>287</v>
      </c>
      <c r="B43" s="3" t="s">
        <v>288</v>
      </c>
      <c r="C43" s="9" t="s">
        <v>134</v>
      </c>
      <c r="D43" s="9" t="s">
        <v>137</v>
      </c>
      <c r="E43" s="9" t="s">
        <v>137</v>
      </c>
      <c r="F43" s="2" t="s">
        <v>84</v>
      </c>
      <c r="G43" s="2" t="s">
        <v>29</v>
      </c>
      <c r="H43" s="2" t="s">
        <v>86</v>
      </c>
      <c r="I43" s="3" t="s">
        <v>375</v>
      </c>
      <c r="J43" s="3">
        <v>37.101399999999998</v>
      </c>
      <c r="K43" s="3">
        <v>103.783</v>
      </c>
      <c r="L43" s="8">
        <v>0.95799999999999996</v>
      </c>
      <c r="M43" s="8">
        <v>2E-3</v>
      </c>
      <c r="N43" s="8">
        <v>1.0999999999999999E-2</v>
      </c>
      <c r="O43" s="8">
        <v>2.9000000000000001E-2</v>
      </c>
      <c r="P43" s="41" t="s">
        <v>87</v>
      </c>
      <c r="Q43" s="1"/>
    </row>
    <row r="44" spans="1:17" x14ac:dyDescent="0.2">
      <c r="A44" s="20" t="s">
        <v>289</v>
      </c>
      <c r="B44" s="3" t="s">
        <v>290</v>
      </c>
      <c r="C44" s="9" t="s">
        <v>140</v>
      </c>
      <c r="D44" s="9" t="s">
        <v>141</v>
      </c>
      <c r="E44" s="9" t="s">
        <v>141</v>
      </c>
      <c r="F44" s="2" t="s">
        <v>84</v>
      </c>
      <c r="G44" s="2" t="s">
        <v>30</v>
      </c>
      <c r="H44" s="2" t="s">
        <v>31</v>
      </c>
      <c r="I44" s="3" t="s">
        <v>365</v>
      </c>
      <c r="J44" s="3">
        <v>32.444299999999998</v>
      </c>
      <c r="K44" s="3">
        <v>94.130700000000004</v>
      </c>
      <c r="L44" s="8">
        <v>0.93799999999999994</v>
      </c>
      <c r="M44" s="8">
        <v>2E-3</v>
      </c>
      <c r="N44" s="8">
        <v>2.1000000000000001E-2</v>
      </c>
      <c r="O44" s="8">
        <v>3.9E-2</v>
      </c>
      <c r="P44" s="41" t="s">
        <v>3</v>
      </c>
      <c r="Q44" s="1"/>
    </row>
    <row r="45" spans="1:17" x14ac:dyDescent="0.2">
      <c r="A45" s="20" t="s">
        <v>86</v>
      </c>
      <c r="B45" s="3" t="s">
        <v>86</v>
      </c>
      <c r="C45" s="7" t="s">
        <v>140</v>
      </c>
      <c r="D45" s="7" t="s">
        <v>142</v>
      </c>
      <c r="E45" s="7" t="s">
        <v>86</v>
      </c>
      <c r="F45" s="2" t="s">
        <v>89</v>
      </c>
      <c r="G45" s="3" t="s">
        <v>86</v>
      </c>
      <c r="H45" s="3" t="s">
        <v>86</v>
      </c>
      <c r="I45" s="3" t="s">
        <v>355</v>
      </c>
      <c r="J45" s="3" t="s">
        <v>86</v>
      </c>
      <c r="K45" s="3" t="s">
        <v>86</v>
      </c>
      <c r="L45" s="8">
        <v>0.89400000000000002</v>
      </c>
      <c r="M45" s="8">
        <v>3.0000000000000001E-3</v>
      </c>
      <c r="N45" s="8">
        <v>3.7999999999999999E-2</v>
      </c>
      <c r="O45" s="8">
        <v>6.5000000000000002E-2</v>
      </c>
      <c r="P45" s="41" t="s">
        <v>86</v>
      </c>
      <c r="Q45" s="1"/>
    </row>
    <row r="46" spans="1:17" x14ac:dyDescent="0.2">
      <c r="A46" s="20" t="s">
        <v>297</v>
      </c>
      <c r="B46" s="3" t="s">
        <v>298</v>
      </c>
      <c r="C46" s="9" t="s">
        <v>140</v>
      </c>
      <c r="D46" s="9" t="s">
        <v>142</v>
      </c>
      <c r="E46" s="9" t="s">
        <v>86</v>
      </c>
      <c r="F46" s="2" t="s">
        <v>84</v>
      </c>
      <c r="G46" s="2" t="s">
        <v>86</v>
      </c>
      <c r="H46" s="2" t="s">
        <v>32</v>
      </c>
      <c r="I46" s="3" t="s">
        <v>377</v>
      </c>
      <c r="J46" s="3">
        <v>29.058199999999999</v>
      </c>
      <c r="K46" s="3">
        <v>65.135199999999998</v>
      </c>
      <c r="L46" s="8">
        <v>0.91500000000000004</v>
      </c>
      <c r="M46" s="8">
        <v>2E-3</v>
      </c>
      <c r="N46" s="8">
        <v>3.2000000000000001E-2</v>
      </c>
      <c r="O46" s="8">
        <v>5.0999999999999997E-2</v>
      </c>
      <c r="P46" s="41" t="s">
        <v>88</v>
      </c>
      <c r="Q46" s="1"/>
    </row>
    <row r="47" spans="1:17" x14ac:dyDescent="0.2">
      <c r="A47" s="20" t="s">
        <v>301</v>
      </c>
      <c r="B47" s="3" t="s">
        <v>302</v>
      </c>
      <c r="C47" s="9" t="s">
        <v>140</v>
      </c>
      <c r="D47" s="9" t="s">
        <v>143</v>
      </c>
      <c r="E47" s="9" t="s">
        <v>144</v>
      </c>
      <c r="F47" s="2" t="s">
        <v>84</v>
      </c>
      <c r="G47" s="2" t="s">
        <v>33</v>
      </c>
      <c r="H47" s="2" t="s">
        <v>86</v>
      </c>
      <c r="I47" s="3" t="s">
        <v>385</v>
      </c>
      <c r="J47" s="3">
        <v>52.028199999999998</v>
      </c>
      <c r="K47" s="3">
        <v>119.605</v>
      </c>
      <c r="L47" s="8">
        <v>0.93200000000000005</v>
      </c>
      <c r="M47" s="8">
        <v>3.0000000000000001E-3</v>
      </c>
      <c r="N47" s="8">
        <v>2.4E-2</v>
      </c>
      <c r="O47" s="8">
        <v>4.1000000000000002E-2</v>
      </c>
      <c r="P47" s="41" t="s">
        <v>94</v>
      </c>
      <c r="Q47" s="1"/>
    </row>
    <row r="48" spans="1:17" x14ac:dyDescent="0.2">
      <c r="A48" s="1" t="s">
        <v>86</v>
      </c>
      <c r="B48" s="1" t="s">
        <v>86</v>
      </c>
      <c r="C48" s="7" t="s">
        <v>140</v>
      </c>
      <c r="D48" s="7" t="s">
        <v>143</v>
      </c>
      <c r="E48" s="7" t="s">
        <v>143</v>
      </c>
      <c r="F48" s="2" t="s">
        <v>89</v>
      </c>
      <c r="G48" s="3" t="s">
        <v>86</v>
      </c>
      <c r="H48" s="3" t="s">
        <v>86</v>
      </c>
      <c r="I48" s="3" t="s">
        <v>356</v>
      </c>
      <c r="J48" s="3" t="s">
        <v>86</v>
      </c>
      <c r="K48" s="3" t="s">
        <v>86</v>
      </c>
      <c r="L48" s="8">
        <v>0.88400000000000001</v>
      </c>
      <c r="M48" s="8">
        <v>2E-3</v>
      </c>
      <c r="N48" s="8">
        <v>4.2000000000000003E-2</v>
      </c>
      <c r="O48" s="8">
        <v>7.1999999999999995E-2</v>
      </c>
      <c r="P48" s="41" t="s">
        <v>86</v>
      </c>
      <c r="Q48" s="1"/>
    </row>
    <row r="49" spans="1:17" x14ac:dyDescent="0.2">
      <c r="A49" s="20" t="s">
        <v>344</v>
      </c>
      <c r="B49" s="3" t="s">
        <v>345</v>
      </c>
      <c r="C49" s="9" t="s">
        <v>140</v>
      </c>
      <c r="D49" s="9" t="s">
        <v>143</v>
      </c>
      <c r="E49" s="9" t="s">
        <v>143</v>
      </c>
      <c r="F49" s="16" t="s">
        <v>84</v>
      </c>
      <c r="G49" s="24" t="s">
        <v>343</v>
      </c>
      <c r="H49" s="3"/>
      <c r="I49" s="3" t="s">
        <v>386</v>
      </c>
      <c r="J49" s="3" t="s">
        <v>86</v>
      </c>
      <c r="K49" s="3" t="s">
        <v>86</v>
      </c>
      <c r="L49" s="8">
        <v>0.92700000000000005</v>
      </c>
      <c r="M49" s="8">
        <v>3.0000000000000001E-3</v>
      </c>
      <c r="N49" s="8">
        <v>0.03</v>
      </c>
      <c r="O49" s="8">
        <v>0.04</v>
      </c>
      <c r="P49" s="41" t="s">
        <v>86</v>
      </c>
      <c r="Q49" s="1"/>
    </row>
    <row r="50" spans="1:17" x14ac:dyDescent="0.2">
      <c r="A50" s="20" t="s">
        <v>293</v>
      </c>
      <c r="B50" s="3" t="s">
        <v>294</v>
      </c>
      <c r="C50" s="9" t="s">
        <v>145</v>
      </c>
      <c r="D50" s="9" t="s">
        <v>146</v>
      </c>
      <c r="E50" s="9" t="s">
        <v>146</v>
      </c>
      <c r="F50" s="2" t="s">
        <v>84</v>
      </c>
      <c r="G50" s="2" t="s">
        <v>34</v>
      </c>
      <c r="H50" s="2">
        <v>2861</v>
      </c>
      <c r="I50" s="3" t="s">
        <v>368</v>
      </c>
      <c r="J50" s="3">
        <v>42.941899999999997</v>
      </c>
      <c r="K50" s="3">
        <v>85.105800000000002</v>
      </c>
      <c r="L50" s="8">
        <v>0.95299999999999996</v>
      </c>
      <c r="M50" s="8">
        <v>3.0000000000000001E-3</v>
      </c>
      <c r="N50" s="8">
        <v>1.2999999999999999E-2</v>
      </c>
      <c r="O50" s="8">
        <v>3.1E-2</v>
      </c>
      <c r="P50" s="41" t="s">
        <v>88</v>
      </c>
      <c r="Q50" s="1"/>
    </row>
    <row r="51" spans="1:17" x14ac:dyDescent="0.2">
      <c r="A51" s="20" t="s">
        <v>207</v>
      </c>
      <c r="B51" s="3" t="s">
        <v>208</v>
      </c>
      <c r="C51" s="9" t="s">
        <v>145</v>
      </c>
      <c r="D51" s="9" t="s">
        <v>147</v>
      </c>
      <c r="E51" s="9" t="s">
        <v>148</v>
      </c>
      <c r="F51" s="2" t="s">
        <v>85</v>
      </c>
      <c r="G51" s="3" t="s">
        <v>185</v>
      </c>
      <c r="H51" s="3" t="s">
        <v>86</v>
      </c>
      <c r="I51" s="3" t="s">
        <v>423</v>
      </c>
      <c r="J51" s="3">
        <v>41.871400000000001</v>
      </c>
      <c r="K51" s="3">
        <v>87.768799999999999</v>
      </c>
      <c r="L51" s="8">
        <v>0.95299999999999996</v>
      </c>
      <c r="M51" s="8">
        <v>3.0000000000000001E-3</v>
      </c>
      <c r="N51" s="8">
        <v>1.2999999999999999E-2</v>
      </c>
      <c r="O51" s="8">
        <v>3.1E-2</v>
      </c>
      <c r="P51" s="41" t="s">
        <v>88</v>
      </c>
      <c r="Q51" s="1"/>
    </row>
    <row r="52" spans="1:17" x14ac:dyDescent="0.2">
      <c r="A52" s="20" t="s">
        <v>223</v>
      </c>
      <c r="B52" s="3" t="s">
        <v>224</v>
      </c>
      <c r="C52" s="9" t="s">
        <v>145</v>
      </c>
      <c r="D52" s="9" t="s">
        <v>138</v>
      </c>
      <c r="E52" s="9" t="s">
        <v>139</v>
      </c>
      <c r="F52" s="2" t="s">
        <v>84</v>
      </c>
      <c r="G52" s="3" t="s">
        <v>86</v>
      </c>
      <c r="H52" s="3" t="s">
        <v>50</v>
      </c>
      <c r="I52" s="3" t="s">
        <v>391</v>
      </c>
      <c r="J52" s="3">
        <v>42.680300000000003</v>
      </c>
      <c r="K52" s="3">
        <v>82.448300000000003</v>
      </c>
      <c r="L52" s="8">
        <v>0.94799999999999995</v>
      </c>
      <c r="M52" s="8">
        <v>2E-3</v>
      </c>
      <c r="N52" s="8">
        <v>1.6E-2</v>
      </c>
      <c r="O52" s="8">
        <v>3.4000000000000002E-2</v>
      </c>
      <c r="P52" s="41" t="s">
        <v>90</v>
      </c>
      <c r="Q52" s="1"/>
    </row>
    <row r="53" spans="1:17" x14ac:dyDescent="0.2">
      <c r="A53" s="20" t="s">
        <v>303</v>
      </c>
      <c r="B53" s="3" t="s">
        <v>304</v>
      </c>
      <c r="C53" s="9" t="s">
        <v>145</v>
      </c>
      <c r="D53" s="9" t="s">
        <v>138</v>
      </c>
      <c r="E53" s="9" t="s">
        <v>138</v>
      </c>
      <c r="F53" s="2" t="s">
        <v>84</v>
      </c>
      <c r="G53" s="2" t="s">
        <v>86</v>
      </c>
      <c r="H53" s="2" t="s">
        <v>35</v>
      </c>
      <c r="I53" s="3" t="s">
        <v>392</v>
      </c>
      <c r="J53" s="3">
        <v>38.000799999999998</v>
      </c>
      <c r="K53" s="3">
        <v>73.538899999999998</v>
      </c>
      <c r="L53" s="8">
        <v>0.94799999999999995</v>
      </c>
      <c r="M53" s="8">
        <v>2E-3</v>
      </c>
      <c r="N53" s="8">
        <v>1.4999999999999999E-2</v>
      </c>
      <c r="O53" s="8">
        <v>3.5000000000000003E-2</v>
      </c>
      <c r="P53" s="41" t="s">
        <v>90</v>
      </c>
      <c r="Q53" s="1"/>
    </row>
    <row r="54" spans="1:17" x14ac:dyDescent="0.2">
      <c r="A54" s="20" t="s">
        <v>233</v>
      </c>
      <c r="B54" s="3" t="s">
        <v>234</v>
      </c>
      <c r="C54" s="9" t="s">
        <v>145</v>
      </c>
      <c r="D54" s="9" t="s">
        <v>138</v>
      </c>
      <c r="E54" s="9" t="s">
        <v>149</v>
      </c>
      <c r="F54" s="2" t="s">
        <v>84</v>
      </c>
      <c r="G54" s="3" t="s">
        <v>57</v>
      </c>
      <c r="H54" s="3" t="s">
        <v>58</v>
      </c>
      <c r="I54" s="3" t="s">
        <v>393</v>
      </c>
      <c r="J54" s="3">
        <v>42.8489</v>
      </c>
      <c r="K54" s="3">
        <v>90.752700000000004</v>
      </c>
      <c r="L54" s="8">
        <v>0.94799999999999995</v>
      </c>
      <c r="M54" s="8">
        <v>2E-3</v>
      </c>
      <c r="N54" s="8">
        <v>1.6E-2</v>
      </c>
      <c r="O54" s="8">
        <v>3.4000000000000002E-2</v>
      </c>
      <c r="P54" s="41" t="s">
        <v>90</v>
      </c>
      <c r="Q54" s="1"/>
    </row>
    <row r="55" spans="1:17" x14ac:dyDescent="0.2">
      <c r="A55" s="20" t="s">
        <v>86</v>
      </c>
      <c r="B55" s="3" t="s">
        <v>86</v>
      </c>
      <c r="C55" s="9" t="s">
        <v>145</v>
      </c>
      <c r="D55" s="7" t="s">
        <v>150</v>
      </c>
      <c r="E55" s="7" t="s">
        <v>192</v>
      </c>
      <c r="F55" s="2" t="s">
        <v>89</v>
      </c>
      <c r="G55" s="3" t="s">
        <v>86</v>
      </c>
      <c r="H55" s="3" t="s">
        <v>86</v>
      </c>
      <c r="I55" s="3" t="s">
        <v>358</v>
      </c>
      <c r="J55" s="3" t="s">
        <v>86</v>
      </c>
      <c r="K55" s="3" t="s">
        <v>86</v>
      </c>
      <c r="L55" s="8">
        <v>0.91100000000000003</v>
      </c>
      <c r="M55" s="8">
        <v>2E-3</v>
      </c>
      <c r="N55" s="8">
        <v>3.3000000000000002E-2</v>
      </c>
      <c r="O55" s="8">
        <v>5.3999999999999999E-2</v>
      </c>
      <c r="P55" s="41" t="s">
        <v>86</v>
      </c>
      <c r="Q55" s="1"/>
    </row>
    <row r="56" spans="1:17" x14ac:dyDescent="0.2">
      <c r="A56" s="20" t="s">
        <v>86</v>
      </c>
      <c r="B56" s="3" t="s">
        <v>86</v>
      </c>
      <c r="C56" s="7" t="s">
        <v>145</v>
      </c>
      <c r="D56" s="7" t="s">
        <v>150</v>
      </c>
      <c r="E56" s="7" t="s">
        <v>192</v>
      </c>
      <c r="F56" s="2" t="s">
        <v>89</v>
      </c>
      <c r="G56" s="3" t="s">
        <v>86</v>
      </c>
      <c r="H56" s="3" t="s">
        <v>86</v>
      </c>
      <c r="I56" s="3" t="s">
        <v>359</v>
      </c>
      <c r="J56" s="3" t="s">
        <v>86</v>
      </c>
      <c r="K56" s="3" t="s">
        <v>86</v>
      </c>
      <c r="L56" s="8">
        <v>0.90700000000000003</v>
      </c>
      <c r="M56" s="8">
        <v>2E-3</v>
      </c>
      <c r="N56" s="8">
        <v>3.5000000000000003E-2</v>
      </c>
      <c r="O56" s="8">
        <v>5.6000000000000001E-2</v>
      </c>
      <c r="P56" s="41" t="s">
        <v>86</v>
      </c>
      <c r="Q56" s="1"/>
    </row>
    <row r="57" spans="1:17" x14ac:dyDescent="0.2">
      <c r="A57" s="20" t="s">
        <v>245</v>
      </c>
      <c r="B57" s="3" t="s">
        <v>246</v>
      </c>
      <c r="C57" s="9" t="s">
        <v>145</v>
      </c>
      <c r="D57" s="9" t="s">
        <v>150</v>
      </c>
      <c r="E57" s="7" t="s">
        <v>192</v>
      </c>
      <c r="F57" s="2" t="s">
        <v>84</v>
      </c>
      <c r="G57" s="3" t="s">
        <v>86</v>
      </c>
      <c r="H57" s="3" t="s">
        <v>66</v>
      </c>
      <c r="I57" s="3" t="s">
        <v>396</v>
      </c>
      <c r="J57" s="3">
        <v>21.204000000000001</v>
      </c>
      <c r="K57" s="3">
        <v>83.061700000000002</v>
      </c>
      <c r="L57" s="8">
        <v>0.94699999999999995</v>
      </c>
      <c r="M57" s="8">
        <v>2E-3</v>
      </c>
      <c r="N57" s="8">
        <v>1.4999999999999999E-2</v>
      </c>
      <c r="O57" s="8">
        <v>3.5999999999999997E-2</v>
      </c>
      <c r="P57" s="41" t="s">
        <v>93</v>
      </c>
      <c r="Q57" s="1"/>
    </row>
    <row r="58" spans="1:17" x14ac:dyDescent="0.2">
      <c r="A58" s="20" t="s">
        <v>305</v>
      </c>
      <c r="B58" s="3" t="s">
        <v>306</v>
      </c>
      <c r="C58" s="9" t="s">
        <v>145</v>
      </c>
      <c r="D58" s="9" t="s">
        <v>150</v>
      </c>
      <c r="E58" s="9" t="s">
        <v>150</v>
      </c>
      <c r="F58" s="2" t="s">
        <v>84</v>
      </c>
      <c r="G58" s="2" t="s">
        <v>186</v>
      </c>
      <c r="H58" s="2" t="s">
        <v>36</v>
      </c>
      <c r="I58" s="3" t="s">
        <v>397</v>
      </c>
      <c r="J58" s="3">
        <v>51.3568</v>
      </c>
      <c r="K58" s="3">
        <v>113.33499999999999</v>
      </c>
      <c r="L58" s="8">
        <v>0.94799999999999995</v>
      </c>
      <c r="M58" s="8">
        <v>3.0000000000000001E-3</v>
      </c>
      <c r="N58" s="8">
        <v>1.7999999999999999E-2</v>
      </c>
      <c r="O58" s="8">
        <v>3.1E-2</v>
      </c>
      <c r="P58" s="41" t="s">
        <v>93</v>
      </c>
      <c r="Q58" s="1"/>
    </row>
    <row r="59" spans="1:17" x14ac:dyDescent="0.2">
      <c r="A59" s="20" t="s">
        <v>86</v>
      </c>
      <c r="B59" s="3" t="s">
        <v>86</v>
      </c>
      <c r="C59" s="7" t="s">
        <v>145</v>
      </c>
      <c r="D59" s="7" t="s">
        <v>151</v>
      </c>
      <c r="E59" s="7" t="s">
        <v>86</v>
      </c>
      <c r="F59" s="2" t="s">
        <v>89</v>
      </c>
      <c r="G59" s="3" t="s">
        <v>86</v>
      </c>
      <c r="H59" s="3" t="s">
        <v>86</v>
      </c>
      <c r="I59" s="3" t="s">
        <v>360</v>
      </c>
      <c r="J59" s="3" t="s">
        <v>86</v>
      </c>
      <c r="K59" s="3" t="s">
        <v>86</v>
      </c>
      <c r="L59" s="8">
        <v>0.91500000000000004</v>
      </c>
      <c r="M59" s="8">
        <v>2E-3</v>
      </c>
      <c r="N59" s="8">
        <v>0.03</v>
      </c>
      <c r="O59" s="8">
        <v>5.2999999999999999E-2</v>
      </c>
      <c r="P59" s="41" t="s">
        <v>86</v>
      </c>
      <c r="Q59" s="1"/>
    </row>
    <row r="60" spans="1:17" x14ac:dyDescent="0.2">
      <c r="A60" s="20" t="s">
        <v>307</v>
      </c>
      <c r="B60" s="3" t="s">
        <v>308</v>
      </c>
      <c r="C60" s="9" t="s">
        <v>145</v>
      </c>
      <c r="D60" s="9" t="s">
        <v>152</v>
      </c>
      <c r="E60" s="9" t="s">
        <v>86</v>
      </c>
      <c r="F60" s="2" t="s">
        <v>84</v>
      </c>
      <c r="G60" s="2" t="s">
        <v>37</v>
      </c>
      <c r="H60" s="2" t="s">
        <v>86</v>
      </c>
      <c r="I60" s="3" t="s">
        <v>409</v>
      </c>
      <c r="J60" s="3">
        <v>44.140099999999997</v>
      </c>
      <c r="K60" s="3">
        <v>92.436700000000002</v>
      </c>
      <c r="L60" s="8">
        <v>0.95199999999999996</v>
      </c>
      <c r="M60" s="8">
        <v>3.0000000000000001E-3</v>
      </c>
      <c r="N60" s="8">
        <v>1.4E-2</v>
      </c>
      <c r="O60" s="8">
        <v>3.1E-2</v>
      </c>
      <c r="P60" s="41" t="s">
        <v>88</v>
      </c>
      <c r="Q60" s="1"/>
    </row>
    <row r="61" spans="1:17" x14ac:dyDescent="0.2">
      <c r="A61" s="20" t="s">
        <v>291</v>
      </c>
      <c r="B61" s="3" t="s">
        <v>292</v>
      </c>
      <c r="C61" s="9" t="s">
        <v>153</v>
      </c>
      <c r="D61" s="9" t="s">
        <v>154</v>
      </c>
      <c r="E61" s="9" t="s">
        <v>86</v>
      </c>
      <c r="F61" s="2" t="s">
        <v>84</v>
      </c>
      <c r="G61" s="2">
        <v>195513</v>
      </c>
      <c r="H61" s="2" t="s">
        <v>38</v>
      </c>
      <c r="I61" s="3" t="s">
        <v>366</v>
      </c>
      <c r="J61" s="3">
        <v>38.406799999999997</v>
      </c>
      <c r="K61" s="3">
        <v>80.208299999999994</v>
      </c>
      <c r="L61" s="8">
        <v>0.94399999999999995</v>
      </c>
      <c r="M61" s="8">
        <v>2E-3</v>
      </c>
      <c r="N61" s="8">
        <v>1.7000000000000001E-2</v>
      </c>
      <c r="O61" s="8">
        <v>3.6999999999999998E-2</v>
      </c>
      <c r="P61" s="41" t="s">
        <v>88</v>
      </c>
      <c r="Q61" s="1"/>
    </row>
    <row r="62" spans="1:17" x14ac:dyDescent="0.2">
      <c r="A62" s="20" t="s">
        <v>295</v>
      </c>
      <c r="B62" s="3" t="s">
        <v>296</v>
      </c>
      <c r="C62" s="9" t="s">
        <v>153</v>
      </c>
      <c r="D62" s="9" t="s">
        <v>155</v>
      </c>
      <c r="E62" s="9" t="s">
        <v>156</v>
      </c>
      <c r="F62" s="2" t="s">
        <v>84</v>
      </c>
      <c r="G62" s="2" t="s">
        <v>86</v>
      </c>
      <c r="H62" s="2" t="s">
        <v>39</v>
      </c>
      <c r="I62" s="3" t="s">
        <v>371</v>
      </c>
      <c r="J62" s="3">
        <v>41.333500000000001</v>
      </c>
      <c r="K62" s="3">
        <v>100.072</v>
      </c>
      <c r="L62" s="8">
        <v>0.94199999999999995</v>
      </c>
      <c r="M62" s="8">
        <v>3.0000000000000001E-3</v>
      </c>
      <c r="N62" s="8">
        <v>1.6E-2</v>
      </c>
      <c r="O62" s="8">
        <v>3.9E-2</v>
      </c>
      <c r="P62" s="41" t="s">
        <v>88</v>
      </c>
      <c r="Q62" s="1"/>
    </row>
    <row r="63" spans="1:17" x14ac:dyDescent="0.2">
      <c r="A63" s="20" t="s">
        <v>253</v>
      </c>
      <c r="B63" s="3" t="s">
        <v>254</v>
      </c>
      <c r="C63" s="9" t="s">
        <v>153</v>
      </c>
      <c r="D63" s="9" t="s">
        <v>157</v>
      </c>
      <c r="E63" s="9" t="s">
        <v>158</v>
      </c>
      <c r="F63" s="2" t="s">
        <v>84</v>
      </c>
      <c r="G63" s="3" t="s">
        <v>72</v>
      </c>
      <c r="H63" s="3" t="s">
        <v>73</v>
      </c>
      <c r="I63" s="3" t="s">
        <v>378</v>
      </c>
      <c r="J63" s="3">
        <v>34.191499999999998</v>
      </c>
      <c r="K63" s="3">
        <v>80.798500000000004</v>
      </c>
      <c r="L63" s="8">
        <v>0.94099999999999995</v>
      </c>
      <c r="M63" s="8">
        <v>3.0000000000000001E-3</v>
      </c>
      <c r="N63" s="8">
        <v>1.6E-2</v>
      </c>
      <c r="O63" s="8">
        <v>0.04</v>
      </c>
      <c r="P63" s="41" t="s">
        <v>88</v>
      </c>
      <c r="Q63" s="1"/>
    </row>
    <row r="64" spans="1:17" x14ac:dyDescent="0.2">
      <c r="A64" s="20" t="s">
        <v>332</v>
      </c>
      <c r="B64" s="3" t="s">
        <v>333</v>
      </c>
      <c r="C64" s="9" t="s">
        <v>153</v>
      </c>
      <c r="D64" s="9" t="s">
        <v>157</v>
      </c>
      <c r="E64" s="9" t="s">
        <v>157</v>
      </c>
      <c r="F64" s="16" t="s">
        <v>84</v>
      </c>
      <c r="G64" s="3" t="s">
        <v>86</v>
      </c>
      <c r="H64" s="3" t="s">
        <v>72</v>
      </c>
      <c r="I64" s="3" t="s">
        <v>379</v>
      </c>
      <c r="J64" s="3" t="s">
        <v>86</v>
      </c>
      <c r="K64" s="3" t="s">
        <v>86</v>
      </c>
      <c r="L64" s="8">
        <v>0.92400000000000004</v>
      </c>
      <c r="M64" s="8">
        <v>3.0000000000000001E-3</v>
      </c>
      <c r="N64" s="8">
        <v>3.1E-2</v>
      </c>
      <c r="O64" s="8">
        <v>4.2000000000000003E-2</v>
      </c>
      <c r="P64" s="41" t="s">
        <v>86</v>
      </c>
      <c r="Q64" s="1"/>
    </row>
    <row r="65" spans="1:17" x14ac:dyDescent="0.2">
      <c r="A65" s="20" t="s">
        <v>299</v>
      </c>
      <c r="B65" s="3" t="s">
        <v>300</v>
      </c>
      <c r="C65" s="9" t="s">
        <v>153</v>
      </c>
      <c r="D65" s="9" t="s">
        <v>157</v>
      </c>
      <c r="E65" s="9" t="s">
        <v>159</v>
      </c>
      <c r="F65" s="2" t="s">
        <v>84</v>
      </c>
      <c r="G65" s="2" t="s">
        <v>40</v>
      </c>
      <c r="H65" s="2" t="s">
        <v>41</v>
      </c>
      <c r="I65" s="3" t="s">
        <v>380</v>
      </c>
      <c r="J65" s="3">
        <v>35.870600000000003</v>
      </c>
      <c r="K65" s="3">
        <v>74.748099999999994</v>
      </c>
      <c r="L65" s="8">
        <v>0.94099999999999995</v>
      </c>
      <c r="M65" s="8">
        <v>2E-3</v>
      </c>
      <c r="N65" s="8">
        <v>1.7000000000000001E-2</v>
      </c>
      <c r="O65" s="8">
        <v>0.04</v>
      </c>
      <c r="P65" s="41" t="s">
        <v>88</v>
      </c>
      <c r="Q65" s="1"/>
    </row>
    <row r="66" spans="1:17" x14ac:dyDescent="0.2">
      <c r="A66" s="20" t="s">
        <v>209</v>
      </c>
      <c r="B66" s="3" t="s">
        <v>210</v>
      </c>
      <c r="C66" s="9" t="s">
        <v>153</v>
      </c>
      <c r="D66" s="9" t="s">
        <v>160</v>
      </c>
      <c r="E66" s="9" t="s">
        <v>86</v>
      </c>
      <c r="F66" s="2" t="s">
        <v>85</v>
      </c>
      <c r="G66" s="3" t="s">
        <v>79</v>
      </c>
      <c r="H66" s="3" t="s">
        <v>86</v>
      </c>
      <c r="I66" s="3" t="s">
        <v>428</v>
      </c>
      <c r="J66" s="3">
        <v>35.1113</v>
      </c>
      <c r="K66" s="3">
        <v>95.957300000000004</v>
      </c>
      <c r="L66" s="8">
        <v>0.93899999999999995</v>
      </c>
      <c r="M66" s="8">
        <v>2E-3</v>
      </c>
      <c r="N66" s="8">
        <v>1.7999999999999999E-2</v>
      </c>
      <c r="O66" s="8">
        <v>4.1000000000000002E-2</v>
      </c>
      <c r="P66" s="41" t="s">
        <v>88</v>
      </c>
      <c r="Q66" s="1"/>
    </row>
    <row r="67" spans="1:17" x14ac:dyDescent="0.2">
      <c r="A67" s="20" t="s">
        <v>86</v>
      </c>
      <c r="B67" s="3" t="s">
        <v>86</v>
      </c>
      <c r="C67" s="7" t="s">
        <v>161</v>
      </c>
      <c r="D67" s="7" t="s">
        <v>162</v>
      </c>
      <c r="E67" s="7" t="s">
        <v>86</v>
      </c>
      <c r="F67" s="2" t="s">
        <v>89</v>
      </c>
      <c r="G67" s="3" t="s">
        <v>86</v>
      </c>
      <c r="H67" s="3" t="s">
        <v>86</v>
      </c>
      <c r="I67" s="3" t="s">
        <v>357</v>
      </c>
      <c r="J67" s="3" t="s">
        <v>86</v>
      </c>
      <c r="K67" s="3" t="s">
        <v>86</v>
      </c>
      <c r="L67" s="8">
        <v>0.91300000000000003</v>
      </c>
      <c r="M67" s="8">
        <v>3.0000000000000001E-3</v>
      </c>
      <c r="N67" s="8">
        <v>2.7E-2</v>
      </c>
      <c r="O67" s="8">
        <v>5.7000000000000002E-2</v>
      </c>
      <c r="P67" s="41" t="s">
        <v>86</v>
      </c>
      <c r="Q67" s="1"/>
    </row>
    <row r="68" spans="1:17" x14ac:dyDescent="0.2">
      <c r="A68" s="20" t="s">
        <v>211</v>
      </c>
      <c r="B68" s="3" t="s">
        <v>212</v>
      </c>
      <c r="C68" s="11" t="s">
        <v>163</v>
      </c>
      <c r="D68" s="11" t="s">
        <v>164</v>
      </c>
      <c r="E68" s="11" t="s">
        <v>86</v>
      </c>
      <c r="F68" s="2" t="s">
        <v>85</v>
      </c>
      <c r="G68" s="3" t="s">
        <v>80</v>
      </c>
      <c r="H68" s="3" t="s">
        <v>86</v>
      </c>
      <c r="I68" s="3" t="s">
        <v>427</v>
      </c>
      <c r="J68" s="3">
        <v>19.989000000000001</v>
      </c>
      <c r="K68" s="3">
        <v>159.21299999999999</v>
      </c>
      <c r="L68" s="8">
        <v>0.92300000000000004</v>
      </c>
      <c r="M68" s="8">
        <v>3.0000000000000001E-3</v>
      </c>
      <c r="N68" s="8">
        <v>2.5999999999999999E-2</v>
      </c>
      <c r="O68" s="8">
        <v>4.8000000000000001E-2</v>
      </c>
      <c r="P68" s="41" t="s">
        <v>88</v>
      </c>
      <c r="Q68" s="1"/>
    </row>
    <row r="69" spans="1:17" x14ac:dyDescent="0.2">
      <c r="A69" s="20" t="s">
        <v>338</v>
      </c>
      <c r="B69" s="3" t="s">
        <v>339</v>
      </c>
      <c r="C69" s="9" t="s">
        <v>163</v>
      </c>
      <c r="D69" s="9" t="s">
        <v>165</v>
      </c>
      <c r="E69" s="9" t="s">
        <v>324</v>
      </c>
      <c r="F69" s="16" t="s">
        <v>84</v>
      </c>
      <c r="G69" s="3" t="s">
        <v>86</v>
      </c>
      <c r="H69" s="3" t="s">
        <v>337</v>
      </c>
      <c r="I69" s="3" t="s">
        <v>399</v>
      </c>
      <c r="J69" s="3" t="s">
        <v>86</v>
      </c>
      <c r="K69" s="3" t="s">
        <v>86</v>
      </c>
      <c r="L69" s="8">
        <v>0.93600000000000005</v>
      </c>
      <c r="M69" s="8">
        <v>3.0000000000000001E-3</v>
      </c>
      <c r="N69" s="8">
        <v>2.4E-2</v>
      </c>
      <c r="O69" s="8">
        <v>3.6999999999999998E-2</v>
      </c>
      <c r="P69" s="41" t="s">
        <v>86</v>
      </c>
      <c r="Q69" s="1"/>
    </row>
    <row r="70" spans="1:17" x14ac:dyDescent="0.2">
      <c r="A70" s="20" t="s">
        <v>309</v>
      </c>
      <c r="B70" s="3" t="s">
        <v>310</v>
      </c>
      <c r="C70" s="9" t="s">
        <v>163</v>
      </c>
      <c r="D70" s="9" t="s">
        <v>165</v>
      </c>
      <c r="E70" s="9" t="s">
        <v>165</v>
      </c>
      <c r="F70" s="2" t="s">
        <v>84</v>
      </c>
      <c r="G70" s="2" t="s">
        <v>86</v>
      </c>
      <c r="H70" s="2" t="s">
        <v>42</v>
      </c>
      <c r="I70" s="3" t="s">
        <v>400</v>
      </c>
      <c r="J70" s="3">
        <v>53.017200000000003</v>
      </c>
      <c r="K70" s="3">
        <v>118</v>
      </c>
      <c r="L70" s="8">
        <v>0.95199999999999996</v>
      </c>
      <c r="M70" s="8">
        <v>3.0000000000000001E-3</v>
      </c>
      <c r="N70" s="8">
        <v>1.4E-2</v>
      </c>
      <c r="O70" s="8">
        <v>3.1E-2</v>
      </c>
      <c r="P70" s="41" t="s">
        <v>88</v>
      </c>
      <c r="Q70" s="1"/>
    </row>
    <row r="71" spans="1:17" x14ac:dyDescent="0.2">
      <c r="A71" s="20" t="s">
        <v>213</v>
      </c>
      <c r="B71" s="3" t="s">
        <v>214</v>
      </c>
      <c r="C71" s="9" t="s">
        <v>166</v>
      </c>
      <c r="D71" s="9" t="s">
        <v>167</v>
      </c>
      <c r="E71" s="9" t="s">
        <v>86</v>
      </c>
      <c r="F71" s="2" t="s">
        <v>85</v>
      </c>
      <c r="G71" s="3" t="s">
        <v>81</v>
      </c>
      <c r="H71" s="3" t="s">
        <v>86</v>
      </c>
      <c r="I71" s="3" t="s">
        <v>429</v>
      </c>
      <c r="J71" s="3">
        <v>54.297499999999999</v>
      </c>
      <c r="K71" s="3">
        <v>103.39700000000001</v>
      </c>
      <c r="L71" s="8">
        <v>0.94</v>
      </c>
      <c r="M71" s="8">
        <v>2E-3</v>
      </c>
      <c r="N71" s="8">
        <v>1.7000000000000001E-2</v>
      </c>
      <c r="O71" s="8">
        <v>4.1000000000000002E-2</v>
      </c>
      <c r="P71" s="41" t="s">
        <v>88</v>
      </c>
      <c r="Q71" s="1"/>
    </row>
    <row r="72" spans="1:17" x14ac:dyDescent="0.2">
      <c r="A72" s="20" t="s">
        <v>215</v>
      </c>
      <c r="B72" s="3" t="s">
        <v>216</v>
      </c>
      <c r="C72" s="9" t="s">
        <v>166</v>
      </c>
      <c r="D72" s="9" t="s">
        <v>167</v>
      </c>
      <c r="E72" s="9" t="s">
        <v>86</v>
      </c>
      <c r="F72" s="2" t="s">
        <v>85</v>
      </c>
      <c r="G72" s="3" t="s">
        <v>81</v>
      </c>
      <c r="H72" s="3" t="s">
        <v>86</v>
      </c>
      <c r="I72" s="3" t="s">
        <v>429</v>
      </c>
      <c r="J72" s="3" t="s">
        <v>86</v>
      </c>
      <c r="K72" s="3" t="s">
        <v>86</v>
      </c>
      <c r="L72" s="3" t="s">
        <v>86</v>
      </c>
      <c r="M72" s="3" t="s">
        <v>86</v>
      </c>
      <c r="N72" s="3" t="s">
        <v>86</v>
      </c>
      <c r="O72" s="3" t="s">
        <v>86</v>
      </c>
      <c r="P72" s="41" t="s">
        <v>86</v>
      </c>
      <c r="Q72" s="1"/>
    </row>
    <row r="73" spans="1:17" x14ac:dyDescent="0.2">
      <c r="A73" s="20" t="s">
        <v>217</v>
      </c>
      <c r="B73" s="3" t="s">
        <v>218</v>
      </c>
      <c r="C73" s="9" t="s">
        <v>168</v>
      </c>
      <c r="D73" s="9" t="s">
        <v>169</v>
      </c>
      <c r="E73" s="9" t="s">
        <v>86</v>
      </c>
      <c r="F73" s="2" t="s">
        <v>85</v>
      </c>
      <c r="G73" s="3" t="s">
        <v>82</v>
      </c>
      <c r="H73" s="3" t="s">
        <v>86</v>
      </c>
      <c r="I73" s="3" t="s">
        <v>425</v>
      </c>
      <c r="J73" s="3">
        <v>16.634399999999999</v>
      </c>
      <c r="K73" s="3">
        <v>101.245</v>
      </c>
      <c r="L73" s="8">
        <v>0.92</v>
      </c>
      <c r="M73" s="8">
        <v>2E-3</v>
      </c>
      <c r="N73" s="8">
        <v>2.7E-2</v>
      </c>
      <c r="O73" s="8">
        <v>5.0999999999999997E-2</v>
      </c>
      <c r="P73" s="41" t="s">
        <v>87</v>
      </c>
      <c r="Q73" s="1"/>
    </row>
    <row r="74" spans="1:17" x14ac:dyDescent="0.2">
      <c r="A74" s="20" t="s">
        <v>313</v>
      </c>
      <c r="B74" s="3" t="s">
        <v>314</v>
      </c>
      <c r="C74" s="9" t="s">
        <v>168</v>
      </c>
      <c r="D74" s="9" t="s">
        <v>150</v>
      </c>
      <c r="E74" s="9" t="s">
        <v>86</v>
      </c>
      <c r="F74" s="2" t="s">
        <v>84</v>
      </c>
      <c r="G74" s="2" t="s">
        <v>43</v>
      </c>
      <c r="H74" s="2" t="s">
        <v>44</v>
      </c>
      <c r="I74" s="3" t="s">
        <v>395</v>
      </c>
      <c r="J74" s="3">
        <v>43.814900000000002</v>
      </c>
      <c r="K74" s="3">
        <v>85.778099999999995</v>
      </c>
      <c r="L74" s="8">
        <v>0.93899999999999995</v>
      </c>
      <c r="M74" s="8">
        <v>2E-3</v>
      </c>
      <c r="N74" s="8">
        <v>1.7999999999999999E-2</v>
      </c>
      <c r="O74" s="8">
        <v>4.1000000000000002E-2</v>
      </c>
      <c r="P74" s="41" t="s">
        <v>87</v>
      </c>
      <c r="Q74" s="1"/>
    </row>
    <row r="75" spans="1:17" x14ac:dyDescent="0.2">
      <c r="A75" s="20" t="s">
        <v>86</v>
      </c>
      <c r="B75" s="3" t="s">
        <v>86</v>
      </c>
      <c r="C75" s="7" t="s">
        <v>170</v>
      </c>
      <c r="D75" s="7" t="s">
        <v>171</v>
      </c>
      <c r="E75" s="7" t="s">
        <v>86</v>
      </c>
      <c r="F75" s="2" t="s">
        <v>89</v>
      </c>
      <c r="G75" s="3" t="s">
        <v>86</v>
      </c>
      <c r="H75" s="3" t="s">
        <v>86</v>
      </c>
      <c r="I75" s="3" t="s">
        <v>354</v>
      </c>
      <c r="J75" s="3" t="s">
        <v>86</v>
      </c>
      <c r="K75" s="3" t="s">
        <v>86</v>
      </c>
      <c r="L75" s="8">
        <v>0.82699999999999996</v>
      </c>
      <c r="M75" s="8">
        <v>6.0000000000000001E-3</v>
      </c>
      <c r="N75" s="8">
        <v>6.6000000000000003E-2</v>
      </c>
      <c r="O75" s="8">
        <v>0.10100000000000001</v>
      </c>
      <c r="P75" s="41" t="s">
        <v>86</v>
      </c>
      <c r="Q75" s="1"/>
    </row>
    <row r="76" spans="1:17" x14ac:dyDescent="0.2">
      <c r="A76" s="20" t="s">
        <v>311</v>
      </c>
      <c r="B76" s="3" t="s">
        <v>312</v>
      </c>
      <c r="C76" s="9" t="s">
        <v>170</v>
      </c>
      <c r="D76" s="9" t="s">
        <v>171</v>
      </c>
      <c r="E76" s="9" t="s">
        <v>86</v>
      </c>
      <c r="F76" s="2" t="s">
        <v>84</v>
      </c>
      <c r="G76" s="2">
        <v>194457</v>
      </c>
      <c r="H76" s="2" t="s">
        <v>45</v>
      </c>
      <c r="I76" s="3" t="s">
        <v>376</v>
      </c>
      <c r="J76" s="3">
        <v>54.375100000000003</v>
      </c>
      <c r="K76" s="3">
        <v>96.976200000000006</v>
      </c>
      <c r="L76" s="8">
        <v>0.874</v>
      </c>
      <c r="M76" s="8">
        <v>4.0000000000000001E-3</v>
      </c>
      <c r="N76" s="8">
        <v>5.6000000000000001E-2</v>
      </c>
      <c r="O76" s="8">
        <v>6.6000000000000003E-2</v>
      </c>
      <c r="P76" s="41" t="s">
        <v>4</v>
      </c>
      <c r="Q76" s="1"/>
    </row>
    <row r="77" spans="1:17" x14ac:dyDescent="0.2">
      <c r="A77" s="20" t="s">
        <v>247</v>
      </c>
      <c r="B77" s="3" t="s">
        <v>248</v>
      </c>
      <c r="C77" s="9" t="s">
        <v>170</v>
      </c>
      <c r="D77" s="9" t="s">
        <v>172</v>
      </c>
      <c r="E77" s="9" t="s">
        <v>172</v>
      </c>
      <c r="F77" s="2" t="s">
        <v>84</v>
      </c>
      <c r="G77" s="3" t="s">
        <v>67</v>
      </c>
      <c r="H77" s="3" t="s">
        <v>68</v>
      </c>
      <c r="I77" s="3" t="s">
        <v>381</v>
      </c>
      <c r="J77" s="3">
        <v>23.461500000000001</v>
      </c>
      <c r="K77" s="3">
        <v>71.547300000000007</v>
      </c>
      <c r="L77" s="8">
        <v>0.85499999999999998</v>
      </c>
      <c r="M77" s="8">
        <v>5.0000000000000001E-3</v>
      </c>
      <c r="N77" s="8">
        <v>6.2E-2</v>
      </c>
      <c r="O77" s="8">
        <v>7.8E-2</v>
      </c>
      <c r="P77" s="41" t="s">
        <v>4</v>
      </c>
      <c r="Q77" s="1"/>
    </row>
    <row r="78" spans="1:17" s="1" customFormat="1" x14ac:dyDescent="0.2">
      <c r="A78" s="20" t="s">
        <v>249</v>
      </c>
      <c r="B78" s="3" t="s">
        <v>250</v>
      </c>
      <c r="C78" s="9" t="s">
        <v>170</v>
      </c>
      <c r="D78" s="9" t="s">
        <v>172</v>
      </c>
      <c r="E78" s="9" t="s">
        <v>173</v>
      </c>
      <c r="F78" s="2" t="s">
        <v>84</v>
      </c>
      <c r="G78" s="3" t="s">
        <v>86</v>
      </c>
      <c r="H78" s="3" t="s">
        <v>69</v>
      </c>
      <c r="I78" s="3" t="s">
        <v>382</v>
      </c>
      <c r="J78" s="3">
        <v>12.8621</v>
      </c>
      <c r="K78" s="3">
        <v>60.374099999999999</v>
      </c>
      <c r="L78" s="8">
        <v>0.71099999999999997</v>
      </c>
      <c r="M78" s="8">
        <v>2E-3</v>
      </c>
      <c r="N78" s="8">
        <v>0.107</v>
      </c>
      <c r="O78" s="8">
        <v>0.18</v>
      </c>
      <c r="P78" s="41" t="s">
        <v>4</v>
      </c>
    </row>
    <row r="79" spans="1:17" x14ac:dyDescent="0.2">
      <c r="A79" s="20" t="s">
        <v>326</v>
      </c>
      <c r="B79" s="3" t="s">
        <v>327</v>
      </c>
      <c r="C79" s="9" t="s">
        <v>170</v>
      </c>
      <c r="D79" s="9" t="s">
        <v>172</v>
      </c>
      <c r="E79" s="9" t="s">
        <v>325</v>
      </c>
      <c r="F79" s="16" t="s">
        <v>84</v>
      </c>
      <c r="G79" s="16" t="s">
        <v>86</v>
      </c>
      <c r="H79" s="3" t="s">
        <v>328</v>
      </c>
      <c r="I79" s="3" t="s">
        <v>383</v>
      </c>
      <c r="J79" s="3" t="s">
        <v>86</v>
      </c>
      <c r="K79" s="3" t="s">
        <v>86</v>
      </c>
      <c r="L79" s="8">
        <v>0.94799999999999995</v>
      </c>
      <c r="M79" s="8">
        <v>3.0000000000000001E-3</v>
      </c>
      <c r="N79" s="8">
        <v>1.9E-2</v>
      </c>
      <c r="O79" s="8">
        <v>0.03</v>
      </c>
      <c r="P79" s="41" t="s">
        <v>86</v>
      </c>
      <c r="Q79" s="1"/>
    </row>
    <row r="80" spans="1:17" x14ac:dyDescent="0.2">
      <c r="A80" s="20" t="s">
        <v>318</v>
      </c>
      <c r="B80" s="3" t="s">
        <v>319</v>
      </c>
      <c r="C80" s="9" t="s">
        <v>170</v>
      </c>
      <c r="D80" s="9" t="s">
        <v>172</v>
      </c>
      <c r="E80" s="9" t="s">
        <v>174</v>
      </c>
      <c r="F80" s="2" t="s">
        <v>84</v>
      </c>
      <c r="G80" s="2" t="s">
        <v>46</v>
      </c>
      <c r="H80" s="2" t="s">
        <v>86</v>
      </c>
      <c r="I80" s="3" t="s">
        <v>384</v>
      </c>
      <c r="J80" s="3">
        <v>36.374899999999997</v>
      </c>
      <c r="K80" s="3">
        <v>73.162400000000005</v>
      </c>
      <c r="L80" s="8">
        <v>0.872</v>
      </c>
      <c r="M80" s="8">
        <v>3.0000000000000001E-3</v>
      </c>
      <c r="N80" s="8">
        <v>5.7000000000000002E-2</v>
      </c>
      <c r="O80" s="8">
        <v>6.8000000000000005E-2</v>
      </c>
      <c r="P80" s="41" t="s">
        <v>4</v>
      </c>
      <c r="Q80" s="1"/>
    </row>
    <row r="81" spans="1:17" x14ac:dyDescent="0.2">
      <c r="A81" s="20" t="s">
        <v>219</v>
      </c>
      <c r="B81" s="3" t="s">
        <v>220</v>
      </c>
      <c r="C81" s="9" t="s">
        <v>170</v>
      </c>
      <c r="D81" s="9" t="s">
        <v>175</v>
      </c>
      <c r="E81" s="9" t="s">
        <v>175</v>
      </c>
      <c r="F81" s="2" t="s">
        <v>85</v>
      </c>
      <c r="G81" s="3" t="s">
        <v>187</v>
      </c>
      <c r="H81" s="3" t="s">
        <v>86</v>
      </c>
      <c r="I81" s="3" t="s">
        <v>431</v>
      </c>
      <c r="J81" s="3">
        <v>24.551600000000001</v>
      </c>
      <c r="K81" s="3">
        <v>144.672</v>
      </c>
      <c r="L81" s="8">
        <v>0.86499999999999999</v>
      </c>
      <c r="M81" s="8">
        <v>3.0000000000000001E-3</v>
      </c>
      <c r="N81" s="8">
        <v>5.8999999999999997E-2</v>
      </c>
      <c r="O81" s="8">
        <v>7.2999999999999995E-2</v>
      </c>
      <c r="P81" s="41" t="s">
        <v>4</v>
      </c>
      <c r="Q81" s="1"/>
    </row>
    <row r="82" spans="1:17" x14ac:dyDescent="0.2">
      <c r="A82" s="20" t="s">
        <v>315</v>
      </c>
      <c r="B82" s="3" t="s">
        <v>316</v>
      </c>
      <c r="C82" s="9" t="s">
        <v>170</v>
      </c>
      <c r="D82" s="9" t="s">
        <v>176</v>
      </c>
      <c r="E82" s="9" t="s">
        <v>86</v>
      </c>
      <c r="F82" s="2" t="s">
        <v>84</v>
      </c>
      <c r="G82" s="2" t="s">
        <v>86</v>
      </c>
      <c r="H82" s="2" t="s">
        <v>47</v>
      </c>
      <c r="I82" s="3" t="s">
        <v>401</v>
      </c>
      <c r="J82" s="3">
        <v>50.179400000000001</v>
      </c>
      <c r="K82" s="3">
        <v>77.1554</v>
      </c>
      <c r="L82" s="8">
        <v>0.872</v>
      </c>
      <c r="M82" s="8">
        <v>3.0000000000000001E-3</v>
      </c>
      <c r="N82" s="8">
        <v>5.6000000000000001E-2</v>
      </c>
      <c r="O82" s="8">
        <v>6.9000000000000006E-2</v>
      </c>
      <c r="P82" s="41" t="s">
        <v>4</v>
      </c>
      <c r="Q82" s="1"/>
    </row>
    <row r="83" spans="1:17" ht="17" thickBot="1" x14ac:dyDescent="0.25">
      <c r="A83" s="22" t="s">
        <v>433</v>
      </c>
      <c r="B83" s="14" t="s">
        <v>317</v>
      </c>
      <c r="C83" s="12" t="s">
        <v>170</v>
      </c>
      <c r="D83" s="12" t="s">
        <v>177</v>
      </c>
      <c r="E83" s="12" t="s">
        <v>178</v>
      </c>
      <c r="F83" s="13" t="s">
        <v>84</v>
      </c>
      <c r="G83" s="13" t="s">
        <v>320</v>
      </c>
      <c r="H83" s="13" t="s">
        <v>48</v>
      </c>
      <c r="I83" s="14" t="s">
        <v>410</v>
      </c>
      <c r="J83" s="14">
        <v>51.6798</v>
      </c>
      <c r="K83" s="14">
        <v>79.934299999999993</v>
      </c>
      <c r="L83" s="15">
        <v>0.87</v>
      </c>
      <c r="M83" s="15">
        <v>6.0000000000000001E-3</v>
      </c>
      <c r="N83" s="15">
        <v>5.6000000000000001E-2</v>
      </c>
      <c r="O83" s="15">
        <v>6.8000000000000005E-2</v>
      </c>
      <c r="P83" s="42" t="s">
        <v>4</v>
      </c>
      <c r="Q83" s="1"/>
    </row>
    <row r="84" spans="1:17" ht="17" thickBot="1" x14ac:dyDescent="0.25"/>
    <row r="85" spans="1:17" x14ac:dyDescent="0.2">
      <c r="I85" s="26" t="s">
        <v>347</v>
      </c>
      <c r="J85" s="29">
        <f>AVERAGE(J3:J83)</f>
        <v>40.056119682539666</v>
      </c>
      <c r="K85" s="30">
        <f>AVERAGE(K3:K83)</f>
        <v>97.244987301587287</v>
      </c>
      <c r="L85" s="31">
        <f>AVERAGE(L2:L83)</f>
        <v>0.90182716049382716</v>
      </c>
      <c r="M85" s="31">
        <f>AVERAGE(M2:M83)</f>
        <v>3.6790123456790151E-3</v>
      </c>
      <c r="N85" s="31">
        <f>AVERAGE(N2:N83)</f>
        <v>3.1320987654320988E-2</v>
      </c>
      <c r="O85" s="32">
        <f>AVERAGE(O2:O83)</f>
        <v>6.3172839506172848E-2</v>
      </c>
    </row>
    <row r="86" spans="1:17" x14ac:dyDescent="0.2">
      <c r="I86" s="27" t="s">
        <v>348</v>
      </c>
      <c r="J86" s="33">
        <f t="shared" ref="J86:O86" si="0">STDEV(J2:J83)</f>
        <v>14.13458484983034</v>
      </c>
      <c r="K86" s="34">
        <f t="shared" si="0"/>
        <v>23.941654842840613</v>
      </c>
      <c r="L86" s="35">
        <f t="shared" si="0"/>
        <v>0.1056120009898799</v>
      </c>
      <c r="M86" s="35">
        <f t="shared" si="0"/>
        <v>1.7736062168208814E-3</v>
      </c>
      <c r="N86" s="35">
        <f t="shared" si="0"/>
        <v>1.7774860871814024E-2</v>
      </c>
      <c r="O86" s="36">
        <f t="shared" si="0"/>
        <v>9.7654594121763735E-2</v>
      </c>
    </row>
    <row r="87" spans="1:17" x14ac:dyDescent="0.2">
      <c r="I87" s="27" t="s">
        <v>349</v>
      </c>
      <c r="J87" s="33">
        <f t="shared" ref="J87:O87" si="1">MIN(J2:J83)</f>
        <v>9.4636399999999998</v>
      </c>
      <c r="K87" s="34">
        <f t="shared" si="1"/>
        <v>60.374099999999999</v>
      </c>
      <c r="L87" s="35">
        <f t="shared" si="1"/>
        <v>7.0000000000000007E-2</v>
      </c>
      <c r="M87" s="35">
        <f t="shared" si="1"/>
        <v>0</v>
      </c>
      <c r="N87" s="35">
        <f t="shared" si="1"/>
        <v>1.0999999999999999E-2</v>
      </c>
      <c r="O87" s="36">
        <f t="shared" si="1"/>
        <v>2.9000000000000001E-2</v>
      </c>
    </row>
    <row r="88" spans="1:17" ht="17" thickBot="1" x14ac:dyDescent="0.25">
      <c r="I88" s="28" t="s">
        <v>350</v>
      </c>
      <c r="J88" s="37">
        <f t="shared" ref="J88:O88" si="2">MAX(J2:J83)</f>
        <v>84.189099999999996</v>
      </c>
      <c r="K88" s="38">
        <f t="shared" si="2"/>
        <v>166.40899999999999</v>
      </c>
      <c r="L88" s="39">
        <f t="shared" si="2"/>
        <v>0.95799999999999996</v>
      </c>
      <c r="M88" s="39">
        <f t="shared" si="2"/>
        <v>7.0000000000000001E-3</v>
      </c>
      <c r="N88" s="39">
        <f t="shared" si="2"/>
        <v>0.107</v>
      </c>
      <c r="O88" s="40">
        <f t="shared" si="2"/>
        <v>0.88</v>
      </c>
    </row>
  </sheetData>
  <sortState xmlns:xlrd2="http://schemas.microsoft.com/office/spreadsheetml/2017/richdata2" ref="A2:P83">
    <sortCondition ref="C2:C83"/>
    <sortCondition ref="D2:D83"/>
    <sortCondition ref="E2:E83"/>
  </sortState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Musher</dc:creator>
  <cp:lastModifiedBy>Musher,Lukas</cp:lastModifiedBy>
  <dcterms:created xsi:type="dcterms:W3CDTF">2023-09-02T15:45:32Z</dcterms:created>
  <dcterms:modified xsi:type="dcterms:W3CDTF">2025-08-18T02:25:25Z</dcterms:modified>
</cp:coreProperties>
</file>