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\Documents\plane tree experi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25" i="1"/>
  <c r="K27" i="1"/>
  <c r="K28" i="1"/>
  <c r="K29" i="1"/>
  <c r="K30" i="1"/>
  <c r="K31" i="1"/>
  <c r="K26" i="1"/>
  <c r="K16" i="1"/>
  <c r="K17" i="1"/>
  <c r="K18" i="1"/>
  <c r="K19" i="1"/>
  <c r="K20" i="1"/>
  <c r="K21" i="1"/>
  <c r="K22" i="1"/>
  <c r="K23" i="1"/>
  <c r="K15" i="1"/>
  <c r="I23" i="1" l="1"/>
  <c r="I24" i="1"/>
  <c r="I25" i="1"/>
  <c r="I26" i="1"/>
  <c r="I27" i="1"/>
  <c r="I28" i="1"/>
  <c r="I29" i="1"/>
  <c r="I30" i="1"/>
  <c r="I31" i="1"/>
  <c r="G16" i="1"/>
  <c r="G18" i="1"/>
  <c r="G20" i="1"/>
  <c r="G22" i="1"/>
  <c r="G23" i="1"/>
  <c r="G24" i="1"/>
  <c r="G26" i="1"/>
  <c r="G28" i="1"/>
  <c r="G29" i="1"/>
  <c r="I51" i="1"/>
  <c r="I52" i="1"/>
  <c r="I53" i="1"/>
  <c r="I54" i="1"/>
  <c r="I55" i="1"/>
  <c r="I56" i="1"/>
  <c r="I57" i="1"/>
  <c r="I58" i="1"/>
  <c r="I59" i="1"/>
  <c r="H51" i="1"/>
  <c r="H52" i="1"/>
  <c r="H53" i="1"/>
  <c r="H54" i="1"/>
  <c r="H55" i="1"/>
  <c r="H56" i="1"/>
  <c r="H57" i="1"/>
  <c r="H58" i="1"/>
  <c r="H59" i="1"/>
  <c r="B6" i="1" l="1"/>
  <c r="B7" i="1"/>
  <c r="B8" i="1"/>
  <c r="B9" i="1"/>
  <c r="B10" i="1"/>
  <c r="B5" i="1"/>
  <c r="I16" i="1"/>
  <c r="I17" i="1"/>
  <c r="I18" i="1"/>
  <c r="I19" i="1"/>
  <c r="I20" i="1"/>
  <c r="I21" i="1"/>
  <c r="I22" i="1"/>
  <c r="I15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H16" i="1"/>
  <c r="H17" i="1"/>
  <c r="H18" i="1"/>
  <c r="H19" i="1"/>
  <c r="H20" i="1"/>
  <c r="H21" i="1"/>
  <c r="H22" i="1"/>
  <c r="H15" i="1"/>
  <c r="G17" i="1"/>
  <c r="G19" i="1"/>
  <c r="G21" i="1"/>
  <c r="G25" i="1"/>
  <c r="G27" i="1"/>
  <c r="G30" i="1"/>
  <c r="G31" i="1"/>
  <c r="G15" i="1"/>
</calcChain>
</file>

<file path=xl/sharedStrings.xml><?xml version="1.0" encoding="utf-8"?>
<sst xmlns="http://schemas.openxmlformats.org/spreadsheetml/2006/main" count="23" uniqueCount="14">
  <si>
    <t>venus head</t>
  </si>
  <si>
    <t xml:space="preserve">verts: </t>
  </si>
  <si>
    <t>Khodad</t>
  </si>
  <si>
    <t>bpv</t>
  </si>
  <si>
    <t>rms -4</t>
  </si>
  <si>
    <t>rms</t>
  </si>
  <si>
    <t xml:space="preserve"> threshold</t>
  </si>
  <si>
    <t xml:space="preserve"> lod</t>
  </si>
  <si>
    <t xml:space="preserve"> bytes</t>
  </si>
  <si>
    <t xml:space="preserve"> mean</t>
  </si>
  <si>
    <t xml:space="preserve"> rms</t>
  </si>
  <si>
    <t xml:space="preserve"> mse</t>
  </si>
  <si>
    <t>BIO-Tree</t>
  </si>
  <si>
    <t>Plane-Tree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</si>
</sst>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BIO-Tree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Sheet1!$G$15:$G$31</c:f>
              <c:numCache>
                <c:formatCode>General</c:formatCode>
                <c:ptCount val="17"/>
                <c:pt idx="0">
                  <c:v>2.4749510997564967E-2</c:v>
                </c:pt>
                <c:pt idx="1">
                  <c:v>2.4749510997564967E-2</c:v>
                </c:pt>
                <c:pt idx="2">
                  <c:v>4.1674983034609397E-2</c:v>
                </c:pt>
                <c:pt idx="3">
                  <c:v>4.1674983034609397E-2</c:v>
                </c:pt>
                <c:pt idx="4">
                  <c:v>7.3450161670192804E-2</c:v>
                </c:pt>
                <c:pt idx="5">
                  <c:v>7.3450161670192804E-2</c:v>
                </c:pt>
                <c:pt idx="6">
                  <c:v>8.0954852101712507E-2</c:v>
                </c:pt>
                <c:pt idx="7">
                  <c:v>8.0954852101712507E-2</c:v>
                </c:pt>
                <c:pt idx="8">
                  <c:v>0.18186898726597742</c:v>
                </c:pt>
                <c:pt idx="9">
                  <c:v>0.34489641132090537</c:v>
                </c:pt>
                <c:pt idx="10">
                  <c:v>0.34665282823040994</c:v>
                </c:pt>
                <c:pt idx="11">
                  <c:v>1.0246297552991896</c:v>
                </c:pt>
                <c:pt idx="12">
                  <c:v>1.0492195920322542</c:v>
                </c:pt>
                <c:pt idx="13">
                  <c:v>1.3698455151490958</c:v>
                </c:pt>
                <c:pt idx="14">
                  <c:v>1.4092850584806993</c:v>
                </c:pt>
                <c:pt idx="15">
                  <c:v>1.4630952856173407</c:v>
                </c:pt>
                <c:pt idx="16">
                  <c:v>5.4583050576823284</c:v>
                </c:pt>
              </c:numCache>
            </c:numRef>
          </c:xVal>
          <c:yVal>
            <c:numRef>
              <c:f>Sheet1!$I$15:$I$31</c:f>
              <c:numCache>
                <c:formatCode>General</c:formatCode>
                <c:ptCount val="17"/>
                <c:pt idx="0">
                  <c:v>6.9000000000000008E-3</c:v>
                </c:pt>
                <c:pt idx="1">
                  <c:v>6.9000000000000008E-3</c:v>
                </c:pt>
                <c:pt idx="2">
                  <c:v>5.8000000000000005E-3</c:v>
                </c:pt>
                <c:pt idx="3">
                  <c:v>5.8000000000000005E-3</c:v>
                </c:pt>
                <c:pt idx="4">
                  <c:v>3.6000000000000003E-3</c:v>
                </c:pt>
                <c:pt idx="5">
                  <c:v>3.6000000000000003E-3</c:v>
                </c:pt>
                <c:pt idx="6">
                  <c:v>3.3E-3</c:v>
                </c:pt>
                <c:pt idx="7">
                  <c:v>3.3E-3</c:v>
                </c:pt>
                <c:pt idx="8">
                  <c:v>2.7000000000000001E-3</c:v>
                </c:pt>
                <c:pt idx="9">
                  <c:v>1.5E-3</c:v>
                </c:pt>
                <c:pt idx="10">
                  <c:v>1.5E-3</c:v>
                </c:pt>
                <c:pt idx="11">
                  <c:v>8.0000000000000004E-4</c:v>
                </c:pt>
                <c:pt idx="12">
                  <c:v>8.0000000000000004E-4</c:v>
                </c:pt>
                <c:pt idx="13">
                  <c:v>6.0000000000000006E-4</c:v>
                </c:pt>
                <c:pt idx="14">
                  <c:v>6.0000000000000006E-4</c:v>
                </c:pt>
                <c:pt idx="15">
                  <c:v>6.0000000000000006E-4</c:v>
                </c:pt>
                <c:pt idx="16">
                  <c:v>3.0000000000000003E-4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Khodad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1.5E-3</c:v>
                </c:pt>
                <c:pt idx="1">
                  <c:v>6.0999999999999997E-4</c:v>
                </c:pt>
                <c:pt idx="2">
                  <c:v>3.1E-4</c:v>
                </c:pt>
                <c:pt idx="3">
                  <c:v>1.6000000000000001E-4</c:v>
                </c:pt>
                <c:pt idx="4">
                  <c:v>8.5000000000000006E-5</c:v>
                </c:pt>
                <c:pt idx="5">
                  <c:v>5.5000000000000009E-5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16064"/>
        <c:axId val="404915672"/>
      </c:scatterChart>
      <c:valAx>
        <c:axId val="404916064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15672"/>
        <c:crosses val="autoZero"/>
        <c:crossBetween val="midCat"/>
      </c:valAx>
      <c:valAx>
        <c:axId val="4049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BIO-Tree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Sheet1!$J$15:$J$31</c:f>
              <c:numCache>
                <c:formatCode>General</c:formatCode>
                <c:ptCount val="17"/>
                <c:pt idx="0">
                  <c:v>0.02</c:v>
                </c:pt>
                <c:pt idx="1">
                  <c:v>0.02</c:v>
                </c:pt>
                <c:pt idx="2">
                  <c:v>0.04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0.18</c:v>
                </c:pt>
                <c:pt idx="9">
                  <c:v>0.34</c:v>
                </c:pt>
                <c:pt idx="10">
                  <c:v>0.34</c:v>
                </c:pt>
                <c:pt idx="11">
                  <c:v>1.02</c:v>
                </c:pt>
                <c:pt idx="12">
                  <c:v>1.04</c:v>
                </c:pt>
                <c:pt idx="13">
                  <c:v>1.36</c:v>
                </c:pt>
                <c:pt idx="14">
                  <c:v>1.4</c:v>
                </c:pt>
                <c:pt idx="15">
                  <c:v>1.46</c:v>
                </c:pt>
                <c:pt idx="16">
                  <c:v>5.45</c:v>
                </c:pt>
              </c:numCache>
            </c:numRef>
          </c:xVal>
          <c:yVal>
            <c:numRef>
              <c:f>Sheet1!$K$15:$K$31</c:f>
              <c:numCache>
                <c:formatCode>General</c:formatCode>
                <c:ptCount val="17"/>
                <c:pt idx="0">
                  <c:v>6.0000000000000001E-3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1.5E-3</c:v>
                </c:pt>
                <c:pt idx="10">
                  <c:v>1.5E-3</c:v>
                </c:pt>
                <c:pt idx="11">
                  <c:v>8.0000000000000004E-4</c:v>
                </c:pt>
                <c:pt idx="12">
                  <c:v>8.0000000000000004E-4</c:v>
                </c:pt>
                <c:pt idx="13">
                  <c:v>6.0000000000000006E-4</c:v>
                </c:pt>
                <c:pt idx="14">
                  <c:v>6.0000000000000006E-4</c:v>
                </c:pt>
                <c:pt idx="15">
                  <c:v>6.0000000000000006E-4</c:v>
                </c:pt>
                <c:pt idx="16">
                  <c:v>3.0000000000000003E-4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Khodad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1.5E-3</c:v>
                </c:pt>
                <c:pt idx="1">
                  <c:v>6.0999999999999997E-4</c:v>
                </c:pt>
                <c:pt idx="2">
                  <c:v>3.1E-4</c:v>
                </c:pt>
                <c:pt idx="3">
                  <c:v>1.6000000000000001E-4</c:v>
                </c:pt>
                <c:pt idx="4">
                  <c:v>8.5000000000000006E-5</c:v>
                </c:pt>
                <c:pt idx="5">
                  <c:v>5.5000000000000009E-5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13320"/>
        <c:axId val="404912536"/>
      </c:scatterChart>
      <c:valAx>
        <c:axId val="40491332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12536"/>
        <c:crosses val="autoZero"/>
        <c:crossBetween val="midCat"/>
      </c:valAx>
      <c:valAx>
        <c:axId val="40491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1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0</xdr:row>
      <xdr:rowOff>0</xdr:rowOff>
    </xdr:from>
    <xdr:to>
      <xdr:col>18</xdr:col>
      <xdr:colOff>257175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14</xdr:row>
      <xdr:rowOff>9525</xdr:rowOff>
    </xdr:from>
    <xdr:to>
      <xdr:col>17</xdr:col>
      <xdr:colOff>276225</xdr:colOff>
      <xdr:row>29</xdr:row>
      <xdr:rowOff>33337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A9" workbookViewId="0">
      <selection activeCell="I11" sqref="I11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  <c r="B2">
        <v>50002</v>
      </c>
    </row>
    <row r="3" spans="1:11" x14ac:dyDescent="0.25">
      <c r="A3" t="s">
        <v>2</v>
      </c>
    </row>
    <row r="4" spans="1:11" x14ac:dyDescent="0.25">
      <c r="A4" t="s">
        <v>4</v>
      </c>
      <c r="B4" t="s">
        <v>5</v>
      </c>
      <c r="C4" t="s">
        <v>3</v>
      </c>
    </row>
    <row r="5" spans="1:11" x14ac:dyDescent="0.25">
      <c r="A5">
        <v>15</v>
      </c>
      <c r="B5">
        <f>A5*POWER(10,-4)</f>
        <v>1.5E-3</v>
      </c>
      <c r="C5">
        <v>0.25</v>
      </c>
    </row>
    <row r="6" spans="1:11" x14ac:dyDescent="0.25">
      <c r="A6">
        <v>6.1</v>
      </c>
      <c r="B6">
        <f t="shared" ref="B6:B10" si="0">A6*POWER(10,-4)</f>
        <v>6.0999999999999997E-4</v>
      </c>
      <c r="C6">
        <v>0.5</v>
      </c>
    </row>
    <row r="7" spans="1:11" x14ac:dyDescent="0.25">
      <c r="A7">
        <v>3.1</v>
      </c>
      <c r="B7">
        <f t="shared" si="0"/>
        <v>3.1E-4</v>
      </c>
      <c r="C7">
        <v>1</v>
      </c>
    </row>
    <row r="8" spans="1:11" x14ac:dyDescent="0.25">
      <c r="A8">
        <v>1.6</v>
      </c>
      <c r="B8">
        <f t="shared" si="0"/>
        <v>1.6000000000000001E-4</v>
      </c>
      <c r="C8">
        <v>2</v>
      </c>
    </row>
    <row r="9" spans="1:11" x14ac:dyDescent="0.25">
      <c r="A9">
        <v>0.85</v>
      </c>
      <c r="B9">
        <f t="shared" si="0"/>
        <v>8.5000000000000006E-5</v>
      </c>
      <c r="C9">
        <v>4</v>
      </c>
    </row>
    <row r="10" spans="1:11" x14ac:dyDescent="0.25">
      <c r="A10">
        <v>0.55000000000000004</v>
      </c>
      <c r="B10">
        <f t="shared" si="0"/>
        <v>5.5000000000000009E-5</v>
      </c>
      <c r="C10">
        <v>8</v>
      </c>
    </row>
    <row r="12" spans="1:11" x14ac:dyDescent="0.25">
      <c r="A12" t="s">
        <v>1</v>
      </c>
      <c r="B12">
        <v>50102</v>
      </c>
    </row>
    <row r="13" spans="1:11" x14ac:dyDescent="0.25">
      <c r="A13" t="s">
        <v>12</v>
      </c>
    </row>
    <row r="14" spans="1:11" x14ac:dyDescent="0.25">
      <c r="A14" t="s">
        <v>6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3</v>
      </c>
    </row>
    <row r="15" spans="1:11" x14ac:dyDescent="0.25">
      <c r="A15">
        <v>250</v>
      </c>
      <c r="B15">
        <v>6</v>
      </c>
      <c r="C15">
        <v>155</v>
      </c>
      <c r="D15">
        <v>5.2449999999999997E-3</v>
      </c>
      <c r="E15">
        <v>6.9589999999999999E-3</v>
      </c>
      <c r="F15">
        <v>4.8000000000000001E-5</v>
      </c>
      <c r="G15">
        <f t="shared" ref="G15:G31" si="1">(C15*8)/$B$12</f>
        <v>2.4749510997564967E-2</v>
      </c>
      <c r="H15">
        <f>SQRT(F15)</f>
        <v>6.9282032302755096E-3</v>
      </c>
      <c r="I15">
        <f>POWER(10,-4)*FLOOR(POWER(10,4)*E15,1)</f>
        <v>6.9000000000000008E-3</v>
      </c>
      <c r="J15" s="1">
        <v>0.02</v>
      </c>
      <c r="K15">
        <f>FLOOR(POWER(10,3)*E15,1)*POWER(10,-3)</f>
        <v>6.0000000000000001E-3</v>
      </c>
    </row>
    <row r="16" spans="1:11" x14ac:dyDescent="0.25">
      <c r="A16">
        <v>250</v>
      </c>
      <c r="B16">
        <v>5</v>
      </c>
      <c r="C16">
        <v>155</v>
      </c>
      <c r="D16">
        <v>5.2449999999999997E-3</v>
      </c>
      <c r="E16">
        <v>6.9589999999999999E-3</v>
      </c>
      <c r="F16">
        <v>4.8000000000000001E-5</v>
      </c>
      <c r="G16">
        <f t="shared" si="1"/>
        <v>2.4749510997564967E-2</v>
      </c>
      <c r="H16">
        <f t="shared" ref="H16:H22" si="2">SQRT(F16)</f>
        <v>6.9282032302755096E-3</v>
      </c>
      <c r="I16">
        <f t="shared" ref="I16:I31" si="3">POWER(10,-4)*FLOOR(POWER(10,4)*E16,1)</f>
        <v>6.9000000000000008E-3</v>
      </c>
      <c r="J16" s="1">
        <v>0.02</v>
      </c>
      <c r="K16">
        <f t="shared" ref="K16:K31" si="4">FLOOR(POWER(10,3)*E16,1)*POWER(10,-3)</f>
        <v>6.0000000000000001E-3</v>
      </c>
    </row>
    <row r="17" spans="1:13" x14ac:dyDescent="0.25">
      <c r="A17">
        <v>200</v>
      </c>
      <c r="B17">
        <v>6</v>
      </c>
      <c r="C17">
        <v>261</v>
      </c>
      <c r="D17">
        <v>4.359E-3</v>
      </c>
      <c r="E17">
        <v>5.8250000000000003E-3</v>
      </c>
      <c r="F17">
        <v>3.4E-5</v>
      </c>
      <c r="G17">
        <f t="shared" si="1"/>
        <v>4.1674983034609397E-2</v>
      </c>
      <c r="H17">
        <f t="shared" si="2"/>
        <v>5.8309518948453003E-3</v>
      </c>
      <c r="I17">
        <f t="shared" si="3"/>
        <v>5.8000000000000005E-3</v>
      </c>
      <c r="J17" s="1">
        <v>0.04</v>
      </c>
      <c r="K17">
        <f t="shared" si="4"/>
        <v>5.0000000000000001E-3</v>
      </c>
    </row>
    <row r="18" spans="1:13" x14ac:dyDescent="0.25">
      <c r="A18">
        <v>200</v>
      </c>
      <c r="B18">
        <v>5</v>
      </c>
      <c r="C18">
        <v>261</v>
      </c>
      <c r="D18">
        <v>4.359E-3</v>
      </c>
      <c r="E18">
        <v>5.8250000000000003E-3</v>
      </c>
      <c r="F18">
        <v>3.4E-5</v>
      </c>
      <c r="G18">
        <f t="shared" si="1"/>
        <v>4.1674983034609397E-2</v>
      </c>
      <c r="H18">
        <f t="shared" si="2"/>
        <v>5.8309518948453003E-3</v>
      </c>
      <c r="I18">
        <f t="shared" si="3"/>
        <v>5.8000000000000005E-3</v>
      </c>
      <c r="J18" s="1">
        <v>0.04</v>
      </c>
      <c r="K18">
        <f t="shared" si="4"/>
        <v>5.0000000000000001E-3</v>
      </c>
    </row>
    <row r="19" spans="1:13" x14ac:dyDescent="0.25">
      <c r="A19">
        <v>150</v>
      </c>
      <c r="B19">
        <v>6</v>
      </c>
      <c r="C19">
        <v>460</v>
      </c>
      <c r="D19">
        <v>2.6159999999999998E-3</v>
      </c>
      <c r="E19">
        <v>3.6740000000000002E-3</v>
      </c>
      <c r="F19">
        <v>1.2999999999999999E-5</v>
      </c>
      <c r="G19">
        <f t="shared" si="1"/>
        <v>7.3450161670192804E-2</v>
      </c>
      <c r="H19">
        <f t="shared" si="2"/>
        <v>3.6055512754639891E-3</v>
      </c>
      <c r="I19">
        <f t="shared" si="3"/>
        <v>3.6000000000000003E-3</v>
      </c>
      <c r="J19" s="1">
        <v>7.0000000000000007E-2</v>
      </c>
      <c r="K19">
        <f t="shared" si="4"/>
        <v>3.0000000000000001E-3</v>
      </c>
    </row>
    <row r="20" spans="1:13" x14ac:dyDescent="0.25">
      <c r="A20">
        <v>150</v>
      </c>
      <c r="B20">
        <v>5</v>
      </c>
      <c r="C20">
        <v>460</v>
      </c>
      <c r="D20">
        <v>2.6159999999999998E-3</v>
      </c>
      <c r="E20">
        <v>3.6740000000000002E-3</v>
      </c>
      <c r="F20">
        <v>1.2999999999999999E-5</v>
      </c>
      <c r="G20">
        <f t="shared" si="1"/>
        <v>7.3450161670192804E-2</v>
      </c>
      <c r="H20">
        <f t="shared" si="2"/>
        <v>3.6055512754639891E-3</v>
      </c>
      <c r="I20">
        <f t="shared" si="3"/>
        <v>3.6000000000000003E-3</v>
      </c>
      <c r="J20" s="1">
        <v>7.0000000000000007E-2</v>
      </c>
      <c r="K20">
        <f t="shared" si="4"/>
        <v>3.0000000000000001E-3</v>
      </c>
    </row>
    <row r="21" spans="1:13" x14ac:dyDescent="0.25">
      <c r="A21">
        <v>100</v>
      </c>
      <c r="B21">
        <v>6</v>
      </c>
      <c r="C21">
        <v>507</v>
      </c>
      <c r="D21">
        <v>2.3779999999999999E-3</v>
      </c>
      <c r="E21">
        <v>3.3470000000000001E-3</v>
      </c>
      <c r="F21">
        <v>1.1E-5</v>
      </c>
      <c r="G21">
        <f t="shared" si="1"/>
        <v>8.0954852101712507E-2</v>
      </c>
      <c r="H21">
        <f t="shared" si="2"/>
        <v>3.3166247903553998E-3</v>
      </c>
      <c r="I21">
        <f t="shared" si="3"/>
        <v>3.3E-3</v>
      </c>
      <c r="J21" s="1">
        <v>0.08</v>
      </c>
      <c r="K21">
        <f t="shared" si="4"/>
        <v>3.0000000000000001E-3</v>
      </c>
      <c r="L21" s="1"/>
      <c r="M21" s="1"/>
    </row>
    <row r="22" spans="1:13" x14ac:dyDescent="0.25">
      <c r="A22">
        <v>100</v>
      </c>
      <c r="B22">
        <v>5</v>
      </c>
      <c r="C22">
        <v>507</v>
      </c>
      <c r="D22">
        <v>2.3779999999999999E-3</v>
      </c>
      <c r="E22">
        <v>3.3470000000000001E-3</v>
      </c>
      <c r="F22">
        <v>1.1E-5</v>
      </c>
      <c r="G22">
        <f t="shared" si="1"/>
        <v>8.0954852101712507E-2</v>
      </c>
      <c r="H22">
        <f t="shared" si="2"/>
        <v>3.3166247903553998E-3</v>
      </c>
      <c r="I22">
        <f t="shared" si="3"/>
        <v>3.3E-3</v>
      </c>
      <c r="J22" s="1">
        <v>0.08</v>
      </c>
      <c r="K22">
        <f t="shared" si="4"/>
        <v>3.0000000000000001E-3</v>
      </c>
    </row>
    <row r="23" spans="1:13" x14ac:dyDescent="0.25">
      <c r="A23">
        <v>50</v>
      </c>
      <c r="B23">
        <v>5</v>
      </c>
      <c r="C23">
        <v>1139</v>
      </c>
      <c r="D23">
        <v>1.916E-3</v>
      </c>
      <c r="E23">
        <v>2.7139999999999998E-3</v>
      </c>
      <c r="F23">
        <v>6.9999999999999999E-6</v>
      </c>
      <c r="G23">
        <f t="shared" si="1"/>
        <v>0.18186898726597742</v>
      </c>
      <c r="I23">
        <f t="shared" si="3"/>
        <v>2.7000000000000001E-3</v>
      </c>
      <c r="J23" s="1">
        <v>0.18</v>
      </c>
      <c r="K23">
        <f t="shared" si="4"/>
        <v>2E-3</v>
      </c>
    </row>
    <row r="24" spans="1:13" x14ac:dyDescent="0.25">
      <c r="A24">
        <v>30</v>
      </c>
      <c r="B24">
        <v>5</v>
      </c>
      <c r="C24">
        <v>2160</v>
      </c>
      <c r="D24">
        <v>1.0499999999999999E-3</v>
      </c>
      <c r="E24">
        <v>1.5169999999999999E-3</v>
      </c>
      <c r="F24">
        <v>1.9999999999999999E-6</v>
      </c>
      <c r="G24">
        <f t="shared" si="1"/>
        <v>0.34489641132090537</v>
      </c>
      <c r="I24">
        <f t="shared" si="3"/>
        <v>1.5E-3</v>
      </c>
      <c r="J24" s="1">
        <v>0.34</v>
      </c>
      <c r="K24">
        <f>FLOOR(POWER(10,4)*E24,1)*POWER(10,-4)</f>
        <v>1.5E-3</v>
      </c>
      <c r="L24" s="1"/>
      <c r="M24" s="1"/>
    </row>
    <row r="25" spans="1:13" x14ac:dyDescent="0.25">
      <c r="A25">
        <v>30</v>
      </c>
      <c r="B25">
        <v>6</v>
      </c>
      <c r="C25">
        <v>2171</v>
      </c>
      <c r="D25">
        <v>1.049E-3</v>
      </c>
      <c r="E25">
        <v>1.516E-3</v>
      </c>
      <c r="F25">
        <v>1.9999999999999999E-6</v>
      </c>
      <c r="G25">
        <f t="shared" si="1"/>
        <v>0.34665282823040994</v>
      </c>
      <c r="I25">
        <f t="shared" si="3"/>
        <v>1.5E-3</v>
      </c>
      <c r="J25" s="1">
        <v>0.34</v>
      </c>
      <c r="K25">
        <f>FLOOR(POWER(10,4)*E25,1)*POWER(10,-4)</f>
        <v>1.5E-3</v>
      </c>
    </row>
    <row r="26" spans="1:13" x14ac:dyDescent="0.25">
      <c r="A26">
        <v>10</v>
      </c>
      <c r="B26">
        <v>5</v>
      </c>
      <c r="C26">
        <v>6417</v>
      </c>
      <c r="D26">
        <v>5.62E-4</v>
      </c>
      <c r="E26">
        <v>8.6600000000000002E-4</v>
      </c>
      <c r="F26">
        <v>9.9999999999999995E-7</v>
      </c>
      <c r="G26">
        <f t="shared" si="1"/>
        <v>1.0246297552991896</v>
      </c>
      <c r="I26">
        <f t="shared" si="3"/>
        <v>8.0000000000000004E-4</v>
      </c>
      <c r="J26" s="1">
        <v>1.02</v>
      </c>
      <c r="K26">
        <f>FLOOR(POWER(10,4)*E26,1)*POWER(10,-4)</f>
        <v>8.0000000000000004E-4</v>
      </c>
    </row>
    <row r="27" spans="1:13" x14ac:dyDescent="0.25">
      <c r="A27">
        <v>10</v>
      </c>
      <c r="B27">
        <v>6</v>
      </c>
      <c r="C27">
        <v>6571</v>
      </c>
      <c r="D27">
        <v>5.5900000000000004E-4</v>
      </c>
      <c r="E27">
        <v>8.5999999999999998E-4</v>
      </c>
      <c r="F27">
        <v>9.9999999999999995E-7</v>
      </c>
      <c r="G27">
        <f t="shared" si="1"/>
        <v>1.0492195920322542</v>
      </c>
      <c r="I27">
        <f t="shared" si="3"/>
        <v>8.0000000000000004E-4</v>
      </c>
      <c r="J27" s="1">
        <v>1.04</v>
      </c>
      <c r="K27">
        <f t="shared" ref="K27:K31" si="5">FLOOR(POWER(10,4)*E27,1)*POWER(10,-4)</f>
        <v>8.0000000000000004E-4</v>
      </c>
    </row>
    <row r="28" spans="1:13" x14ac:dyDescent="0.25">
      <c r="A28">
        <v>5</v>
      </c>
      <c r="B28">
        <v>5</v>
      </c>
      <c r="C28">
        <v>8579</v>
      </c>
      <c r="D28">
        <v>4.5399999999999998E-4</v>
      </c>
      <c r="E28">
        <v>6.87E-4</v>
      </c>
      <c r="F28">
        <v>0</v>
      </c>
      <c r="G28">
        <f t="shared" si="1"/>
        <v>1.3698455151490958</v>
      </c>
      <c r="I28">
        <f t="shared" si="3"/>
        <v>6.0000000000000006E-4</v>
      </c>
      <c r="J28" s="1">
        <v>1.36</v>
      </c>
      <c r="K28">
        <f t="shared" si="5"/>
        <v>6.0000000000000006E-4</v>
      </c>
    </row>
    <row r="29" spans="1:13" x14ac:dyDescent="0.25">
      <c r="A29">
        <v>1</v>
      </c>
      <c r="B29">
        <v>5</v>
      </c>
      <c r="C29">
        <v>8826</v>
      </c>
      <c r="D29">
        <v>4.4200000000000001E-4</v>
      </c>
      <c r="E29">
        <v>6.7500000000000004E-4</v>
      </c>
      <c r="F29">
        <v>0</v>
      </c>
      <c r="G29">
        <f t="shared" si="1"/>
        <v>1.4092850584806993</v>
      </c>
      <c r="I29">
        <f t="shared" si="3"/>
        <v>6.0000000000000006E-4</v>
      </c>
      <c r="J29" s="1">
        <v>1.4</v>
      </c>
      <c r="K29">
        <f t="shared" si="5"/>
        <v>6.0000000000000006E-4</v>
      </c>
    </row>
    <row r="30" spans="1:13" x14ac:dyDescent="0.25">
      <c r="A30">
        <v>5</v>
      </c>
      <c r="B30">
        <v>6</v>
      </c>
      <c r="C30">
        <v>9163</v>
      </c>
      <c r="D30">
        <v>4.4700000000000002E-4</v>
      </c>
      <c r="E30">
        <v>6.7000000000000002E-4</v>
      </c>
      <c r="F30">
        <v>0</v>
      </c>
      <c r="G30">
        <f t="shared" si="1"/>
        <v>1.4630952856173407</v>
      </c>
      <c r="I30">
        <f t="shared" si="3"/>
        <v>6.0000000000000006E-4</v>
      </c>
      <c r="J30" s="1">
        <v>1.46</v>
      </c>
      <c r="K30">
        <f t="shared" si="5"/>
        <v>6.0000000000000006E-4</v>
      </c>
    </row>
    <row r="31" spans="1:13" x14ac:dyDescent="0.25">
      <c r="A31">
        <v>1</v>
      </c>
      <c r="B31">
        <v>6</v>
      </c>
      <c r="C31">
        <v>34184</v>
      </c>
      <c r="D31">
        <v>1.9799999999999999E-4</v>
      </c>
      <c r="E31">
        <v>3.0699999999999998E-4</v>
      </c>
      <c r="F31">
        <v>0</v>
      </c>
      <c r="G31">
        <f t="shared" si="1"/>
        <v>5.4583050576823284</v>
      </c>
      <c r="I31">
        <f t="shared" si="3"/>
        <v>3.0000000000000003E-4</v>
      </c>
      <c r="J31" s="1">
        <v>5.45</v>
      </c>
      <c r="K31">
        <f t="shared" si="5"/>
        <v>3.0000000000000003E-4</v>
      </c>
    </row>
    <row r="41" spans="2:9" x14ac:dyDescent="0.25">
      <c r="B41" t="s">
        <v>13</v>
      </c>
    </row>
    <row r="42" spans="2:9" x14ac:dyDescent="0.25">
      <c r="B42" t="s">
        <v>6</v>
      </c>
      <c r="C42" t="s">
        <v>7</v>
      </c>
      <c r="D42" t="s">
        <v>8</v>
      </c>
      <c r="E42" t="s">
        <v>9</v>
      </c>
      <c r="F42" t="s">
        <v>10</v>
      </c>
      <c r="G42" t="s">
        <v>11</v>
      </c>
      <c r="H42" t="s">
        <v>3</v>
      </c>
    </row>
    <row r="43" spans="2:9" x14ac:dyDescent="0.25">
      <c r="B43">
        <v>250</v>
      </c>
      <c r="C43">
        <v>6</v>
      </c>
      <c r="D43">
        <v>155</v>
      </c>
      <c r="E43">
        <v>5.2449999999999997E-3</v>
      </c>
      <c r="F43">
        <v>6.9589999999999999E-3</v>
      </c>
      <c r="G43">
        <v>4.8000000000000001E-5</v>
      </c>
      <c r="H43">
        <f>(D43*8)/$B$12</f>
        <v>2.4749510997564967E-2</v>
      </c>
      <c r="I43">
        <f>SQRT(G43)</f>
        <v>6.9282032302755096E-3</v>
      </c>
    </row>
    <row r="44" spans="2:9" x14ac:dyDescent="0.25">
      <c r="B44">
        <v>200</v>
      </c>
      <c r="C44">
        <v>6</v>
      </c>
      <c r="D44">
        <v>261</v>
      </c>
      <c r="E44">
        <v>4.359E-3</v>
      </c>
      <c r="F44">
        <v>5.8250000000000003E-3</v>
      </c>
      <c r="G44">
        <v>3.4E-5</v>
      </c>
      <c r="H44">
        <f t="shared" ref="H44:H59" si="6">(D44*8)/$B$12</f>
        <v>4.1674983034609397E-2</v>
      </c>
      <c r="I44">
        <f t="shared" ref="I44:I59" si="7">SQRT(G44)</f>
        <v>5.8309518948453003E-3</v>
      </c>
    </row>
    <row r="45" spans="2:9" x14ac:dyDescent="0.25">
      <c r="B45">
        <v>150</v>
      </c>
      <c r="C45">
        <v>6</v>
      </c>
      <c r="D45">
        <v>460</v>
      </c>
      <c r="E45">
        <v>2.6159999999999998E-3</v>
      </c>
      <c r="F45">
        <v>3.6740000000000002E-3</v>
      </c>
      <c r="G45">
        <v>1.2999999999999999E-5</v>
      </c>
      <c r="H45">
        <f t="shared" si="6"/>
        <v>7.3450161670192804E-2</v>
      </c>
      <c r="I45">
        <f t="shared" si="7"/>
        <v>3.6055512754639891E-3</v>
      </c>
    </row>
    <row r="46" spans="2:9" x14ac:dyDescent="0.25">
      <c r="B46">
        <v>100</v>
      </c>
      <c r="C46">
        <v>6</v>
      </c>
      <c r="D46">
        <v>507</v>
      </c>
      <c r="E46">
        <v>2.3779999999999999E-3</v>
      </c>
      <c r="F46">
        <v>3.3470000000000001E-3</v>
      </c>
      <c r="G46">
        <v>1.1E-5</v>
      </c>
      <c r="H46">
        <f t="shared" si="6"/>
        <v>8.0954852101712507E-2</v>
      </c>
      <c r="I46">
        <f t="shared" si="7"/>
        <v>3.3166247903553998E-3</v>
      </c>
    </row>
    <row r="47" spans="2:9" x14ac:dyDescent="0.25">
      <c r="B47">
        <v>50</v>
      </c>
      <c r="C47">
        <v>6</v>
      </c>
      <c r="D47">
        <v>1138</v>
      </c>
      <c r="E47">
        <v>1.916E-3</v>
      </c>
      <c r="F47">
        <v>2.7139999999999998E-3</v>
      </c>
      <c r="G47">
        <v>6.9999999999999999E-6</v>
      </c>
      <c r="H47">
        <f t="shared" si="6"/>
        <v>0.181709313001477</v>
      </c>
      <c r="I47">
        <f t="shared" si="7"/>
        <v>2.6457513110645908E-3</v>
      </c>
    </row>
    <row r="48" spans="2:9" x14ac:dyDescent="0.25">
      <c r="B48">
        <v>30</v>
      </c>
      <c r="C48">
        <v>6</v>
      </c>
      <c r="D48">
        <v>2171</v>
      </c>
      <c r="E48">
        <v>1.049E-3</v>
      </c>
      <c r="F48">
        <v>1.516E-3</v>
      </c>
      <c r="G48">
        <v>1.9999999999999999E-6</v>
      </c>
      <c r="H48">
        <f t="shared" si="6"/>
        <v>0.34665282823040994</v>
      </c>
      <c r="I48">
        <f t="shared" si="7"/>
        <v>1.414213562373095E-3</v>
      </c>
    </row>
    <row r="49" spans="2:9" x14ac:dyDescent="0.25">
      <c r="B49">
        <v>5</v>
      </c>
      <c r="C49">
        <v>6</v>
      </c>
      <c r="D49">
        <v>9163</v>
      </c>
      <c r="E49">
        <v>4.4700000000000002E-4</v>
      </c>
      <c r="F49">
        <v>6.7000000000000002E-4</v>
      </c>
      <c r="G49">
        <v>0</v>
      </c>
      <c r="H49">
        <f t="shared" si="6"/>
        <v>1.4630952856173407</v>
      </c>
      <c r="I49">
        <f t="shared" si="7"/>
        <v>0</v>
      </c>
    </row>
    <row r="50" spans="2:9" x14ac:dyDescent="0.25">
      <c r="B50">
        <v>1</v>
      </c>
      <c r="C50">
        <v>6</v>
      </c>
      <c r="D50">
        <v>34184</v>
      </c>
      <c r="E50">
        <v>1.9799999999999999E-4</v>
      </c>
      <c r="F50">
        <v>3.0699999999999998E-4</v>
      </c>
      <c r="G50">
        <v>0</v>
      </c>
      <c r="H50">
        <f t="shared" si="6"/>
        <v>5.4583050576823284</v>
      </c>
      <c r="I50">
        <f t="shared" si="7"/>
        <v>0</v>
      </c>
    </row>
    <row r="51" spans="2:9" x14ac:dyDescent="0.25">
      <c r="B51">
        <v>250</v>
      </c>
      <c r="C51">
        <v>5</v>
      </c>
      <c r="D51">
        <v>155</v>
      </c>
      <c r="E51">
        <v>5.2449999999999997E-3</v>
      </c>
      <c r="F51">
        <v>6.9589999999999999E-3</v>
      </c>
      <c r="G51">
        <v>4.8000000000000001E-5</v>
      </c>
      <c r="H51">
        <f t="shared" si="6"/>
        <v>2.4749510997564967E-2</v>
      </c>
      <c r="I51">
        <f t="shared" si="7"/>
        <v>6.9282032302755096E-3</v>
      </c>
    </row>
    <row r="52" spans="2:9" x14ac:dyDescent="0.25">
      <c r="B52">
        <v>200</v>
      </c>
      <c r="C52">
        <v>5</v>
      </c>
      <c r="D52">
        <v>261</v>
      </c>
      <c r="E52">
        <v>4.359E-3</v>
      </c>
      <c r="F52">
        <v>5.8250000000000003E-3</v>
      </c>
      <c r="G52">
        <v>3.4E-5</v>
      </c>
      <c r="H52">
        <f t="shared" si="6"/>
        <v>4.1674983034609397E-2</v>
      </c>
      <c r="I52">
        <f t="shared" si="7"/>
        <v>5.8309518948453003E-3</v>
      </c>
    </row>
    <row r="53" spans="2:9" x14ac:dyDescent="0.25">
      <c r="B53">
        <v>150</v>
      </c>
      <c r="C53">
        <v>5</v>
      </c>
      <c r="D53">
        <v>460</v>
      </c>
      <c r="E53">
        <v>2.6159999999999998E-3</v>
      </c>
      <c r="F53">
        <v>3.6740000000000002E-3</v>
      </c>
      <c r="G53">
        <v>1.2999999999999999E-5</v>
      </c>
      <c r="H53">
        <f t="shared" si="6"/>
        <v>7.3450161670192804E-2</v>
      </c>
      <c r="I53">
        <f t="shared" si="7"/>
        <v>3.6055512754639891E-3</v>
      </c>
    </row>
    <row r="54" spans="2:9" x14ac:dyDescent="0.25">
      <c r="B54">
        <v>100</v>
      </c>
      <c r="C54">
        <v>5</v>
      </c>
      <c r="D54">
        <v>507</v>
      </c>
      <c r="E54">
        <v>2.3779999999999999E-3</v>
      </c>
      <c r="F54">
        <v>3.3470000000000001E-3</v>
      </c>
      <c r="G54">
        <v>1.1E-5</v>
      </c>
      <c r="H54">
        <f t="shared" si="6"/>
        <v>8.0954852101712507E-2</v>
      </c>
      <c r="I54">
        <f t="shared" si="7"/>
        <v>3.3166247903553998E-3</v>
      </c>
    </row>
    <row r="55" spans="2:9" x14ac:dyDescent="0.25">
      <c r="B55">
        <v>50</v>
      </c>
      <c r="C55">
        <v>5</v>
      </c>
      <c r="D55">
        <v>1139</v>
      </c>
      <c r="E55">
        <v>1.916E-3</v>
      </c>
      <c r="F55">
        <v>2.7139999999999998E-3</v>
      </c>
      <c r="G55">
        <v>6.9999999999999999E-6</v>
      </c>
      <c r="H55">
        <f t="shared" si="6"/>
        <v>0.18186898726597742</v>
      </c>
      <c r="I55">
        <f t="shared" si="7"/>
        <v>2.6457513110645908E-3</v>
      </c>
    </row>
    <row r="56" spans="2:9" x14ac:dyDescent="0.25">
      <c r="B56">
        <v>30</v>
      </c>
      <c r="C56">
        <v>5</v>
      </c>
      <c r="D56">
        <v>2160</v>
      </c>
      <c r="E56">
        <v>1.0499999999999999E-3</v>
      </c>
      <c r="F56">
        <v>1.5169999999999999E-3</v>
      </c>
      <c r="G56">
        <v>1.9999999999999999E-6</v>
      </c>
      <c r="H56">
        <f t="shared" si="6"/>
        <v>0.34489641132090537</v>
      </c>
      <c r="I56">
        <f t="shared" si="7"/>
        <v>1.414213562373095E-3</v>
      </c>
    </row>
    <row r="57" spans="2:9" x14ac:dyDescent="0.25">
      <c r="B57">
        <v>10</v>
      </c>
      <c r="C57">
        <v>5</v>
      </c>
      <c r="D57">
        <v>6417</v>
      </c>
      <c r="E57">
        <v>5.62E-4</v>
      </c>
      <c r="F57">
        <v>8.6600000000000002E-4</v>
      </c>
      <c r="G57">
        <v>9.9999999999999995E-7</v>
      </c>
      <c r="H57">
        <f t="shared" si="6"/>
        <v>1.0246297552991896</v>
      </c>
      <c r="I57">
        <f t="shared" si="7"/>
        <v>1E-3</v>
      </c>
    </row>
    <row r="58" spans="2:9" x14ac:dyDescent="0.25">
      <c r="B58">
        <v>5</v>
      </c>
      <c r="C58">
        <v>5</v>
      </c>
      <c r="D58">
        <v>8579</v>
      </c>
      <c r="E58">
        <v>4.5399999999999998E-4</v>
      </c>
      <c r="F58">
        <v>6.87E-4</v>
      </c>
      <c r="G58">
        <v>0</v>
      </c>
      <c r="H58">
        <f t="shared" si="6"/>
        <v>1.3698455151490958</v>
      </c>
      <c r="I58">
        <f t="shared" si="7"/>
        <v>0</v>
      </c>
    </row>
    <row r="59" spans="2:9" x14ac:dyDescent="0.25">
      <c r="B59">
        <v>1</v>
      </c>
      <c r="C59">
        <v>5</v>
      </c>
      <c r="D59">
        <v>8826</v>
      </c>
      <c r="E59">
        <v>4.4200000000000001E-4</v>
      </c>
      <c r="F59">
        <v>6.7500000000000004E-4</v>
      </c>
      <c r="G59">
        <v>0</v>
      </c>
      <c r="H59">
        <f t="shared" si="6"/>
        <v>1.4092850584806993</v>
      </c>
      <c r="I59">
        <f t="shared" si="7"/>
        <v>0</v>
      </c>
    </row>
  </sheetData>
  <sortState ref="A15:G31">
    <sortCondition descending="1" ref="E15:E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luke lincoln</cp:lastModifiedBy>
  <dcterms:created xsi:type="dcterms:W3CDTF">2014-10-05T23:30:42Z</dcterms:created>
  <dcterms:modified xsi:type="dcterms:W3CDTF">2015-06-27T04:36:03Z</dcterms:modified>
</cp:coreProperties>
</file>