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\Documents\GitHub\phdThesis\results\"/>
    </mc:Choice>
  </mc:AlternateContent>
  <bookViews>
    <workbookView xWindow="120" yWindow="45" windowWidth="28620" windowHeight="12915" activeTab="1"/>
  </bookViews>
  <sheets>
    <sheet name="Chart1" sheetId="4" r:id="rId1"/>
    <sheet name="Sheet1" sheetId="1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N47" i="1" l="1"/>
  <c r="O47" i="1"/>
  <c r="P47" i="1"/>
  <c r="Q47" i="1"/>
  <c r="M47" i="1"/>
  <c r="C48" i="1"/>
  <c r="D48" i="1"/>
  <c r="E48" i="1"/>
  <c r="F48" i="1"/>
  <c r="G48" i="1"/>
  <c r="H48" i="1"/>
  <c r="I48" i="1"/>
  <c r="J48" i="1"/>
  <c r="B48" i="1"/>
  <c r="N46" i="1"/>
  <c r="O46" i="1"/>
  <c r="P46" i="1"/>
  <c r="Q46" i="1"/>
  <c r="M46" i="1"/>
  <c r="N34" i="1"/>
  <c r="N35" i="1"/>
  <c r="N36" i="1"/>
  <c r="N37" i="1"/>
  <c r="N38" i="1"/>
  <c r="N39" i="1"/>
  <c r="N40" i="1"/>
  <c r="N41" i="1"/>
  <c r="N42" i="1"/>
  <c r="N43" i="1"/>
  <c r="N44" i="1"/>
  <c r="N45" i="1"/>
  <c r="O34" i="1"/>
  <c r="O35" i="1"/>
  <c r="O36" i="1"/>
  <c r="O37" i="1"/>
  <c r="O38" i="1"/>
  <c r="O39" i="1"/>
  <c r="O40" i="1"/>
  <c r="O41" i="1"/>
  <c r="O42" i="1"/>
  <c r="O43" i="1"/>
  <c r="O44" i="1"/>
  <c r="O45" i="1"/>
  <c r="P34" i="1"/>
  <c r="P35" i="1"/>
  <c r="P36" i="1"/>
  <c r="P37" i="1"/>
  <c r="P38" i="1"/>
  <c r="P39" i="1"/>
  <c r="P40" i="1"/>
  <c r="P41" i="1"/>
  <c r="P42" i="1"/>
  <c r="P43" i="1"/>
  <c r="P44" i="1"/>
  <c r="P45" i="1"/>
  <c r="Q34" i="1"/>
  <c r="Q35" i="1"/>
  <c r="Q36" i="1"/>
  <c r="Q37" i="1"/>
  <c r="Q38" i="1"/>
  <c r="Q39" i="1"/>
  <c r="Q40" i="1"/>
  <c r="Q41" i="1"/>
  <c r="Q42" i="1"/>
  <c r="Q43" i="1"/>
  <c r="Q44" i="1"/>
  <c r="Q45" i="1"/>
  <c r="Q33" i="1"/>
  <c r="N33" i="1"/>
  <c r="O33" i="1"/>
  <c r="P33" i="1"/>
  <c r="M34" i="1"/>
  <c r="M35" i="1"/>
  <c r="M36" i="1"/>
  <c r="M37" i="1"/>
  <c r="M38" i="1"/>
  <c r="M39" i="1"/>
  <c r="M40" i="1"/>
  <c r="M41" i="1"/>
  <c r="M42" i="1"/>
  <c r="M43" i="1"/>
  <c r="M44" i="1"/>
  <c r="M45" i="1"/>
  <c r="M33" i="1"/>
  <c r="L34" i="1"/>
  <c r="L35" i="1"/>
  <c r="L36" i="1"/>
  <c r="L37" i="1"/>
  <c r="L38" i="1"/>
  <c r="L39" i="1"/>
  <c r="L40" i="1"/>
  <c r="L41" i="1"/>
  <c r="L42" i="1"/>
  <c r="L43" i="1"/>
  <c r="L44" i="1"/>
  <c r="L45" i="1"/>
  <c r="L33" i="1"/>
  <c r="C47" i="1"/>
  <c r="D47" i="1"/>
  <c r="E47" i="1"/>
  <c r="F47" i="1"/>
  <c r="G47" i="1"/>
  <c r="H47" i="1"/>
  <c r="I47" i="1"/>
  <c r="J47" i="1"/>
  <c r="B47" i="1"/>
  <c r="C46" i="1"/>
  <c r="D46" i="1"/>
  <c r="E46" i="1"/>
  <c r="F46" i="1"/>
  <c r="G46" i="1"/>
  <c r="H46" i="1"/>
  <c r="I46" i="1"/>
  <c r="J46" i="1"/>
  <c r="B46" i="1"/>
  <c r="J30" i="1"/>
  <c r="J22" i="1"/>
  <c r="J23" i="1"/>
  <c r="J24" i="1"/>
  <c r="J25" i="1"/>
  <c r="J26" i="1"/>
  <c r="J27" i="1"/>
  <c r="J28" i="1"/>
  <c r="J29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4" i="1"/>
  <c r="D30" i="1"/>
  <c r="E30" i="1"/>
  <c r="F30" i="1"/>
  <c r="G30" i="1"/>
  <c r="H30" i="1"/>
  <c r="I30" i="1"/>
  <c r="C30" i="1"/>
  <c r="C29" i="1"/>
  <c r="D29" i="1"/>
  <c r="E29" i="1"/>
  <c r="F29" i="1"/>
  <c r="G29" i="1"/>
  <c r="H29" i="1"/>
  <c r="I29" i="1"/>
  <c r="B29" i="1"/>
  <c r="A35" i="1" l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34" i="1"/>
  <c r="B33" i="1" l="1"/>
  <c r="B34" i="1"/>
  <c r="B35" i="1"/>
  <c r="B36" i="1"/>
  <c r="B37" i="1"/>
  <c r="D37" i="1" s="1"/>
  <c r="B38" i="1"/>
  <c r="B39" i="1"/>
  <c r="B40" i="1"/>
  <c r="B41" i="1"/>
  <c r="B42" i="1"/>
  <c r="B43" i="1"/>
  <c r="B44" i="1"/>
  <c r="B45" i="1"/>
  <c r="C33" i="1" l="1"/>
  <c r="D33" i="1"/>
  <c r="E33" i="1"/>
  <c r="F33" i="1"/>
  <c r="G33" i="1"/>
  <c r="H33" i="1"/>
  <c r="I33" i="1"/>
  <c r="C34" i="1"/>
  <c r="D34" i="1"/>
  <c r="E34" i="1"/>
  <c r="F34" i="1"/>
  <c r="G34" i="1"/>
  <c r="H34" i="1"/>
  <c r="I34" i="1"/>
  <c r="C35" i="1"/>
  <c r="D35" i="1"/>
  <c r="E35" i="1"/>
  <c r="F35" i="1"/>
  <c r="G35" i="1"/>
  <c r="H35" i="1"/>
  <c r="I35" i="1"/>
  <c r="C36" i="1"/>
  <c r="D36" i="1"/>
  <c r="E36" i="1"/>
  <c r="F36" i="1"/>
  <c r="G36" i="1"/>
  <c r="H36" i="1"/>
  <c r="I36" i="1"/>
  <c r="C37" i="1"/>
  <c r="E37" i="1"/>
  <c r="F37" i="1"/>
  <c r="G37" i="1"/>
  <c r="H37" i="1"/>
  <c r="I37" i="1"/>
  <c r="C38" i="1"/>
  <c r="D38" i="1"/>
  <c r="E38" i="1"/>
  <c r="F38" i="1"/>
  <c r="G38" i="1"/>
  <c r="H38" i="1"/>
  <c r="I38" i="1"/>
  <c r="C39" i="1"/>
  <c r="D39" i="1"/>
  <c r="E39" i="1"/>
  <c r="F39" i="1"/>
  <c r="G39" i="1"/>
  <c r="H39" i="1"/>
  <c r="I39" i="1"/>
  <c r="C40" i="1"/>
  <c r="D40" i="1"/>
  <c r="E40" i="1"/>
  <c r="F40" i="1"/>
  <c r="G40" i="1"/>
  <c r="H40" i="1"/>
  <c r="I40" i="1"/>
  <c r="C41" i="1"/>
  <c r="D41" i="1"/>
  <c r="E41" i="1"/>
  <c r="F41" i="1"/>
  <c r="G41" i="1"/>
  <c r="H41" i="1"/>
  <c r="I41" i="1"/>
  <c r="C42" i="1"/>
  <c r="D42" i="1"/>
  <c r="E42" i="1"/>
  <c r="F42" i="1"/>
  <c r="G42" i="1"/>
  <c r="H42" i="1"/>
  <c r="I42" i="1"/>
  <c r="C43" i="1"/>
  <c r="D43" i="1"/>
  <c r="E43" i="1"/>
  <c r="F43" i="1"/>
  <c r="G43" i="1"/>
  <c r="H43" i="1"/>
  <c r="I43" i="1"/>
  <c r="C44" i="1"/>
  <c r="D44" i="1"/>
  <c r="E44" i="1"/>
  <c r="F44" i="1"/>
  <c r="G44" i="1"/>
  <c r="H44" i="1"/>
  <c r="I44" i="1"/>
  <c r="C45" i="1"/>
  <c r="D45" i="1"/>
  <c r="E45" i="1"/>
  <c r="F45" i="1"/>
  <c r="G45" i="1"/>
  <c r="J45" i="1" s="1"/>
  <c r="H45" i="1"/>
  <c r="I4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J38" i="1" l="1"/>
  <c r="J35" i="1"/>
  <c r="J42" i="1"/>
  <c r="J33" i="1"/>
  <c r="J39" i="1"/>
  <c r="J36" i="1"/>
  <c r="J34" i="1"/>
  <c r="J43" i="1"/>
  <c r="J40" i="1"/>
  <c r="J44" i="1"/>
  <c r="J41" i="1"/>
  <c r="J37" i="1"/>
</calcChain>
</file>

<file path=xl/sharedStrings.xml><?xml version="1.0" encoding="utf-8"?>
<sst xmlns="http://schemas.openxmlformats.org/spreadsheetml/2006/main" count="32" uniqueCount="20">
  <si>
    <t>Apartment.Texture.rotate</t>
  </si>
  <si>
    <t>fm</t>
  </si>
  <si>
    <t>fm3d</t>
  </si>
  <si>
    <t>icp</t>
  </si>
  <si>
    <t>pc</t>
  </si>
  <si>
    <t>pca</t>
  </si>
  <si>
    <t xml:space="preserve">pc2 </t>
  </si>
  <si>
    <t>pc3</t>
  </si>
  <si>
    <t>none</t>
  </si>
  <si>
    <t>frames</t>
  </si>
  <si>
    <t>FVR</t>
  </si>
  <si>
    <t>FM</t>
  </si>
  <si>
    <t>FM-3D</t>
  </si>
  <si>
    <t>ICP</t>
  </si>
  <si>
    <t>PCA</t>
  </si>
  <si>
    <t>avg</t>
  </si>
  <si>
    <t>avg*1000</t>
  </si>
  <si>
    <t>avg1000</t>
  </si>
  <si>
    <t>MIN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</si>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</sst>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Sheet1!$C$33:$C$45</c:f>
              <c:numCache>
                <c:formatCode>General</c:formatCode>
                <c:ptCount val="13"/>
                <c:pt idx="0">
                  <c:v>1.8061118639012974</c:v>
                </c:pt>
                <c:pt idx="1">
                  <c:v>0.72032247228753765</c:v>
                </c:pt>
                <c:pt idx="2">
                  <c:v>1.2577349370424391</c:v>
                </c:pt>
                <c:pt idx="3">
                  <c:v>2.076510646460771</c:v>
                </c:pt>
                <c:pt idx="4">
                  <c:v>0.75638644197625438</c:v>
                </c:pt>
                <c:pt idx="5">
                  <c:v>1.0736248458450923</c:v>
                </c:pt>
                <c:pt idx="6">
                  <c:v>1.7352091315057765</c:v>
                </c:pt>
                <c:pt idx="7">
                  <c:v>5.4809080689636511</c:v>
                </c:pt>
                <c:pt idx="8">
                  <c:v>0.75859006831690157</c:v>
                </c:pt>
                <c:pt idx="9">
                  <c:v>1.5901327220180235</c:v>
                </c:pt>
                <c:pt idx="10">
                  <c:v>1.1927775861001266</c:v>
                </c:pt>
                <c:pt idx="11">
                  <c:v>1.2644837516587142</c:v>
                </c:pt>
                <c:pt idx="12">
                  <c:v>1.6768150431999624</c:v>
                </c:pt>
              </c:numCache>
            </c:numRef>
          </c:val>
        </c:ser>
        <c:ser>
          <c:idx val="1"/>
          <c:order val="1"/>
          <c:tx>
            <c:strRef>
              <c:f>Sheet1!$D$32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Sheet1!$D$33:$D$45</c:f>
              <c:numCache>
                <c:formatCode>General</c:formatCode>
                <c:ptCount val="13"/>
                <c:pt idx="0">
                  <c:v>0.80275024150517704</c:v>
                </c:pt>
                <c:pt idx="1">
                  <c:v>0.46208381908356222</c:v>
                </c:pt>
                <c:pt idx="2">
                  <c:v>0.91068974993129981</c:v>
                </c:pt>
                <c:pt idx="3">
                  <c:v>0.86391808939190484</c:v>
                </c:pt>
                <c:pt idx="4">
                  <c:v>0.99543278437380323</c:v>
                </c:pt>
                <c:pt idx="5">
                  <c:v>0.9970162076276079</c:v>
                </c:pt>
                <c:pt idx="6">
                  <c:v>0.85108766225720278</c:v>
                </c:pt>
                <c:pt idx="7">
                  <c:v>0.59885421355707902</c:v>
                </c:pt>
                <c:pt idx="8">
                  <c:v>1.1290385514529533</c:v>
                </c:pt>
                <c:pt idx="9">
                  <c:v>0.85799299036495347</c:v>
                </c:pt>
                <c:pt idx="10">
                  <c:v>0.97096525916292897</c:v>
                </c:pt>
                <c:pt idx="11">
                  <c:v>0.98757728902566433</c:v>
                </c:pt>
                <c:pt idx="12">
                  <c:v>1.2651258484660204</c:v>
                </c:pt>
              </c:numCache>
            </c:numRef>
          </c:val>
        </c:ser>
        <c:ser>
          <c:idx val="2"/>
          <c:order val="2"/>
          <c:tx>
            <c:strRef>
              <c:f>Sheet1!$E$32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Sheet1!$E$33:$E$45</c:f>
              <c:numCache>
                <c:formatCode>General</c:formatCode>
                <c:ptCount val="13"/>
                <c:pt idx="0">
                  <c:v>0.86115235248734134</c:v>
                </c:pt>
                <c:pt idx="1">
                  <c:v>0.6305321187931</c:v>
                </c:pt>
                <c:pt idx="2">
                  <c:v>0.88858590342514499</c:v>
                </c:pt>
                <c:pt idx="3">
                  <c:v>0.81163533474007299</c:v>
                </c:pt>
                <c:pt idx="4">
                  <c:v>0.79088152687348401</c:v>
                </c:pt>
                <c:pt idx="5">
                  <c:v>0.8149171143125038</c:v>
                </c:pt>
                <c:pt idx="6">
                  <c:v>0.81300833155732211</c:v>
                </c:pt>
                <c:pt idx="7">
                  <c:v>0.57043339655083358</c:v>
                </c:pt>
                <c:pt idx="8">
                  <c:v>0.97033882626786538</c:v>
                </c:pt>
                <c:pt idx="9">
                  <c:v>0.75440236671234451</c:v>
                </c:pt>
                <c:pt idx="10">
                  <c:v>0.7820846271574794</c:v>
                </c:pt>
                <c:pt idx="11">
                  <c:v>0.90183940822722264</c:v>
                </c:pt>
                <c:pt idx="12">
                  <c:v>1.2417732500205156</c:v>
                </c:pt>
              </c:numCache>
            </c:numRef>
          </c:val>
        </c:ser>
        <c:ser>
          <c:idx val="3"/>
          <c:order val="3"/>
          <c:tx>
            <c:strRef>
              <c:f>Sheet1!$F$32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Sheet1!$F$33:$F$45</c:f>
              <c:numCache>
                <c:formatCode>General</c:formatCode>
                <c:ptCount val="13"/>
                <c:pt idx="0">
                  <c:v>1.233621410649568</c:v>
                </c:pt>
                <c:pt idx="1">
                  <c:v>1.488810290659764</c:v>
                </c:pt>
                <c:pt idx="2">
                  <c:v>0.9273891813050924</c:v>
                </c:pt>
                <c:pt idx="3">
                  <c:v>1.0435929407251103</c:v>
                </c:pt>
                <c:pt idx="4">
                  <c:v>0.72798097791395378</c:v>
                </c:pt>
                <c:pt idx="5">
                  <c:v>0.96444852958157623</c:v>
                </c:pt>
                <c:pt idx="6">
                  <c:v>1.1051431630179964</c:v>
                </c:pt>
                <c:pt idx="7">
                  <c:v>1.3666221438358017</c:v>
                </c:pt>
                <c:pt idx="8">
                  <c:v>1.0232802203901226</c:v>
                </c:pt>
                <c:pt idx="9">
                  <c:v>0.96514392804238225</c:v>
                </c:pt>
                <c:pt idx="10">
                  <c:v>0.9329290409334996</c:v>
                </c:pt>
                <c:pt idx="11">
                  <c:v>1.1373980067195575</c:v>
                </c:pt>
                <c:pt idx="12">
                  <c:v>0.88803472409467654</c:v>
                </c:pt>
              </c:numCache>
            </c:numRef>
          </c:val>
        </c:ser>
        <c:ser>
          <c:idx val="6"/>
          <c:order val="4"/>
          <c:tx>
            <c:strRef>
              <c:f>Sheet1!$I$32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Sheet1!$J$33:$J$45</c:f>
              <c:numCache>
                <c:formatCode>General</c:formatCode>
                <c:ptCount val="13"/>
                <c:pt idx="0">
                  <c:v>0.76814854675475397</c:v>
                </c:pt>
                <c:pt idx="1">
                  <c:v>0.48102906597640732</c:v>
                </c:pt>
                <c:pt idx="2">
                  <c:v>1.0608859858653759</c:v>
                </c:pt>
                <c:pt idx="3">
                  <c:v>0.69790427776712072</c:v>
                </c:pt>
                <c:pt idx="4">
                  <c:v>0.83068747606281113</c:v>
                </c:pt>
                <c:pt idx="5">
                  <c:v>0.92398257760862434</c:v>
                </c:pt>
                <c:pt idx="6">
                  <c:v>0.90148342362078282</c:v>
                </c:pt>
                <c:pt idx="7">
                  <c:v>0.8155992256471184</c:v>
                </c:pt>
                <c:pt idx="8">
                  <c:v>1.0443605760012915</c:v>
                </c:pt>
                <c:pt idx="9">
                  <c:v>0.75188367933267586</c:v>
                </c:pt>
                <c:pt idx="10">
                  <c:v>1.0922839424259314</c:v>
                </c:pt>
                <c:pt idx="11">
                  <c:v>1.0751503430362235</c:v>
                </c:pt>
                <c:pt idx="12">
                  <c:v>0.94267945276139786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489776"/>
        <c:axId val="221490560"/>
      </c:barChart>
      <c:catAx>
        <c:axId val="22148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21490560"/>
        <c:crosses val="autoZero"/>
        <c:auto val="1"/>
        <c:lblAlgn val="ctr"/>
        <c:lblOffset val="100"/>
        <c:noMultiLvlLbl val="0"/>
      </c:catAx>
      <c:valAx>
        <c:axId val="221490560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21489776"/>
        <c:crosses val="autoZero"/>
        <c:crossBetween val="between"/>
      </c:valAx>
    </c:plotArea>
    <c:legend>
      <c:legendPos val="b"/>
      <c:layout/>
      <c:overlay val="0"/>
      <c:spPr>
        <a:solidFill>
          <a:srgbClr val="FFFFFF">
            <a:alpha val="67059"/>
          </a:srgbClr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6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none</c:v>
                </c:pt>
              </c:strCache>
            </c:strRef>
          </c:tx>
          <c:marker>
            <c:symbol val="none"/>
          </c:marker>
          <c:val>
            <c:numRef>
              <c:f>Sheet1!$B$4:$B$28</c:f>
              <c:numCache>
                <c:formatCode>General</c:formatCode>
                <c:ptCount val="25"/>
                <c:pt idx="0">
                  <c:v>0.61114599999999997</c:v>
                </c:pt>
                <c:pt idx="1">
                  <c:v>0.193745</c:v>
                </c:pt>
                <c:pt idx="2">
                  <c:v>0.204125</c:v>
                </c:pt>
                <c:pt idx="3">
                  <c:v>0.30848199999999998</c:v>
                </c:pt>
                <c:pt idx="4">
                  <c:v>1.3893500000000001</c:v>
                </c:pt>
                <c:pt idx="5">
                  <c:v>0.203925</c:v>
                </c:pt>
                <c:pt idx="6">
                  <c:v>0.50609000000000004</c:v>
                </c:pt>
                <c:pt idx="7">
                  <c:v>0.24431700000000001</c:v>
                </c:pt>
                <c:pt idx="8">
                  <c:v>0.14192099999999999</c:v>
                </c:pt>
                <c:pt idx="9">
                  <c:v>0.19850999999999999</c:v>
                </c:pt>
                <c:pt idx="10">
                  <c:v>0.254859</c:v>
                </c:pt>
                <c:pt idx="11">
                  <c:v>1.0426</c:v>
                </c:pt>
                <c:pt idx="12">
                  <c:v>0.31331999999999999</c:v>
                </c:pt>
                <c:pt idx="13">
                  <c:v>0.216503</c:v>
                </c:pt>
                <c:pt idx="14">
                  <c:v>0.201763</c:v>
                </c:pt>
                <c:pt idx="15">
                  <c:v>0.40653299999999998</c:v>
                </c:pt>
                <c:pt idx="16">
                  <c:v>0.29729100000000003</c:v>
                </c:pt>
                <c:pt idx="17">
                  <c:v>0.23424900000000001</c:v>
                </c:pt>
                <c:pt idx="18">
                  <c:v>0.23061200000000001</c:v>
                </c:pt>
                <c:pt idx="19">
                  <c:v>0.226074</c:v>
                </c:pt>
                <c:pt idx="20">
                  <c:v>0.28526600000000002</c:v>
                </c:pt>
                <c:pt idx="21">
                  <c:v>0.141676</c:v>
                </c:pt>
                <c:pt idx="22">
                  <c:v>0.34120400000000001</c:v>
                </c:pt>
                <c:pt idx="23">
                  <c:v>0.36682599999999999</c:v>
                </c:pt>
                <c:pt idx="24">
                  <c:v>0.16591400000000001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fm</c:v>
                </c:pt>
              </c:strCache>
            </c:strRef>
          </c:tx>
          <c:marker>
            <c:symbol val="none"/>
          </c:marker>
          <c:val>
            <c:numRef>
              <c:f>Sheet1!$C$4:$C$28</c:f>
              <c:numCache>
                <c:formatCode>General</c:formatCode>
                <c:ptCount val="25"/>
                <c:pt idx="0">
                  <c:v>1.0339700000000001</c:v>
                </c:pt>
                <c:pt idx="1">
                  <c:v>0.155336</c:v>
                </c:pt>
                <c:pt idx="2">
                  <c:v>0.29929600000000001</c:v>
                </c:pt>
                <c:pt idx="3">
                  <c:v>0.55715300000000001</c:v>
                </c:pt>
                <c:pt idx="4">
                  <c:v>2.3992399999999998</c:v>
                </c:pt>
                <c:pt idx="5">
                  <c:v>0.19703599999999999</c:v>
                </c:pt>
                <c:pt idx="6">
                  <c:v>0.36454799999999998</c:v>
                </c:pt>
                <c:pt idx="7">
                  <c:v>0.50810599999999995</c:v>
                </c:pt>
                <c:pt idx="8">
                  <c:v>0.17849899999999999</c:v>
                </c:pt>
                <c:pt idx="9">
                  <c:v>0.26289299999999999</c:v>
                </c:pt>
                <c:pt idx="10">
                  <c:v>0.492614</c:v>
                </c:pt>
                <c:pt idx="11">
                  <c:v>2.1649699999999998</c:v>
                </c:pt>
                <c:pt idx="12">
                  <c:v>0.23699100000000001</c:v>
                </c:pt>
                <c:pt idx="13">
                  <c:v>0.23244300000000001</c:v>
                </c:pt>
                <c:pt idx="14">
                  <c:v>0.350101</c:v>
                </c:pt>
                <c:pt idx="15">
                  <c:v>2.22817</c:v>
                </c:pt>
                <c:pt idx="16">
                  <c:v>0.225522</c:v>
                </c:pt>
                <c:pt idx="17">
                  <c:v>0.37248700000000001</c:v>
                </c:pt>
                <c:pt idx="18">
                  <c:v>0.67110199999999998</c:v>
                </c:pt>
                <c:pt idx="19">
                  <c:v>0.26965600000000001</c:v>
                </c:pt>
                <c:pt idx="20">
                  <c:v>0.44559399999999999</c:v>
                </c:pt>
                <c:pt idx="21">
                  <c:v>0.179147</c:v>
                </c:pt>
                <c:pt idx="22">
                  <c:v>0.57213599999999998</c:v>
                </c:pt>
                <c:pt idx="23">
                  <c:v>0.70508999999999999</c:v>
                </c:pt>
                <c:pt idx="24">
                  <c:v>0.193192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fm3d</c:v>
                </c:pt>
              </c:strCache>
            </c:strRef>
          </c:tx>
          <c:marker>
            <c:symbol val="none"/>
          </c:marker>
          <c:val>
            <c:numRef>
              <c:f>Sheet1!$D$4:$D$28</c:f>
              <c:numCache>
                <c:formatCode>General</c:formatCode>
                <c:ptCount val="25"/>
                <c:pt idx="0">
                  <c:v>1.03331</c:v>
                </c:pt>
                <c:pt idx="1">
                  <c:v>0.32483699999999999</c:v>
                </c:pt>
                <c:pt idx="2">
                  <c:v>0.56053799999999998</c:v>
                </c:pt>
                <c:pt idx="3">
                  <c:v>0.24763399999999999</c:v>
                </c:pt>
                <c:pt idx="4">
                  <c:v>0.81897600000000004</c:v>
                </c:pt>
                <c:pt idx="5">
                  <c:v>0.173264</c:v>
                </c:pt>
                <c:pt idx="6">
                  <c:v>0.23385600000000001</c:v>
                </c:pt>
                <c:pt idx="7">
                  <c:v>0.355825</c:v>
                </c:pt>
                <c:pt idx="8">
                  <c:v>0.129246</c:v>
                </c:pt>
                <c:pt idx="9">
                  <c:v>0.18063599999999999</c:v>
                </c:pt>
                <c:pt idx="10">
                  <c:v>0.28842800000000002</c:v>
                </c:pt>
                <c:pt idx="11">
                  <c:v>0.90072099999999999</c:v>
                </c:pt>
                <c:pt idx="12">
                  <c:v>0.31188900000000003</c:v>
                </c:pt>
                <c:pt idx="13">
                  <c:v>0.21585699999999999</c:v>
                </c:pt>
                <c:pt idx="14">
                  <c:v>0.17171800000000001</c:v>
                </c:pt>
                <c:pt idx="15">
                  <c:v>0.243454</c:v>
                </c:pt>
                <c:pt idx="16">
                  <c:v>0.33565299999999998</c:v>
                </c:pt>
                <c:pt idx="17">
                  <c:v>0.200984</c:v>
                </c:pt>
                <c:pt idx="18">
                  <c:v>0.34859200000000001</c:v>
                </c:pt>
                <c:pt idx="19">
                  <c:v>0.21951000000000001</c:v>
                </c:pt>
                <c:pt idx="20">
                  <c:v>0.40388200000000002</c:v>
                </c:pt>
                <c:pt idx="21">
                  <c:v>0.13991600000000001</c:v>
                </c:pt>
                <c:pt idx="22">
                  <c:v>0.43166599999999999</c:v>
                </c:pt>
                <c:pt idx="23">
                  <c:v>0.35904700000000001</c:v>
                </c:pt>
                <c:pt idx="24">
                  <c:v>0.15604299999999999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icp</c:v>
                </c:pt>
              </c:strCache>
            </c:strRef>
          </c:tx>
          <c:marker>
            <c:symbol val="none"/>
          </c:marker>
          <c:val>
            <c:numRef>
              <c:f>Sheet1!$E$4:$E$28</c:f>
              <c:numCache>
                <c:formatCode>General</c:formatCode>
                <c:ptCount val="25"/>
                <c:pt idx="0">
                  <c:v>1.1256299999999999</c:v>
                </c:pt>
                <c:pt idx="1">
                  <c:v>0.198681</c:v>
                </c:pt>
                <c:pt idx="2">
                  <c:v>0.269814</c:v>
                </c:pt>
                <c:pt idx="3">
                  <c:v>0.26565</c:v>
                </c:pt>
                <c:pt idx="4">
                  <c:v>0.73299599999999998</c:v>
                </c:pt>
                <c:pt idx="5">
                  <c:v>0.16697100000000001</c:v>
                </c:pt>
                <c:pt idx="6">
                  <c:v>0.319106</c:v>
                </c:pt>
                <c:pt idx="7">
                  <c:v>0.42851400000000001</c:v>
                </c:pt>
                <c:pt idx="8">
                  <c:v>0.126109</c:v>
                </c:pt>
                <c:pt idx="9">
                  <c:v>0.168263</c:v>
                </c:pt>
                <c:pt idx="10">
                  <c:v>0.287101</c:v>
                </c:pt>
                <c:pt idx="11">
                  <c:v>0.84621100000000005</c:v>
                </c:pt>
                <c:pt idx="12">
                  <c:v>0.24779899999999999</c:v>
                </c:pt>
                <c:pt idx="13">
                  <c:v>0.17643200000000001</c:v>
                </c:pt>
                <c:pt idx="14">
                  <c:v>0.16403499999999999</c:v>
                </c:pt>
                <c:pt idx="15">
                  <c:v>0.2319</c:v>
                </c:pt>
                <c:pt idx="16">
                  <c:v>0.28847299999999998</c:v>
                </c:pt>
                <c:pt idx="17">
                  <c:v>0.17671799999999999</c:v>
                </c:pt>
                <c:pt idx="18">
                  <c:v>0.37473099999999998</c:v>
                </c:pt>
                <c:pt idx="19">
                  <c:v>0.17680899999999999</c:v>
                </c:pt>
                <c:pt idx="20">
                  <c:v>0.18055399999999999</c:v>
                </c:pt>
                <c:pt idx="21">
                  <c:v>0.12776899999999999</c:v>
                </c:pt>
                <c:pt idx="22">
                  <c:v>0.42369800000000002</c:v>
                </c:pt>
                <c:pt idx="23">
                  <c:v>0.274252</c:v>
                </c:pt>
                <c:pt idx="24">
                  <c:v>0.14194000000000001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pca</c:v>
                </c:pt>
              </c:strCache>
            </c:strRef>
          </c:tx>
          <c:marker>
            <c:symbol val="none"/>
          </c:marker>
          <c:val>
            <c:numRef>
              <c:f>Sheet1!$F$4:$F$28</c:f>
              <c:numCache>
                <c:formatCode>General</c:formatCode>
                <c:ptCount val="25"/>
                <c:pt idx="0">
                  <c:v>0.69952400000000003</c:v>
                </c:pt>
                <c:pt idx="1">
                  <c:v>0.24220800000000001</c:v>
                </c:pt>
                <c:pt idx="2">
                  <c:v>0.31681100000000001</c:v>
                </c:pt>
                <c:pt idx="3">
                  <c:v>0.38055</c:v>
                </c:pt>
                <c:pt idx="4">
                  <c:v>1.0475699999999999</c:v>
                </c:pt>
                <c:pt idx="5">
                  <c:v>0.16345100000000001</c:v>
                </c:pt>
                <c:pt idx="6">
                  <c:v>0.75347200000000003</c:v>
                </c:pt>
                <c:pt idx="7">
                  <c:v>0.49953700000000001</c:v>
                </c:pt>
                <c:pt idx="8">
                  <c:v>0.13161600000000001</c:v>
                </c:pt>
                <c:pt idx="9">
                  <c:v>0.26286300000000001</c:v>
                </c:pt>
                <c:pt idx="10">
                  <c:v>0.32482899999999998</c:v>
                </c:pt>
                <c:pt idx="11">
                  <c:v>1.08805</c:v>
                </c:pt>
                <c:pt idx="12">
                  <c:v>0.22809099999999999</c:v>
                </c:pt>
                <c:pt idx="13">
                  <c:v>0.20880599999999999</c:v>
                </c:pt>
                <c:pt idx="14">
                  <c:v>0.22297700000000001</c:v>
                </c:pt>
                <c:pt idx="15">
                  <c:v>0.55557699999999999</c:v>
                </c:pt>
                <c:pt idx="16">
                  <c:v>0.30421199999999998</c:v>
                </c:pt>
                <c:pt idx="17">
                  <c:v>0.22608400000000001</c:v>
                </c:pt>
                <c:pt idx="18">
                  <c:v>0.34386899999999998</c:v>
                </c:pt>
                <c:pt idx="19">
                  <c:v>0.21091099999999999</c:v>
                </c:pt>
                <c:pt idx="20">
                  <c:v>0.230265</c:v>
                </c:pt>
                <c:pt idx="21">
                  <c:v>0.16114200000000001</c:v>
                </c:pt>
                <c:pt idx="22">
                  <c:v>0.30300100000000002</c:v>
                </c:pt>
                <c:pt idx="23">
                  <c:v>0.46076800000000001</c:v>
                </c:pt>
                <c:pt idx="24">
                  <c:v>0.182946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pc</c:v>
                </c:pt>
              </c:strCache>
            </c:strRef>
          </c:tx>
          <c:marker>
            <c:symbol val="none"/>
          </c:marker>
          <c:val>
            <c:numRef>
              <c:f>Sheet1!$G$4:$G$28</c:f>
              <c:numCache>
                <c:formatCode>General</c:formatCode>
                <c:ptCount val="25"/>
                <c:pt idx="0">
                  <c:v>0.67461599999999999</c:v>
                </c:pt>
                <c:pt idx="1">
                  <c:v>0.28404800000000002</c:v>
                </c:pt>
                <c:pt idx="2">
                  <c:v>0.30630800000000002</c:v>
                </c:pt>
                <c:pt idx="3">
                  <c:v>0.29024100000000003</c:v>
                </c:pt>
                <c:pt idx="4">
                  <c:v>1.2358100000000001</c:v>
                </c:pt>
                <c:pt idx="5">
                  <c:v>0.16772599999999999</c:v>
                </c:pt>
                <c:pt idx="6">
                  <c:v>0.348277</c:v>
                </c:pt>
                <c:pt idx="7">
                  <c:v>0.39772999999999997</c:v>
                </c:pt>
                <c:pt idx="8">
                  <c:v>0.16020799999999999</c:v>
                </c:pt>
                <c:pt idx="9">
                  <c:v>0.18243999999999999</c:v>
                </c:pt>
                <c:pt idx="10">
                  <c:v>0.38995099999999999</c:v>
                </c:pt>
                <c:pt idx="11">
                  <c:v>0.72763500000000003</c:v>
                </c:pt>
                <c:pt idx="12">
                  <c:v>0.281551</c:v>
                </c:pt>
                <c:pt idx="13">
                  <c:v>0.200045</c:v>
                </c:pt>
                <c:pt idx="14">
                  <c:v>0.18188599999999999</c:v>
                </c:pt>
                <c:pt idx="15">
                  <c:v>0.33156799999999997</c:v>
                </c:pt>
                <c:pt idx="16">
                  <c:v>0.310479</c:v>
                </c:pt>
                <c:pt idx="17">
                  <c:v>0.19053899999999999</c:v>
                </c:pt>
                <c:pt idx="18">
                  <c:v>0.33013100000000001</c:v>
                </c:pt>
                <c:pt idx="19">
                  <c:v>0.29389399999999999</c:v>
                </c:pt>
                <c:pt idx="20">
                  <c:v>0.38088300000000003</c:v>
                </c:pt>
                <c:pt idx="21">
                  <c:v>0.15232299999999999</c:v>
                </c:pt>
                <c:pt idx="22">
                  <c:v>0.32164599999999999</c:v>
                </c:pt>
                <c:pt idx="23">
                  <c:v>0.24235599999999999</c:v>
                </c:pt>
                <c:pt idx="24">
                  <c:v>0.16664000000000001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pc2 </c:v>
                </c:pt>
              </c:strCache>
            </c:strRef>
          </c:tx>
          <c:marker>
            <c:symbol val="none"/>
          </c:marker>
          <c:val>
            <c:numRef>
              <c:f>Sheet1!$H$4:$H$28</c:f>
              <c:numCache>
                <c:formatCode>General</c:formatCode>
                <c:ptCount val="25"/>
                <c:pt idx="0">
                  <c:v>1.2173700000000001</c:v>
                </c:pt>
                <c:pt idx="1">
                  <c:v>0.39888600000000002</c:v>
                </c:pt>
                <c:pt idx="2">
                  <c:v>0.255749</c:v>
                </c:pt>
                <c:pt idx="3">
                  <c:v>0.42425800000000002</c:v>
                </c:pt>
                <c:pt idx="4">
                  <c:v>0.900779</c:v>
                </c:pt>
                <c:pt idx="5">
                  <c:v>0.197437</c:v>
                </c:pt>
                <c:pt idx="6">
                  <c:v>0.35988799999999999</c:v>
                </c:pt>
                <c:pt idx="7">
                  <c:v>0.57290600000000003</c:v>
                </c:pt>
                <c:pt idx="8">
                  <c:v>0.18037700000000001</c:v>
                </c:pt>
                <c:pt idx="9">
                  <c:v>0.59897900000000004</c:v>
                </c:pt>
                <c:pt idx="10">
                  <c:v>2.0133700000000001</c:v>
                </c:pt>
                <c:pt idx="11">
                  <c:v>1.0567200000000001</c:v>
                </c:pt>
                <c:pt idx="12">
                  <c:v>0.56213800000000003</c:v>
                </c:pt>
                <c:pt idx="13">
                  <c:v>0.46137299999999998</c:v>
                </c:pt>
                <c:pt idx="14">
                  <c:v>0.261596</c:v>
                </c:pt>
                <c:pt idx="15">
                  <c:v>1.22756</c:v>
                </c:pt>
                <c:pt idx="16">
                  <c:v>0.32648899999999997</c:v>
                </c:pt>
                <c:pt idx="17">
                  <c:v>0.17612800000000001</c:v>
                </c:pt>
                <c:pt idx="18">
                  <c:v>0.30419099999999999</c:v>
                </c:pt>
                <c:pt idx="19">
                  <c:v>0.252299</c:v>
                </c:pt>
                <c:pt idx="20">
                  <c:v>1.6529700000000001</c:v>
                </c:pt>
                <c:pt idx="21">
                  <c:v>0.32907900000000001</c:v>
                </c:pt>
                <c:pt idx="22">
                  <c:v>0.464194</c:v>
                </c:pt>
                <c:pt idx="23">
                  <c:v>0.60344600000000004</c:v>
                </c:pt>
                <c:pt idx="24">
                  <c:v>0.15337700000000001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val>
            <c:numRef>
              <c:f>Sheet1!$I$4:$I$28</c:f>
              <c:numCache>
                <c:formatCode>General</c:formatCode>
                <c:ptCount val="25"/>
                <c:pt idx="0">
                  <c:v>0.63814599999999999</c:v>
                </c:pt>
                <c:pt idx="1">
                  <c:v>0.16698399999999999</c:v>
                </c:pt>
                <c:pt idx="2">
                  <c:v>0.45092399999999999</c:v>
                </c:pt>
                <c:pt idx="3">
                  <c:v>0.23696</c:v>
                </c:pt>
                <c:pt idx="4">
                  <c:v>1.36629</c:v>
                </c:pt>
                <c:pt idx="5">
                  <c:v>0.22375</c:v>
                </c:pt>
                <c:pt idx="6">
                  <c:v>0.24344399999999999</c:v>
                </c:pt>
                <c:pt idx="7">
                  <c:v>0.79935599999999996</c:v>
                </c:pt>
                <c:pt idx="8">
                  <c:v>0.150562</c:v>
                </c:pt>
                <c:pt idx="9">
                  <c:v>0.50229599999999996</c:v>
                </c:pt>
                <c:pt idx="10">
                  <c:v>2.0052099999999999</c:v>
                </c:pt>
                <c:pt idx="11">
                  <c:v>0.89088000000000001</c:v>
                </c:pt>
                <c:pt idx="12">
                  <c:v>0.26027099999999997</c:v>
                </c:pt>
                <c:pt idx="13">
                  <c:v>0.237786</c:v>
                </c:pt>
                <c:pt idx="14">
                  <c:v>0.32766800000000001</c:v>
                </c:pt>
                <c:pt idx="15">
                  <c:v>0.70083600000000001</c:v>
                </c:pt>
                <c:pt idx="16">
                  <c:v>0.34536499999999998</c:v>
                </c:pt>
                <c:pt idx="17">
                  <c:v>0.20691300000000001</c:v>
                </c:pt>
                <c:pt idx="18">
                  <c:v>1.2083600000000001</c:v>
                </c:pt>
                <c:pt idx="19">
                  <c:v>0.24693699999999999</c:v>
                </c:pt>
                <c:pt idx="20">
                  <c:v>0.90802899999999998</c:v>
                </c:pt>
                <c:pt idx="21">
                  <c:v>0.43613600000000002</c:v>
                </c:pt>
                <c:pt idx="22">
                  <c:v>0.50755600000000001</c:v>
                </c:pt>
                <c:pt idx="23">
                  <c:v>0.89158199999999999</c:v>
                </c:pt>
                <c:pt idx="24">
                  <c:v>0.14643900000000001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493304"/>
        <c:axId val="221487816"/>
      </c:lineChart>
      <c:catAx>
        <c:axId val="221493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21487816"/>
        <c:crosses val="autoZero"/>
        <c:auto val="1"/>
        <c:lblAlgn val="ctr"/>
        <c:lblOffset val="100"/>
        <c:noMultiLvlLbl val="0"/>
      </c:catAx>
      <c:valAx>
        <c:axId val="221487816"/>
        <c:scaling>
          <c:orientation val="minMax"/>
          <c:max val="3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493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Sheet1!$C$33:$C$45</c:f>
              <c:numCache>
                <c:formatCode>General</c:formatCode>
                <c:ptCount val="13"/>
                <c:pt idx="0">
                  <c:v>1.8061118639012974</c:v>
                </c:pt>
                <c:pt idx="1">
                  <c:v>0.72032247228753765</c:v>
                </c:pt>
                <c:pt idx="2">
                  <c:v>1.2577349370424391</c:v>
                </c:pt>
                <c:pt idx="3">
                  <c:v>2.076510646460771</c:v>
                </c:pt>
                <c:pt idx="4">
                  <c:v>0.75638644197625438</c:v>
                </c:pt>
                <c:pt idx="5">
                  <c:v>1.0736248458450923</c:v>
                </c:pt>
                <c:pt idx="6">
                  <c:v>1.7352091315057765</c:v>
                </c:pt>
                <c:pt idx="7">
                  <c:v>5.4809080689636511</c:v>
                </c:pt>
                <c:pt idx="8">
                  <c:v>0.75859006831690157</c:v>
                </c:pt>
                <c:pt idx="9">
                  <c:v>1.5901327220180235</c:v>
                </c:pt>
                <c:pt idx="10">
                  <c:v>1.1927775861001266</c:v>
                </c:pt>
                <c:pt idx="11">
                  <c:v>1.2644837516587142</c:v>
                </c:pt>
                <c:pt idx="12">
                  <c:v>1.6768150431999624</c:v>
                </c:pt>
              </c:numCache>
            </c:numRef>
          </c:val>
        </c:ser>
        <c:ser>
          <c:idx val="1"/>
          <c:order val="1"/>
          <c:tx>
            <c:strRef>
              <c:f>Sheet1!$D$32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Sheet1!$D$33:$D$45</c:f>
              <c:numCache>
                <c:formatCode>General</c:formatCode>
                <c:ptCount val="13"/>
                <c:pt idx="0">
                  <c:v>0.80275024150517704</c:v>
                </c:pt>
                <c:pt idx="1">
                  <c:v>0.46208381908356222</c:v>
                </c:pt>
                <c:pt idx="2">
                  <c:v>0.91068974993129981</c:v>
                </c:pt>
                <c:pt idx="3">
                  <c:v>0.86391808939190484</c:v>
                </c:pt>
                <c:pt idx="4">
                  <c:v>0.99543278437380323</c:v>
                </c:pt>
                <c:pt idx="5">
                  <c:v>0.9970162076276079</c:v>
                </c:pt>
                <c:pt idx="6">
                  <c:v>0.85108766225720278</c:v>
                </c:pt>
                <c:pt idx="7">
                  <c:v>0.59885421355707902</c:v>
                </c:pt>
                <c:pt idx="8">
                  <c:v>1.1290385514529533</c:v>
                </c:pt>
                <c:pt idx="9">
                  <c:v>0.85799299036495347</c:v>
                </c:pt>
                <c:pt idx="10">
                  <c:v>0.97096525916292897</c:v>
                </c:pt>
                <c:pt idx="11">
                  <c:v>0.98757728902566433</c:v>
                </c:pt>
                <c:pt idx="12">
                  <c:v>1.2651258484660204</c:v>
                </c:pt>
              </c:numCache>
            </c:numRef>
          </c:val>
        </c:ser>
        <c:ser>
          <c:idx val="2"/>
          <c:order val="2"/>
          <c:tx>
            <c:strRef>
              <c:f>Sheet1!$E$32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Sheet1!$E$33:$E$45</c:f>
              <c:numCache>
                <c:formatCode>General</c:formatCode>
                <c:ptCount val="13"/>
                <c:pt idx="0">
                  <c:v>0.86115235248734134</c:v>
                </c:pt>
                <c:pt idx="1">
                  <c:v>0.6305321187931</c:v>
                </c:pt>
                <c:pt idx="2">
                  <c:v>0.88858590342514499</c:v>
                </c:pt>
                <c:pt idx="3">
                  <c:v>0.81163533474007299</c:v>
                </c:pt>
                <c:pt idx="4">
                  <c:v>0.79088152687348401</c:v>
                </c:pt>
                <c:pt idx="5">
                  <c:v>0.8149171143125038</c:v>
                </c:pt>
                <c:pt idx="6">
                  <c:v>0.81300833155732211</c:v>
                </c:pt>
                <c:pt idx="7">
                  <c:v>0.57043339655083358</c:v>
                </c:pt>
                <c:pt idx="8">
                  <c:v>0.97033882626786538</c:v>
                </c:pt>
                <c:pt idx="9">
                  <c:v>0.75440236671234451</c:v>
                </c:pt>
                <c:pt idx="10">
                  <c:v>0.7820846271574794</c:v>
                </c:pt>
                <c:pt idx="11">
                  <c:v>0.90183940822722264</c:v>
                </c:pt>
                <c:pt idx="12">
                  <c:v>1.2417732500205156</c:v>
                </c:pt>
              </c:numCache>
            </c:numRef>
          </c:val>
        </c:ser>
        <c:ser>
          <c:idx val="3"/>
          <c:order val="3"/>
          <c:tx>
            <c:strRef>
              <c:f>Sheet1!$F$32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Sheet1!$F$33:$F$45</c:f>
              <c:numCache>
                <c:formatCode>General</c:formatCode>
                <c:ptCount val="13"/>
                <c:pt idx="0">
                  <c:v>1.233621410649568</c:v>
                </c:pt>
                <c:pt idx="1">
                  <c:v>1.488810290659764</c:v>
                </c:pt>
                <c:pt idx="2">
                  <c:v>0.9273891813050924</c:v>
                </c:pt>
                <c:pt idx="3">
                  <c:v>1.0435929407251103</c:v>
                </c:pt>
                <c:pt idx="4">
                  <c:v>0.72798097791395378</c:v>
                </c:pt>
                <c:pt idx="5">
                  <c:v>0.96444852958157623</c:v>
                </c:pt>
                <c:pt idx="6">
                  <c:v>1.1051431630179964</c:v>
                </c:pt>
                <c:pt idx="7">
                  <c:v>1.3666221438358017</c:v>
                </c:pt>
                <c:pt idx="8">
                  <c:v>1.0232802203901226</c:v>
                </c:pt>
                <c:pt idx="9">
                  <c:v>0.96514392804238225</c:v>
                </c:pt>
                <c:pt idx="10">
                  <c:v>0.9329290409334996</c:v>
                </c:pt>
                <c:pt idx="11">
                  <c:v>1.1373980067195575</c:v>
                </c:pt>
                <c:pt idx="12">
                  <c:v>0.88803472409467654</c:v>
                </c:pt>
              </c:numCache>
            </c:numRef>
          </c:val>
        </c:ser>
        <c:ser>
          <c:idx val="6"/>
          <c:order val="4"/>
          <c:tx>
            <c:strRef>
              <c:f>Sheet1!$I$32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Sheet1!$J$33:$J$45</c:f>
              <c:numCache>
                <c:formatCode>General</c:formatCode>
                <c:ptCount val="13"/>
                <c:pt idx="0">
                  <c:v>0.76814854675475397</c:v>
                </c:pt>
                <c:pt idx="1">
                  <c:v>0.48102906597640732</c:v>
                </c:pt>
                <c:pt idx="2">
                  <c:v>1.0608859858653759</c:v>
                </c:pt>
                <c:pt idx="3">
                  <c:v>0.69790427776712072</c:v>
                </c:pt>
                <c:pt idx="4">
                  <c:v>0.83068747606281113</c:v>
                </c:pt>
                <c:pt idx="5">
                  <c:v>0.92398257760862434</c:v>
                </c:pt>
                <c:pt idx="6">
                  <c:v>0.90148342362078282</c:v>
                </c:pt>
                <c:pt idx="7">
                  <c:v>0.8155992256471184</c:v>
                </c:pt>
                <c:pt idx="8">
                  <c:v>1.0443605760012915</c:v>
                </c:pt>
                <c:pt idx="9">
                  <c:v>0.75188367933267586</c:v>
                </c:pt>
                <c:pt idx="10">
                  <c:v>1.0922839424259314</c:v>
                </c:pt>
                <c:pt idx="11">
                  <c:v>1.0751503430362235</c:v>
                </c:pt>
                <c:pt idx="12">
                  <c:v>0.94267945276139786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492128"/>
        <c:axId val="221487032"/>
      </c:barChart>
      <c:catAx>
        <c:axId val="22149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21487032"/>
        <c:crosses val="autoZero"/>
        <c:auto val="1"/>
        <c:lblAlgn val="ctr"/>
        <c:lblOffset val="100"/>
        <c:noMultiLvlLbl val="0"/>
      </c:catAx>
      <c:valAx>
        <c:axId val="221487032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21492128"/>
        <c:crosses val="autoZero"/>
        <c:crossBetween val="between"/>
      </c:valAx>
    </c:plotArea>
    <c:legend>
      <c:legendPos val="b"/>
      <c:layout/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2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595311</xdr:colOff>
      <xdr:row>4</xdr:row>
      <xdr:rowOff>19050</xdr:rowOff>
    </xdr:from>
    <xdr:to>
      <xdr:col>35</xdr:col>
      <xdr:colOff>9524</xdr:colOff>
      <xdr:row>25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absoluteAnchor>
    <xdr:pos x="14658975" y="5238749"/>
    <xdr:ext cx="6191249" cy="4676775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abSelected="1" topLeftCell="A28" workbookViewId="0">
      <selection activeCell="Q33" sqref="Q33"/>
    </sheetView>
  </sheetViews>
  <sheetFormatPr defaultRowHeight="15" x14ac:dyDescent="0.25"/>
  <cols>
    <col min="1" max="1" width="12" customWidth="1"/>
  </cols>
  <sheetData>
    <row r="1" spans="1:10" x14ac:dyDescent="0.25">
      <c r="A1" s="1" t="s">
        <v>0</v>
      </c>
      <c r="B1" s="1"/>
    </row>
    <row r="3" spans="1:10" x14ac:dyDescent="0.25">
      <c r="A3" t="s">
        <v>9</v>
      </c>
      <c r="B3" t="s">
        <v>8</v>
      </c>
      <c r="C3" t="s">
        <v>1</v>
      </c>
      <c r="D3" t="s">
        <v>2</v>
      </c>
      <c r="E3" t="s">
        <v>3</v>
      </c>
      <c r="F3" t="s">
        <v>5</v>
      </c>
      <c r="G3" t="s">
        <v>4</v>
      </c>
      <c r="H3" t="s">
        <v>6</v>
      </c>
      <c r="I3" t="s">
        <v>7</v>
      </c>
      <c r="J3" t="s">
        <v>10</v>
      </c>
    </row>
    <row r="4" spans="1:10" x14ac:dyDescent="0.25">
      <c r="A4">
        <v>1</v>
      </c>
      <c r="B4">
        <v>0.61114599999999997</v>
      </c>
      <c r="C4">
        <v>1.0339700000000001</v>
      </c>
      <c r="D4">
        <v>1.03331</v>
      </c>
      <c r="E4">
        <v>1.1256299999999999</v>
      </c>
      <c r="F4">
        <v>0.69952400000000003</v>
      </c>
      <c r="G4">
        <v>0.67461599999999999</v>
      </c>
      <c r="H4">
        <v>1.2173700000000001</v>
      </c>
      <c r="I4">
        <v>0.63814599999999999</v>
      </c>
      <c r="J4">
        <f>MIN(G4:I4)</f>
        <v>0.63814599999999999</v>
      </c>
    </row>
    <row r="5" spans="1:10" x14ac:dyDescent="0.25">
      <c r="A5">
        <f>A4+1</f>
        <v>2</v>
      </c>
      <c r="B5">
        <v>0.193745</v>
      </c>
      <c r="C5">
        <v>0.155336</v>
      </c>
      <c r="D5">
        <v>0.32483699999999999</v>
      </c>
      <c r="E5">
        <v>0.198681</v>
      </c>
      <c r="F5">
        <v>0.24220800000000001</v>
      </c>
      <c r="G5">
        <v>0.28404800000000002</v>
      </c>
      <c r="H5">
        <v>0.39888600000000002</v>
      </c>
      <c r="I5">
        <v>0.16698399999999999</v>
      </c>
      <c r="J5">
        <f t="shared" ref="J5:J29" si="0">MIN(G5:I5)</f>
        <v>0.16698399999999999</v>
      </c>
    </row>
    <row r="6" spans="1:10" x14ac:dyDescent="0.25">
      <c r="A6">
        <f t="shared" ref="A6:A28" si="1">A5+1</f>
        <v>3</v>
      </c>
      <c r="B6">
        <v>0.204125</v>
      </c>
      <c r="C6">
        <v>0.29929600000000001</v>
      </c>
      <c r="D6">
        <v>0.56053799999999998</v>
      </c>
      <c r="E6">
        <v>0.269814</v>
      </c>
      <c r="F6">
        <v>0.31681100000000001</v>
      </c>
      <c r="G6">
        <v>0.30630800000000002</v>
      </c>
      <c r="H6">
        <v>0.255749</v>
      </c>
      <c r="I6">
        <v>0.45092399999999999</v>
      </c>
      <c r="J6">
        <f t="shared" si="0"/>
        <v>0.255749</v>
      </c>
    </row>
    <row r="7" spans="1:10" x14ac:dyDescent="0.25">
      <c r="A7">
        <f t="shared" si="1"/>
        <v>4</v>
      </c>
      <c r="B7">
        <v>0.30848199999999998</v>
      </c>
      <c r="C7">
        <v>0.55715300000000001</v>
      </c>
      <c r="D7">
        <v>0.24763399999999999</v>
      </c>
      <c r="E7">
        <v>0.26565</v>
      </c>
      <c r="F7">
        <v>0.38055</v>
      </c>
      <c r="G7">
        <v>0.29024100000000003</v>
      </c>
      <c r="H7">
        <v>0.42425800000000002</v>
      </c>
      <c r="I7">
        <v>0.23696</v>
      </c>
      <c r="J7">
        <f t="shared" si="0"/>
        <v>0.23696</v>
      </c>
    </row>
    <row r="8" spans="1:10" x14ac:dyDescent="0.25">
      <c r="A8">
        <f t="shared" si="1"/>
        <v>5</v>
      </c>
      <c r="B8">
        <v>1.3893500000000001</v>
      </c>
      <c r="C8">
        <v>2.3992399999999998</v>
      </c>
      <c r="D8">
        <v>0.81897600000000004</v>
      </c>
      <c r="E8">
        <v>0.73299599999999998</v>
      </c>
      <c r="F8">
        <v>1.0475699999999999</v>
      </c>
      <c r="G8">
        <v>1.2358100000000001</v>
      </c>
      <c r="H8">
        <v>0.900779</v>
      </c>
      <c r="I8">
        <v>1.36629</v>
      </c>
      <c r="J8">
        <f t="shared" si="0"/>
        <v>0.900779</v>
      </c>
    </row>
    <row r="9" spans="1:10" x14ac:dyDescent="0.25">
      <c r="A9">
        <f t="shared" si="1"/>
        <v>6</v>
      </c>
      <c r="B9">
        <v>0.203925</v>
      </c>
      <c r="C9">
        <v>0.19703599999999999</v>
      </c>
      <c r="D9">
        <v>0.173264</v>
      </c>
      <c r="E9">
        <v>0.16697100000000001</v>
      </c>
      <c r="F9">
        <v>0.16345100000000001</v>
      </c>
      <c r="G9">
        <v>0.16772599999999999</v>
      </c>
      <c r="H9">
        <v>0.197437</v>
      </c>
      <c r="I9">
        <v>0.22375</v>
      </c>
      <c r="J9">
        <f t="shared" si="0"/>
        <v>0.16772599999999999</v>
      </c>
    </row>
    <row r="10" spans="1:10" x14ac:dyDescent="0.25">
      <c r="A10">
        <f t="shared" si="1"/>
        <v>7</v>
      </c>
      <c r="B10">
        <v>0.50609000000000004</v>
      </c>
      <c r="C10">
        <v>0.36454799999999998</v>
      </c>
      <c r="D10">
        <v>0.23385600000000001</v>
      </c>
      <c r="E10">
        <v>0.319106</v>
      </c>
      <c r="F10">
        <v>0.75347200000000003</v>
      </c>
      <c r="G10">
        <v>0.348277</v>
      </c>
      <c r="H10">
        <v>0.35988799999999999</v>
      </c>
      <c r="I10">
        <v>0.24344399999999999</v>
      </c>
      <c r="J10">
        <f t="shared" si="0"/>
        <v>0.24344399999999999</v>
      </c>
    </row>
    <row r="11" spans="1:10" x14ac:dyDescent="0.25">
      <c r="A11">
        <f t="shared" si="1"/>
        <v>8</v>
      </c>
      <c r="B11">
        <v>0.24431700000000001</v>
      </c>
      <c r="C11">
        <v>0.50810599999999995</v>
      </c>
      <c r="D11">
        <v>0.355825</v>
      </c>
      <c r="E11">
        <v>0.42851400000000001</v>
      </c>
      <c r="F11">
        <v>0.49953700000000001</v>
      </c>
      <c r="G11">
        <v>0.39772999999999997</v>
      </c>
      <c r="H11">
        <v>0.57290600000000003</v>
      </c>
      <c r="I11">
        <v>0.79935599999999996</v>
      </c>
      <c r="J11">
        <f t="shared" si="0"/>
        <v>0.39772999999999997</v>
      </c>
    </row>
    <row r="12" spans="1:10" x14ac:dyDescent="0.25">
      <c r="A12">
        <f t="shared" si="1"/>
        <v>9</v>
      </c>
      <c r="B12">
        <v>0.14192099999999999</v>
      </c>
      <c r="C12">
        <v>0.17849899999999999</v>
      </c>
      <c r="D12">
        <v>0.129246</v>
      </c>
      <c r="E12">
        <v>0.126109</v>
      </c>
      <c r="F12">
        <v>0.13161600000000001</v>
      </c>
      <c r="G12">
        <v>0.16020799999999999</v>
      </c>
      <c r="H12">
        <v>0.18037700000000001</v>
      </c>
      <c r="I12">
        <v>0.150562</v>
      </c>
      <c r="J12">
        <f t="shared" si="0"/>
        <v>0.150562</v>
      </c>
    </row>
    <row r="13" spans="1:10" x14ac:dyDescent="0.25">
      <c r="A13">
        <f t="shared" si="1"/>
        <v>10</v>
      </c>
      <c r="B13">
        <v>0.19850999999999999</v>
      </c>
      <c r="C13">
        <v>0.26289299999999999</v>
      </c>
      <c r="D13">
        <v>0.18063599999999999</v>
      </c>
      <c r="E13">
        <v>0.168263</v>
      </c>
      <c r="F13">
        <v>0.26286300000000001</v>
      </c>
      <c r="G13">
        <v>0.18243999999999999</v>
      </c>
      <c r="H13">
        <v>0.59897900000000004</v>
      </c>
      <c r="I13">
        <v>0.50229599999999996</v>
      </c>
      <c r="J13">
        <f t="shared" si="0"/>
        <v>0.18243999999999999</v>
      </c>
    </row>
    <row r="14" spans="1:10" x14ac:dyDescent="0.25">
      <c r="A14">
        <f t="shared" si="1"/>
        <v>11</v>
      </c>
      <c r="B14">
        <v>0.254859</v>
      </c>
      <c r="C14">
        <v>0.492614</v>
      </c>
      <c r="D14">
        <v>0.28842800000000002</v>
      </c>
      <c r="E14">
        <v>0.287101</v>
      </c>
      <c r="F14">
        <v>0.32482899999999998</v>
      </c>
      <c r="G14">
        <v>0.38995099999999999</v>
      </c>
      <c r="H14">
        <v>2.0133700000000001</v>
      </c>
      <c r="I14">
        <v>2.0052099999999999</v>
      </c>
      <c r="J14">
        <f t="shared" si="0"/>
        <v>0.38995099999999999</v>
      </c>
    </row>
    <row r="15" spans="1:10" x14ac:dyDescent="0.25">
      <c r="A15">
        <f t="shared" si="1"/>
        <v>12</v>
      </c>
      <c r="B15">
        <v>1.0426</v>
      </c>
      <c r="C15">
        <v>2.1649699999999998</v>
      </c>
      <c r="D15">
        <v>0.90072099999999999</v>
      </c>
      <c r="E15">
        <v>0.84621100000000005</v>
      </c>
      <c r="F15">
        <v>1.08805</v>
      </c>
      <c r="G15">
        <v>0.72763500000000003</v>
      </c>
      <c r="H15">
        <v>1.0567200000000001</v>
      </c>
      <c r="I15">
        <v>0.89088000000000001</v>
      </c>
      <c r="J15">
        <f t="shared" si="0"/>
        <v>0.72763500000000003</v>
      </c>
    </row>
    <row r="16" spans="1:10" x14ac:dyDescent="0.25">
      <c r="A16">
        <f t="shared" si="1"/>
        <v>13</v>
      </c>
      <c r="B16">
        <v>0.31331999999999999</v>
      </c>
      <c r="C16">
        <v>0.23699100000000001</v>
      </c>
      <c r="D16">
        <v>0.31188900000000003</v>
      </c>
      <c r="E16">
        <v>0.24779899999999999</v>
      </c>
      <c r="F16">
        <v>0.22809099999999999</v>
      </c>
      <c r="G16">
        <v>0.281551</v>
      </c>
      <c r="H16">
        <v>0.56213800000000003</v>
      </c>
      <c r="I16">
        <v>0.26027099999999997</v>
      </c>
      <c r="J16">
        <f t="shared" si="0"/>
        <v>0.26027099999999997</v>
      </c>
    </row>
    <row r="17" spans="1:17" x14ac:dyDescent="0.25">
      <c r="A17">
        <f t="shared" si="1"/>
        <v>14</v>
      </c>
      <c r="B17">
        <v>0.216503</v>
      </c>
      <c r="C17">
        <v>0.23244300000000001</v>
      </c>
      <c r="D17">
        <v>0.21585699999999999</v>
      </c>
      <c r="E17">
        <v>0.17643200000000001</v>
      </c>
      <c r="F17">
        <v>0.20880599999999999</v>
      </c>
      <c r="G17">
        <v>0.200045</v>
      </c>
      <c r="H17">
        <v>0.46137299999999998</v>
      </c>
      <c r="I17">
        <v>0.237786</v>
      </c>
      <c r="J17">
        <f t="shared" si="0"/>
        <v>0.200045</v>
      </c>
    </row>
    <row r="18" spans="1:17" x14ac:dyDescent="0.25">
      <c r="A18">
        <f t="shared" si="1"/>
        <v>15</v>
      </c>
      <c r="B18">
        <v>0.201763</v>
      </c>
      <c r="C18">
        <v>0.350101</v>
      </c>
      <c r="D18">
        <v>0.17171800000000001</v>
      </c>
      <c r="E18">
        <v>0.16403499999999999</v>
      </c>
      <c r="F18">
        <v>0.22297700000000001</v>
      </c>
      <c r="G18">
        <v>0.18188599999999999</v>
      </c>
      <c r="H18">
        <v>0.261596</v>
      </c>
      <c r="I18">
        <v>0.32766800000000001</v>
      </c>
      <c r="J18">
        <f t="shared" si="0"/>
        <v>0.18188599999999999</v>
      </c>
    </row>
    <row r="19" spans="1:17" x14ac:dyDescent="0.25">
      <c r="A19">
        <f t="shared" si="1"/>
        <v>16</v>
      </c>
      <c r="B19">
        <v>0.40653299999999998</v>
      </c>
      <c r="C19">
        <v>2.22817</v>
      </c>
      <c r="D19">
        <v>0.243454</v>
      </c>
      <c r="E19">
        <v>0.2319</v>
      </c>
      <c r="F19">
        <v>0.55557699999999999</v>
      </c>
      <c r="G19">
        <v>0.33156799999999997</v>
      </c>
      <c r="H19">
        <v>1.22756</v>
      </c>
      <c r="I19">
        <v>0.70083600000000001</v>
      </c>
      <c r="J19">
        <f t="shared" si="0"/>
        <v>0.33156799999999997</v>
      </c>
    </row>
    <row r="20" spans="1:17" x14ac:dyDescent="0.25">
      <c r="A20">
        <f t="shared" si="1"/>
        <v>17</v>
      </c>
      <c r="B20">
        <v>0.29729100000000003</v>
      </c>
      <c r="C20">
        <v>0.225522</v>
      </c>
      <c r="D20">
        <v>0.33565299999999998</v>
      </c>
      <c r="E20">
        <v>0.28847299999999998</v>
      </c>
      <c r="F20">
        <v>0.30421199999999998</v>
      </c>
      <c r="G20">
        <v>0.310479</v>
      </c>
      <c r="H20">
        <v>0.32648899999999997</v>
      </c>
      <c r="I20">
        <v>0.34536499999999998</v>
      </c>
      <c r="J20">
        <f t="shared" si="0"/>
        <v>0.310479</v>
      </c>
    </row>
    <row r="21" spans="1:17" x14ac:dyDescent="0.25">
      <c r="A21">
        <f t="shared" si="1"/>
        <v>18</v>
      </c>
      <c r="B21">
        <v>0.23424900000000001</v>
      </c>
      <c r="C21">
        <v>0.37248700000000001</v>
      </c>
      <c r="D21">
        <v>0.200984</v>
      </c>
      <c r="E21">
        <v>0.17671799999999999</v>
      </c>
      <c r="F21">
        <v>0.22608400000000001</v>
      </c>
      <c r="G21">
        <v>0.19053899999999999</v>
      </c>
      <c r="H21">
        <v>0.17612800000000001</v>
      </c>
      <c r="I21">
        <v>0.20691300000000001</v>
      </c>
      <c r="J21">
        <f t="shared" si="0"/>
        <v>0.17612800000000001</v>
      </c>
    </row>
    <row r="22" spans="1:17" x14ac:dyDescent="0.25">
      <c r="A22">
        <f t="shared" si="1"/>
        <v>19</v>
      </c>
      <c r="B22">
        <v>0.23061200000000001</v>
      </c>
      <c r="C22">
        <v>0.67110199999999998</v>
      </c>
      <c r="D22">
        <v>0.34859200000000001</v>
      </c>
      <c r="E22">
        <v>0.37473099999999998</v>
      </c>
      <c r="F22">
        <v>0.34386899999999998</v>
      </c>
      <c r="G22">
        <v>0.33013100000000001</v>
      </c>
      <c r="H22">
        <v>0.30419099999999999</v>
      </c>
      <c r="I22">
        <v>1.2083600000000001</v>
      </c>
      <c r="J22">
        <f>MIN(G22:I22)</f>
        <v>0.30419099999999999</v>
      </c>
    </row>
    <row r="23" spans="1:17" x14ac:dyDescent="0.25">
      <c r="A23">
        <f t="shared" si="1"/>
        <v>20</v>
      </c>
      <c r="B23">
        <v>0.226074</v>
      </c>
      <c r="C23">
        <v>0.26965600000000001</v>
      </c>
      <c r="D23">
        <v>0.21951000000000001</v>
      </c>
      <c r="E23">
        <v>0.17680899999999999</v>
      </c>
      <c r="F23">
        <v>0.21091099999999999</v>
      </c>
      <c r="G23">
        <v>0.29389399999999999</v>
      </c>
      <c r="H23">
        <v>0.252299</v>
      </c>
      <c r="I23">
        <v>0.24693699999999999</v>
      </c>
      <c r="J23">
        <f t="shared" si="0"/>
        <v>0.24693699999999999</v>
      </c>
    </row>
    <row r="24" spans="1:17" x14ac:dyDescent="0.25">
      <c r="A24">
        <f t="shared" si="1"/>
        <v>21</v>
      </c>
      <c r="B24">
        <v>0.28526600000000002</v>
      </c>
      <c r="C24">
        <v>0.44559399999999999</v>
      </c>
      <c r="D24">
        <v>0.40388200000000002</v>
      </c>
      <c r="E24">
        <v>0.18055399999999999</v>
      </c>
      <c r="F24">
        <v>0.230265</v>
      </c>
      <c r="G24">
        <v>0.38088300000000003</v>
      </c>
      <c r="H24">
        <v>1.6529700000000001</v>
      </c>
      <c r="I24">
        <v>0.90802899999999998</v>
      </c>
      <c r="J24">
        <f t="shared" si="0"/>
        <v>0.38088300000000003</v>
      </c>
    </row>
    <row r="25" spans="1:17" x14ac:dyDescent="0.25">
      <c r="A25">
        <f t="shared" si="1"/>
        <v>22</v>
      </c>
      <c r="B25">
        <v>0.141676</v>
      </c>
      <c r="C25">
        <v>0.179147</v>
      </c>
      <c r="D25">
        <v>0.13991600000000001</v>
      </c>
      <c r="E25">
        <v>0.12776899999999999</v>
      </c>
      <c r="F25">
        <v>0.16114200000000001</v>
      </c>
      <c r="G25">
        <v>0.15232299999999999</v>
      </c>
      <c r="H25">
        <v>0.32907900000000001</v>
      </c>
      <c r="I25">
        <v>0.43613600000000002</v>
      </c>
      <c r="J25">
        <f t="shared" si="0"/>
        <v>0.15232299999999999</v>
      </c>
    </row>
    <row r="26" spans="1:17" x14ac:dyDescent="0.25">
      <c r="A26">
        <f t="shared" si="1"/>
        <v>23</v>
      </c>
      <c r="B26">
        <v>0.34120400000000001</v>
      </c>
      <c r="C26">
        <v>0.57213599999999998</v>
      </c>
      <c r="D26">
        <v>0.43166599999999999</v>
      </c>
      <c r="E26">
        <v>0.42369800000000002</v>
      </c>
      <c r="F26">
        <v>0.30300100000000002</v>
      </c>
      <c r="G26">
        <v>0.32164599999999999</v>
      </c>
      <c r="H26">
        <v>0.464194</v>
      </c>
      <c r="I26">
        <v>0.50755600000000001</v>
      </c>
      <c r="J26">
        <f t="shared" si="0"/>
        <v>0.32164599999999999</v>
      </c>
    </row>
    <row r="27" spans="1:17" x14ac:dyDescent="0.25">
      <c r="A27">
        <f t="shared" si="1"/>
        <v>24</v>
      </c>
      <c r="B27">
        <v>0.36682599999999999</v>
      </c>
      <c r="C27">
        <v>0.70508999999999999</v>
      </c>
      <c r="D27">
        <v>0.35904700000000001</v>
      </c>
      <c r="E27">
        <v>0.274252</v>
      </c>
      <c r="F27">
        <v>0.46076800000000001</v>
      </c>
      <c r="G27">
        <v>0.24235599999999999</v>
      </c>
      <c r="H27">
        <v>0.60344600000000004</v>
      </c>
      <c r="I27">
        <v>0.89158199999999999</v>
      </c>
      <c r="J27">
        <f t="shared" si="0"/>
        <v>0.24235599999999999</v>
      </c>
    </row>
    <row r="28" spans="1:17" x14ac:dyDescent="0.25">
      <c r="A28">
        <f t="shared" si="1"/>
        <v>25</v>
      </c>
      <c r="B28">
        <v>0.16591400000000001</v>
      </c>
      <c r="C28">
        <v>0.193192</v>
      </c>
      <c r="D28">
        <v>0.15604299999999999</v>
      </c>
      <c r="E28">
        <v>0.14194000000000001</v>
      </c>
      <c r="F28">
        <v>0.182946</v>
      </c>
      <c r="G28">
        <v>0.16664000000000001</v>
      </c>
      <c r="H28">
        <v>0.15337700000000001</v>
      </c>
      <c r="I28">
        <v>0.14643900000000001</v>
      </c>
      <c r="J28">
        <f t="shared" si="0"/>
        <v>0.14643900000000001</v>
      </c>
    </row>
    <row r="29" spans="1:17" x14ac:dyDescent="0.25">
      <c r="A29" t="s">
        <v>15</v>
      </c>
      <c r="B29">
        <f>AVERAGE(B4:B28)</f>
        <v>0.34905203999999995</v>
      </c>
      <c r="C29">
        <f t="shared" ref="C29:I29" si="2">AVERAGE(C4:C28)</f>
        <v>0.61181167999999997</v>
      </c>
      <c r="D29">
        <f t="shared" si="2"/>
        <v>0.35141928</v>
      </c>
      <c r="E29">
        <f t="shared" si="2"/>
        <v>0.31680623999999996</v>
      </c>
      <c r="F29">
        <f t="shared" si="2"/>
        <v>0.38196519999999995</v>
      </c>
      <c r="G29">
        <f t="shared" si="2"/>
        <v>0.34195724</v>
      </c>
      <c r="H29">
        <f t="shared" si="2"/>
        <v>0.59806236000000013</v>
      </c>
      <c r="I29">
        <f t="shared" si="2"/>
        <v>0.56394720000000009</v>
      </c>
      <c r="J29">
        <f t="shared" si="0"/>
        <v>0.34195724</v>
      </c>
    </row>
    <row r="30" spans="1:17" x14ac:dyDescent="0.25">
      <c r="A30" t="s">
        <v>16</v>
      </c>
      <c r="C30">
        <f>C29*1000</f>
        <v>611.81168000000002</v>
      </c>
      <c r="D30">
        <f t="shared" ref="D30:J30" si="3">D29*1000</f>
        <v>351.41928000000001</v>
      </c>
      <c r="E30">
        <f t="shared" si="3"/>
        <v>316.80623999999995</v>
      </c>
      <c r="F30">
        <f t="shared" si="3"/>
        <v>381.96519999999992</v>
      </c>
      <c r="G30">
        <f t="shared" si="3"/>
        <v>341.95724000000001</v>
      </c>
      <c r="H30">
        <f t="shared" si="3"/>
        <v>598.06236000000013</v>
      </c>
      <c r="I30">
        <f t="shared" si="3"/>
        <v>563.94720000000007</v>
      </c>
      <c r="J30">
        <f t="shared" si="3"/>
        <v>341.95724000000001</v>
      </c>
    </row>
    <row r="32" spans="1:17" x14ac:dyDescent="0.25">
      <c r="A32" t="s">
        <v>9</v>
      </c>
      <c r="B32" t="s">
        <v>8</v>
      </c>
      <c r="C32" t="s">
        <v>11</v>
      </c>
      <c r="D32" t="s">
        <v>12</v>
      </c>
      <c r="E32" t="s">
        <v>13</v>
      </c>
      <c r="F32" t="s">
        <v>14</v>
      </c>
      <c r="G32" t="s">
        <v>4</v>
      </c>
      <c r="H32" t="s">
        <v>6</v>
      </c>
      <c r="I32" t="s">
        <v>10</v>
      </c>
      <c r="J32" t="s">
        <v>10</v>
      </c>
      <c r="L32" t="s">
        <v>18</v>
      </c>
      <c r="M32" t="s">
        <v>11</v>
      </c>
      <c r="N32" t="s">
        <v>12</v>
      </c>
      <c r="O32" t="s">
        <v>13</v>
      </c>
      <c r="P32" t="s">
        <v>14</v>
      </c>
      <c r="Q32" t="s">
        <v>10</v>
      </c>
    </row>
    <row r="33" spans="1:17" x14ac:dyDescent="0.25">
      <c r="A33">
        <v>1</v>
      </c>
      <c r="B33">
        <f>B7</f>
        <v>0.30848199999999998</v>
      </c>
      <c r="C33">
        <f t="shared" ref="C33:I33" si="4">C7/$B33</f>
        <v>1.8061118639012974</v>
      </c>
      <c r="D33">
        <f t="shared" si="4"/>
        <v>0.80275024150517704</v>
      </c>
      <c r="E33">
        <f t="shared" si="4"/>
        <v>0.86115235248734134</v>
      </c>
      <c r="F33">
        <f t="shared" si="4"/>
        <v>1.233621410649568</v>
      </c>
      <c r="G33">
        <f t="shared" si="4"/>
        <v>0.9408685109666044</v>
      </c>
      <c r="H33">
        <f t="shared" si="4"/>
        <v>1.3753087700416882</v>
      </c>
      <c r="I33">
        <f t="shared" si="4"/>
        <v>0.76814854675475397</v>
      </c>
      <c r="J33">
        <f t="shared" ref="J33:J45" si="5">MIN(G33:I33)</f>
        <v>0.76814854675475397</v>
      </c>
      <c r="L33">
        <f>MIN(C33:J33)</f>
        <v>0.76814854675475397</v>
      </c>
      <c r="M33">
        <f>IF($L33=C33,1,0)</f>
        <v>0</v>
      </c>
      <c r="N33">
        <f t="shared" ref="N33:Q45" si="6">IF($L33=D33,1,0)</f>
        <v>0</v>
      </c>
      <c r="O33">
        <f t="shared" si="6"/>
        <v>0</v>
      </c>
      <c r="P33">
        <f t="shared" si="6"/>
        <v>0</v>
      </c>
      <c r="Q33">
        <f>IF($L33=J33,1,0)</f>
        <v>1</v>
      </c>
    </row>
    <row r="34" spans="1:17" x14ac:dyDescent="0.25">
      <c r="A34">
        <f>A33+1</f>
        <v>2</v>
      </c>
      <c r="B34">
        <f>B10</f>
        <v>0.50609000000000004</v>
      </c>
      <c r="C34">
        <f t="shared" ref="C34:I34" si="7">C10/$B34</f>
        <v>0.72032247228753765</v>
      </c>
      <c r="D34">
        <f t="shared" si="7"/>
        <v>0.46208381908356222</v>
      </c>
      <c r="E34">
        <f t="shared" si="7"/>
        <v>0.6305321187931</v>
      </c>
      <c r="F34">
        <f t="shared" si="7"/>
        <v>1.488810290659764</v>
      </c>
      <c r="G34">
        <f t="shared" si="7"/>
        <v>0.68817206425734545</v>
      </c>
      <c r="H34">
        <f t="shared" si="7"/>
        <v>0.71111462388112778</v>
      </c>
      <c r="I34">
        <f t="shared" si="7"/>
        <v>0.48102906597640732</v>
      </c>
      <c r="J34">
        <f t="shared" si="5"/>
        <v>0.48102906597640732</v>
      </c>
      <c r="L34">
        <f t="shared" ref="L34:L45" si="8">MIN(C34:J34)</f>
        <v>0.46208381908356222</v>
      </c>
      <c r="M34">
        <f t="shared" ref="M34:M45" si="9">IF($L34=C34,1,0)</f>
        <v>0</v>
      </c>
      <c r="N34">
        <f t="shared" si="6"/>
        <v>1</v>
      </c>
      <c r="O34">
        <f t="shared" si="6"/>
        <v>0</v>
      </c>
      <c r="P34">
        <f t="shared" si="6"/>
        <v>0</v>
      </c>
      <c r="Q34">
        <f t="shared" ref="Q34:Q45" si="10">IF($L34=J34,1,0)</f>
        <v>0</v>
      </c>
    </row>
    <row r="35" spans="1:17" x14ac:dyDescent="0.25">
      <c r="A35">
        <f t="shared" ref="A35:A45" si="11">A34+1</f>
        <v>3</v>
      </c>
      <c r="B35">
        <f>B12</f>
        <v>0.14192099999999999</v>
      </c>
      <c r="C35">
        <f t="shared" ref="C35:I35" si="12">C12/$B35</f>
        <v>1.2577349370424391</v>
      </c>
      <c r="D35">
        <f t="shared" si="12"/>
        <v>0.91068974993129981</v>
      </c>
      <c r="E35">
        <f t="shared" si="12"/>
        <v>0.88858590342514499</v>
      </c>
      <c r="F35">
        <f t="shared" si="12"/>
        <v>0.9273891813050924</v>
      </c>
      <c r="G35">
        <f t="shared" si="12"/>
        <v>1.1288533761740687</v>
      </c>
      <c r="H35">
        <f t="shared" si="12"/>
        <v>1.2709676510171153</v>
      </c>
      <c r="I35">
        <f t="shared" si="12"/>
        <v>1.0608859858653759</v>
      </c>
      <c r="J35">
        <f t="shared" si="5"/>
        <v>1.0608859858653759</v>
      </c>
      <c r="L35">
        <f t="shared" si="8"/>
        <v>0.88858590342514499</v>
      </c>
      <c r="M35">
        <f t="shared" si="9"/>
        <v>0</v>
      </c>
      <c r="N35">
        <f t="shared" si="6"/>
        <v>0</v>
      </c>
      <c r="O35">
        <f t="shared" si="6"/>
        <v>1</v>
      </c>
      <c r="P35">
        <f t="shared" si="6"/>
        <v>0</v>
      </c>
      <c r="Q35">
        <f t="shared" si="10"/>
        <v>0</v>
      </c>
    </row>
    <row r="36" spans="1:17" x14ac:dyDescent="0.25">
      <c r="A36">
        <f t="shared" si="11"/>
        <v>4</v>
      </c>
      <c r="B36">
        <f>B15</f>
        <v>1.0426</v>
      </c>
      <c r="C36">
        <f>C15/$B36</f>
        <v>2.076510646460771</v>
      </c>
      <c r="D36">
        <f>D15/$B36</f>
        <v>0.86391808939190484</v>
      </c>
      <c r="E36">
        <f>E15/$B36</f>
        <v>0.81163533474007299</v>
      </c>
      <c r="F36">
        <f>F15/$B36</f>
        <v>1.0435929407251103</v>
      </c>
      <c r="G36">
        <f>G15/$B36</f>
        <v>0.69790427776712072</v>
      </c>
      <c r="H36">
        <f>H15/$B36</f>
        <v>1.0135430654133897</v>
      </c>
      <c r="I36">
        <f>I15/$B36</f>
        <v>0.85447918664876277</v>
      </c>
      <c r="J36">
        <f t="shared" si="5"/>
        <v>0.69790427776712072</v>
      </c>
      <c r="L36">
        <f t="shared" si="8"/>
        <v>0.69790427776712072</v>
      </c>
      <c r="M36">
        <f t="shared" si="9"/>
        <v>0</v>
      </c>
      <c r="N36">
        <f t="shared" si="6"/>
        <v>0</v>
      </c>
      <c r="O36">
        <f t="shared" si="6"/>
        <v>0</v>
      </c>
      <c r="P36">
        <f t="shared" si="6"/>
        <v>0</v>
      </c>
      <c r="Q36">
        <f t="shared" si="10"/>
        <v>1</v>
      </c>
    </row>
    <row r="37" spans="1:17" x14ac:dyDescent="0.25">
      <c r="A37">
        <f t="shared" si="11"/>
        <v>5</v>
      </c>
      <c r="B37">
        <f>B16</f>
        <v>0.31331999999999999</v>
      </c>
      <c r="C37">
        <f>C16/$B37</f>
        <v>0.75638644197625438</v>
      </c>
      <c r="D37">
        <f>D16/$B37</f>
        <v>0.99543278437380323</v>
      </c>
      <c r="E37">
        <f>E16/$B37</f>
        <v>0.79088152687348401</v>
      </c>
      <c r="F37">
        <f>F16/$B37</f>
        <v>0.72798097791395378</v>
      </c>
      <c r="G37">
        <f>G16/$B37</f>
        <v>0.89860525979828931</v>
      </c>
      <c r="H37">
        <f>H16/$B37</f>
        <v>1.7941337929273589</v>
      </c>
      <c r="I37">
        <f>I16/$B37</f>
        <v>0.83068747606281113</v>
      </c>
      <c r="J37">
        <f t="shared" si="5"/>
        <v>0.83068747606281113</v>
      </c>
      <c r="L37">
        <f t="shared" si="8"/>
        <v>0.72798097791395378</v>
      </c>
      <c r="M37">
        <f t="shared" si="9"/>
        <v>0</v>
      </c>
      <c r="N37">
        <f t="shared" si="6"/>
        <v>0</v>
      </c>
      <c r="O37">
        <f t="shared" si="6"/>
        <v>0</v>
      </c>
      <c r="P37">
        <f t="shared" si="6"/>
        <v>1</v>
      </c>
      <c r="Q37">
        <f t="shared" si="10"/>
        <v>0</v>
      </c>
    </row>
    <row r="38" spans="1:17" x14ac:dyDescent="0.25">
      <c r="A38">
        <f t="shared" si="11"/>
        <v>6</v>
      </c>
      <c r="B38">
        <f>B17</f>
        <v>0.216503</v>
      </c>
      <c r="C38">
        <f>C17/$B38</f>
        <v>1.0736248458450923</v>
      </c>
      <c r="D38">
        <f>D17/$B38</f>
        <v>0.9970162076276079</v>
      </c>
      <c r="E38">
        <f>E17/$B38</f>
        <v>0.8149171143125038</v>
      </c>
      <c r="F38">
        <f>F17/$B38</f>
        <v>0.96444852958157623</v>
      </c>
      <c r="G38">
        <f>G17/$B38</f>
        <v>0.92398257760862434</v>
      </c>
      <c r="H38">
        <f>H17/$B38</f>
        <v>2.1310235885876869</v>
      </c>
      <c r="I38">
        <f>I17/$B38</f>
        <v>1.0983034877114866</v>
      </c>
      <c r="J38">
        <f t="shared" si="5"/>
        <v>0.92398257760862434</v>
      </c>
      <c r="L38">
        <f t="shared" si="8"/>
        <v>0.8149171143125038</v>
      </c>
      <c r="M38">
        <f t="shared" si="9"/>
        <v>0</v>
      </c>
      <c r="N38">
        <f t="shared" si="6"/>
        <v>0</v>
      </c>
      <c r="O38">
        <f t="shared" si="6"/>
        <v>1</v>
      </c>
      <c r="P38">
        <f t="shared" si="6"/>
        <v>0</v>
      </c>
      <c r="Q38">
        <f t="shared" si="10"/>
        <v>0</v>
      </c>
    </row>
    <row r="39" spans="1:17" x14ac:dyDescent="0.25">
      <c r="A39">
        <f t="shared" si="11"/>
        <v>7</v>
      </c>
      <c r="B39">
        <f>B18</f>
        <v>0.201763</v>
      </c>
      <c r="C39">
        <f>C18/$B39</f>
        <v>1.7352091315057765</v>
      </c>
      <c r="D39">
        <f>D18/$B39</f>
        <v>0.85108766225720278</v>
      </c>
      <c r="E39">
        <f>E18/$B39</f>
        <v>0.81300833155732211</v>
      </c>
      <c r="F39">
        <f>F18/$B39</f>
        <v>1.1051431630179964</v>
      </c>
      <c r="G39">
        <f>G18/$B39</f>
        <v>0.90148342362078282</v>
      </c>
      <c r="H39">
        <f>H18/$B39</f>
        <v>1.2965509037831515</v>
      </c>
      <c r="I39">
        <f>I18/$B39</f>
        <v>1.6240242264438971</v>
      </c>
      <c r="J39">
        <f t="shared" si="5"/>
        <v>0.90148342362078282</v>
      </c>
      <c r="L39">
        <f t="shared" si="8"/>
        <v>0.81300833155732211</v>
      </c>
      <c r="M39">
        <f t="shared" si="9"/>
        <v>0</v>
      </c>
      <c r="N39">
        <f t="shared" si="6"/>
        <v>0</v>
      </c>
      <c r="O39">
        <f t="shared" si="6"/>
        <v>1</v>
      </c>
      <c r="P39">
        <f t="shared" si="6"/>
        <v>0</v>
      </c>
      <c r="Q39">
        <f t="shared" si="10"/>
        <v>0</v>
      </c>
    </row>
    <row r="40" spans="1:17" x14ac:dyDescent="0.25">
      <c r="A40">
        <f t="shared" si="11"/>
        <v>8</v>
      </c>
      <c r="B40">
        <f>B19</f>
        <v>0.40653299999999998</v>
      </c>
      <c r="C40">
        <f>C19/$B40</f>
        <v>5.4809080689636511</v>
      </c>
      <c r="D40">
        <f>D19/$B40</f>
        <v>0.59885421355707902</v>
      </c>
      <c r="E40">
        <f>E19/$B40</f>
        <v>0.57043339655083358</v>
      </c>
      <c r="F40">
        <f>F19/$B40</f>
        <v>1.3666221438358017</v>
      </c>
      <c r="G40">
        <f>G19/$B40</f>
        <v>0.8155992256471184</v>
      </c>
      <c r="H40">
        <f>H19/$B40</f>
        <v>3.0195826661058267</v>
      </c>
      <c r="I40">
        <f>I19/$B40</f>
        <v>1.7239338503885295</v>
      </c>
      <c r="J40">
        <f t="shared" si="5"/>
        <v>0.8155992256471184</v>
      </c>
      <c r="L40">
        <f t="shared" si="8"/>
        <v>0.57043339655083358</v>
      </c>
      <c r="M40">
        <f t="shared" si="9"/>
        <v>0</v>
      </c>
      <c r="N40">
        <f t="shared" si="6"/>
        <v>0</v>
      </c>
      <c r="O40">
        <f t="shared" si="6"/>
        <v>1</v>
      </c>
      <c r="P40">
        <f t="shared" si="6"/>
        <v>0</v>
      </c>
      <c r="Q40">
        <f t="shared" si="10"/>
        <v>0</v>
      </c>
    </row>
    <row r="41" spans="1:17" x14ac:dyDescent="0.25">
      <c r="A41">
        <f t="shared" si="11"/>
        <v>9</v>
      </c>
      <c r="B41">
        <f>B20</f>
        <v>0.29729100000000003</v>
      </c>
      <c r="C41">
        <f>C20/$B41</f>
        <v>0.75859006831690157</v>
      </c>
      <c r="D41">
        <f>D20/$B41</f>
        <v>1.1290385514529533</v>
      </c>
      <c r="E41">
        <f>E20/$B41</f>
        <v>0.97033882626786538</v>
      </c>
      <c r="F41">
        <f>F20/$B41</f>
        <v>1.0232802203901226</v>
      </c>
      <c r="G41">
        <f>G20/$B41</f>
        <v>1.0443605760012915</v>
      </c>
      <c r="H41">
        <f>H20/$B41</f>
        <v>1.0982135348866933</v>
      </c>
      <c r="I41">
        <f>I20/$B41</f>
        <v>1.1617068797911809</v>
      </c>
      <c r="J41">
        <f t="shared" si="5"/>
        <v>1.0443605760012915</v>
      </c>
      <c r="L41">
        <f t="shared" si="8"/>
        <v>0.75859006831690157</v>
      </c>
      <c r="M41">
        <f t="shared" si="9"/>
        <v>1</v>
      </c>
      <c r="N41">
        <f t="shared" si="6"/>
        <v>0</v>
      </c>
      <c r="O41">
        <f t="shared" si="6"/>
        <v>0</v>
      </c>
      <c r="P41">
        <f t="shared" si="6"/>
        <v>0</v>
      </c>
      <c r="Q41">
        <f t="shared" si="10"/>
        <v>0</v>
      </c>
    </row>
    <row r="42" spans="1:17" x14ac:dyDescent="0.25">
      <c r="A42">
        <f t="shared" si="11"/>
        <v>10</v>
      </c>
      <c r="B42">
        <f>B21</f>
        <v>0.23424900000000001</v>
      </c>
      <c r="C42">
        <f>C21/$B42</f>
        <v>1.5901327220180235</v>
      </c>
      <c r="D42">
        <f>D21/$B42</f>
        <v>0.85799299036495347</v>
      </c>
      <c r="E42">
        <f>E21/$B42</f>
        <v>0.75440236671234451</v>
      </c>
      <c r="F42">
        <f>F21/$B42</f>
        <v>0.96514392804238225</v>
      </c>
      <c r="G42">
        <f>G21/$B42</f>
        <v>0.81340368582149758</v>
      </c>
      <c r="H42">
        <f>H21/$B42</f>
        <v>0.75188367933267586</v>
      </c>
      <c r="I42">
        <f>I21/$B42</f>
        <v>0.88330366404979321</v>
      </c>
      <c r="J42">
        <f t="shared" si="5"/>
        <v>0.75188367933267586</v>
      </c>
      <c r="L42">
        <f t="shared" si="8"/>
        <v>0.75188367933267586</v>
      </c>
      <c r="M42">
        <f t="shared" si="9"/>
        <v>0</v>
      </c>
      <c r="N42">
        <f t="shared" si="6"/>
        <v>0</v>
      </c>
      <c r="O42">
        <f t="shared" si="6"/>
        <v>0</v>
      </c>
      <c r="P42">
        <f t="shared" si="6"/>
        <v>0</v>
      </c>
      <c r="Q42">
        <f t="shared" si="10"/>
        <v>1</v>
      </c>
    </row>
    <row r="43" spans="1:17" x14ac:dyDescent="0.25">
      <c r="A43">
        <f t="shared" si="11"/>
        <v>11</v>
      </c>
      <c r="B43">
        <f>B23</f>
        <v>0.226074</v>
      </c>
      <c r="C43">
        <f t="shared" ref="C43:I43" si="13">C23/$B43</f>
        <v>1.1927775861001266</v>
      </c>
      <c r="D43">
        <f t="shared" si="13"/>
        <v>0.97096525916292897</v>
      </c>
      <c r="E43">
        <f t="shared" si="13"/>
        <v>0.7820846271574794</v>
      </c>
      <c r="F43">
        <f t="shared" si="13"/>
        <v>0.9329290409334996</v>
      </c>
      <c r="G43">
        <f t="shared" si="13"/>
        <v>1.2999902686730893</v>
      </c>
      <c r="H43">
        <f t="shared" si="13"/>
        <v>1.1160018401054521</v>
      </c>
      <c r="I43">
        <f t="shared" si="13"/>
        <v>1.0922839424259314</v>
      </c>
      <c r="J43">
        <f t="shared" si="5"/>
        <v>1.0922839424259314</v>
      </c>
      <c r="L43">
        <f t="shared" si="8"/>
        <v>0.7820846271574794</v>
      </c>
      <c r="M43">
        <f t="shared" si="9"/>
        <v>0</v>
      </c>
      <c r="N43">
        <f t="shared" si="6"/>
        <v>0</v>
      </c>
      <c r="O43">
        <f t="shared" si="6"/>
        <v>1</v>
      </c>
      <c r="P43">
        <f t="shared" si="6"/>
        <v>0</v>
      </c>
      <c r="Q43">
        <f t="shared" si="10"/>
        <v>0</v>
      </c>
    </row>
    <row r="44" spans="1:17" x14ac:dyDescent="0.25">
      <c r="A44">
        <f t="shared" si="11"/>
        <v>12</v>
      </c>
      <c r="B44">
        <f>B25</f>
        <v>0.141676</v>
      </c>
      <c r="C44">
        <f>C25/$B44</f>
        <v>1.2644837516587142</v>
      </c>
      <c r="D44">
        <f>D25/$B44</f>
        <v>0.98757728902566433</v>
      </c>
      <c r="E44">
        <f>E25/$B44</f>
        <v>0.90183940822722264</v>
      </c>
      <c r="F44">
        <f>F25/$B44</f>
        <v>1.1373980067195575</v>
      </c>
      <c r="G44">
        <f>G25/$B44</f>
        <v>1.0751503430362235</v>
      </c>
      <c r="H44">
        <f>H25/$B44</f>
        <v>2.3227575595019623</v>
      </c>
      <c r="I44">
        <f>I25/$B44</f>
        <v>3.0784042463084789</v>
      </c>
      <c r="J44">
        <f t="shared" si="5"/>
        <v>1.0751503430362235</v>
      </c>
      <c r="L44">
        <f t="shared" si="8"/>
        <v>0.90183940822722264</v>
      </c>
      <c r="M44">
        <f t="shared" si="9"/>
        <v>0</v>
      </c>
      <c r="N44">
        <f t="shared" si="6"/>
        <v>0</v>
      </c>
      <c r="O44">
        <f t="shared" si="6"/>
        <v>1</v>
      </c>
      <c r="P44">
        <f t="shared" si="6"/>
        <v>0</v>
      </c>
      <c r="Q44">
        <f t="shared" si="10"/>
        <v>0</v>
      </c>
    </row>
    <row r="45" spans="1:17" x14ac:dyDescent="0.25">
      <c r="A45">
        <f t="shared" si="11"/>
        <v>13</v>
      </c>
      <c r="B45">
        <f>B26</f>
        <v>0.34120400000000001</v>
      </c>
      <c r="C45">
        <f>C26/$B45</f>
        <v>1.6768150431999624</v>
      </c>
      <c r="D45">
        <f>D26/$B45</f>
        <v>1.2651258484660204</v>
      </c>
      <c r="E45">
        <f>E26/$B45</f>
        <v>1.2417732500205156</v>
      </c>
      <c r="F45">
        <f>F26/$B45</f>
        <v>0.88803472409467654</v>
      </c>
      <c r="G45">
        <f>G26/$B45</f>
        <v>0.94267945276139786</v>
      </c>
      <c r="H45">
        <f>H26/$B45</f>
        <v>1.3604588457345166</v>
      </c>
      <c r="I45">
        <f>I26/$B45</f>
        <v>1.4875441085098651</v>
      </c>
      <c r="J45">
        <f t="shared" si="5"/>
        <v>0.94267945276139786</v>
      </c>
      <c r="L45">
        <f t="shared" si="8"/>
        <v>0.88803472409467654</v>
      </c>
      <c r="M45">
        <f t="shared" si="9"/>
        <v>0</v>
      </c>
      <c r="N45">
        <f t="shared" si="6"/>
        <v>0</v>
      </c>
      <c r="O45">
        <f t="shared" si="6"/>
        <v>0</v>
      </c>
      <c r="P45">
        <f t="shared" si="6"/>
        <v>1</v>
      </c>
      <c r="Q45">
        <f t="shared" si="10"/>
        <v>0</v>
      </c>
    </row>
    <row r="46" spans="1:17" x14ac:dyDescent="0.25">
      <c r="A46" t="s">
        <v>15</v>
      </c>
      <c r="B46">
        <f>AVERAGE(B33:B45)</f>
        <v>0.33674661538461542</v>
      </c>
      <c r="C46">
        <f t="shared" ref="C46:J46" si="14">AVERAGE(C33:C45)</f>
        <v>1.645354429175119</v>
      </c>
      <c r="D46">
        <f t="shared" si="14"/>
        <v>0.89942559278462741</v>
      </c>
      <c r="E46">
        <f t="shared" si="14"/>
        <v>0.83319881208655633</v>
      </c>
      <c r="F46">
        <f t="shared" si="14"/>
        <v>1.0618765044514693</v>
      </c>
      <c r="G46">
        <f t="shared" si="14"/>
        <v>0.93623484939488122</v>
      </c>
      <c r="H46">
        <f t="shared" si="14"/>
        <v>1.4816569631783574</v>
      </c>
      <c r="I46">
        <f t="shared" si="14"/>
        <v>1.2419026666874824</v>
      </c>
      <c r="J46">
        <f t="shared" si="14"/>
        <v>0.87585219791234736</v>
      </c>
      <c r="L46" s="2" t="s">
        <v>19</v>
      </c>
      <c r="M46" s="2">
        <f>AVERAGE(M33:M45)*100</f>
        <v>7.6923076923076925</v>
      </c>
      <c r="N46" s="2">
        <f t="shared" ref="N46:Q46" si="15">AVERAGE(N33:N45)*100</f>
        <v>7.6923076923076925</v>
      </c>
      <c r="O46" s="2">
        <f t="shared" si="15"/>
        <v>46.153846153846153</v>
      </c>
      <c r="P46" s="2">
        <f t="shared" si="15"/>
        <v>15.384615384615385</v>
      </c>
      <c r="Q46" s="2">
        <f t="shared" si="15"/>
        <v>23.076923076923077</v>
      </c>
    </row>
    <row r="47" spans="1:17" x14ac:dyDescent="0.25">
      <c r="A47" t="s">
        <v>17</v>
      </c>
      <c r="B47">
        <f>B46*1000</f>
        <v>336.74661538461544</v>
      </c>
      <c r="C47">
        <f t="shared" ref="C47:J47" si="16">C46*1000</f>
        <v>1645.3544291751191</v>
      </c>
      <c r="D47">
        <f t="shared" si="16"/>
        <v>899.42559278462738</v>
      </c>
      <c r="E47">
        <f t="shared" si="16"/>
        <v>833.19881208655636</v>
      </c>
      <c r="F47">
        <f t="shared" si="16"/>
        <v>1061.8765044514694</v>
      </c>
      <c r="G47">
        <f t="shared" si="16"/>
        <v>936.23484939488117</v>
      </c>
      <c r="H47">
        <f t="shared" si="16"/>
        <v>1481.6569631783573</v>
      </c>
      <c r="I47">
        <f t="shared" si="16"/>
        <v>1241.9026666874825</v>
      </c>
      <c r="J47">
        <f t="shared" si="16"/>
        <v>875.85219791234738</v>
      </c>
      <c r="M47" s="3">
        <f>ROUND(M46,2)</f>
        <v>7.69</v>
      </c>
      <c r="N47" s="3">
        <f t="shared" ref="N47:Q47" si="17">ROUND(N46,2)</f>
        <v>7.69</v>
      </c>
      <c r="O47" s="3">
        <f t="shared" si="17"/>
        <v>46.15</v>
      </c>
      <c r="P47" s="3">
        <f t="shared" si="17"/>
        <v>15.38</v>
      </c>
      <c r="Q47" s="3">
        <f t="shared" si="17"/>
        <v>23.08</v>
      </c>
    </row>
    <row r="48" spans="1:17" x14ac:dyDescent="0.25">
      <c r="B48">
        <f>ROUND(B47,2)</f>
        <v>336.75</v>
      </c>
      <c r="C48">
        <f t="shared" ref="C48:J48" si="18">ROUND(C47,2)</f>
        <v>1645.35</v>
      </c>
      <c r="D48">
        <f t="shared" si="18"/>
        <v>899.43</v>
      </c>
      <c r="E48">
        <f t="shared" si="18"/>
        <v>833.2</v>
      </c>
      <c r="F48">
        <f t="shared" si="18"/>
        <v>1061.8800000000001</v>
      </c>
      <c r="G48">
        <f t="shared" si="18"/>
        <v>936.23</v>
      </c>
      <c r="H48">
        <f t="shared" si="18"/>
        <v>1481.66</v>
      </c>
      <c r="I48">
        <f t="shared" si="18"/>
        <v>1241.9000000000001</v>
      </c>
      <c r="J48">
        <f t="shared" si="18"/>
        <v>875.85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Griffith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soeadmin</dc:creator>
  <cp:lastModifiedBy>luke lincoln</cp:lastModifiedBy>
  <cp:lastPrinted>2016-12-14T03:39:26Z</cp:lastPrinted>
  <dcterms:created xsi:type="dcterms:W3CDTF">2016-12-13T02:41:12Z</dcterms:created>
  <dcterms:modified xsi:type="dcterms:W3CDTF">2017-05-04T09:54:04Z</dcterms:modified>
</cp:coreProperties>
</file>