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915" activeTab="1"/>
  </bookViews>
  <sheets>
    <sheet name="Chart1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J32" i="1" l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31" i="1"/>
  <c r="B54" i="1"/>
  <c r="B52" i="1"/>
  <c r="B53" i="1" l="1"/>
  <c r="A31" i="1"/>
  <c r="D41" i="1" l="1"/>
  <c r="C31" i="1" l="1"/>
  <c r="D31" i="1"/>
  <c r="E31" i="1"/>
  <c r="F31" i="1"/>
  <c r="G31" i="1"/>
  <c r="H31" i="1"/>
  <c r="I31" i="1"/>
  <c r="C32" i="1"/>
  <c r="D32" i="1"/>
  <c r="E32" i="1"/>
  <c r="F32" i="1"/>
  <c r="G32" i="1"/>
  <c r="H32" i="1"/>
  <c r="I32" i="1"/>
  <c r="C33" i="1"/>
  <c r="D33" i="1"/>
  <c r="E33" i="1"/>
  <c r="F33" i="1"/>
  <c r="G33" i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C36" i="1"/>
  <c r="D36" i="1"/>
  <c r="E36" i="1"/>
  <c r="F36" i="1"/>
  <c r="G36" i="1"/>
  <c r="H36" i="1"/>
  <c r="I36" i="1"/>
  <c r="C37" i="1"/>
  <c r="D37" i="1"/>
  <c r="E37" i="1"/>
  <c r="F37" i="1"/>
  <c r="G37" i="1"/>
  <c r="H37" i="1"/>
  <c r="I37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40" i="1"/>
  <c r="D40" i="1"/>
  <c r="E40" i="1"/>
  <c r="F40" i="1"/>
  <c r="G40" i="1"/>
  <c r="H40" i="1"/>
  <c r="I40" i="1"/>
  <c r="C41" i="1"/>
  <c r="E41" i="1"/>
  <c r="F41" i="1"/>
  <c r="G41" i="1"/>
  <c r="H41" i="1"/>
  <c r="I41" i="1"/>
  <c r="C42" i="1"/>
  <c r="D42" i="1"/>
  <c r="E42" i="1"/>
  <c r="F42" i="1"/>
  <c r="G42" i="1"/>
  <c r="H42" i="1"/>
  <c r="I42" i="1"/>
  <c r="C43" i="1"/>
  <c r="D43" i="1"/>
  <c r="E43" i="1"/>
  <c r="F43" i="1"/>
  <c r="G43" i="1"/>
  <c r="H43" i="1"/>
  <c r="I43" i="1"/>
  <c r="C44" i="1"/>
  <c r="D44" i="1"/>
  <c r="E44" i="1"/>
  <c r="F44" i="1"/>
  <c r="G44" i="1"/>
  <c r="H44" i="1"/>
  <c r="I44" i="1"/>
  <c r="C45" i="1"/>
  <c r="D45" i="1"/>
  <c r="E45" i="1"/>
  <c r="F45" i="1"/>
  <c r="G45" i="1"/>
  <c r="H45" i="1"/>
  <c r="I45" i="1"/>
  <c r="C46" i="1"/>
  <c r="D46" i="1"/>
  <c r="E46" i="1"/>
  <c r="F46" i="1"/>
  <c r="G46" i="1"/>
  <c r="H46" i="1"/>
  <c r="I46" i="1"/>
  <c r="C47" i="1"/>
  <c r="D47" i="1"/>
  <c r="E47" i="1"/>
  <c r="F47" i="1"/>
  <c r="G47" i="1"/>
  <c r="H47" i="1"/>
  <c r="I47" i="1"/>
  <c r="C48" i="1"/>
  <c r="D48" i="1"/>
  <c r="E48" i="1"/>
  <c r="F48" i="1"/>
  <c r="G48" i="1"/>
  <c r="H48" i="1"/>
  <c r="I48" i="1"/>
  <c r="C49" i="1"/>
  <c r="D49" i="1"/>
  <c r="E49" i="1"/>
  <c r="F49" i="1"/>
  <c r="G49" i="1"/>
  <c r="H49" i="1"/>
  <c r="I49" i="1"/>
  <c r="C50" i="1"/>
  <c r="D50" i="1"/>
  <c r="E50" i="1"/>
  <c r="F50" i="1"/>
  <c r="G50" i="1"/>
  <c r="H50" i="1"/>
  <c r="I50" i="1"/>
  <c r="C51" i="1"/>
  <c r="D51" i="1"/>
  <c r="E51" i="1"/>
  <c r="F51" i="1"/>
  <c r="G51" i="1"/>
  <c r="H51" i="1"/>
  <c r="I51" i="1"/>
  <c r="A32" i="1"/>
  <c r="A33" i="1" s="1"/>
  <c r="A34" i="1" s="1"/>
  <c r="A35" i="1" s="1"/>
  <c r="A36" i="1" s="1"/>
  <c r="A37" i="1" s="1"/>
  <c r="A38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L51" i="1" l="1"/>
  <c r="D54" i="1"/>
  <c r="D52" i="1"/>
  <c r="D53" i="1" s="1"/>
  <c r="L39" i="1"/>
  <c r="H54" i="1"/>
  <c r="H52" i="1"/>
  <c r="H53" i="1" s="1"/>
  <c r="L37" i="1"/>
  <c r="L49" i="1"/>
  <c r="L45" i="1"/>
  <c r="G52" i="1"/>
  <c r="G53" i="1" s="1"/>
  <c r="G54" i="1"/>
  <c r="L38" i="1"/>
  <c r="L34" i="1"/>
  <c r="L50" i="1"/>
  <c r="L46" i="1"/>
  <c r="L42" i="1"/>
  <c r="F54" i="1"/>
  <c r="F52" i="1"/>
  <c r="F53" i="1" s="1"/>
  <c r="L35" i="1"/>
  <c r="L31" i="1"/>
  <c r="L43" i="1"/>
  <c r="I54" i="1"/>
  <c r="I52" i="1"/>
  <c r="I53" i="1" s="1"/>
  <c r="E54" i="1"/>
  <c r="E52" i="1"/>
  <c r="E53" i="1" s="1"/>
  <c r="L40" i="1"/>
  <c r="L36" i="1"/>
  <c r="L32" i="1"/>
  <c r="L47" i="1"/>
  <c r="L48" i="1"/>
  <c r="L44" i="1"/>
  <c r="C54" i="1"/>
  <c r="C52" i="1"/>
  <c r="C53" i="1" s="1"/>
  <c r="L41" i="1"/>
  <c r="L33" i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Q51" i="1" l="1"/>
  <c r="N51" i="1"/>
  <c r="M51" i="1"/>
  <c r="O51" i="1"/>
  <c r="P51" i="1"/>
  <c r="P49" i="1"/>
  <c r="Q49" i="1"/>
  <c r="N49" i="1"/>
  <c r="O49" i="1"/>
  <c r="M49" i="1"/>
  <c r="Q48" i="1"/>
  <c r="N48" i="1"/>
  <c r="O48" i="1"/>
  <c r="P48" i="1"/>
  <c r="M48" i="1"/>
  <c r="P37" i="1"/>
  <c r="M37" i="1"/>
  <c r="Q37" i="1"/>
  <c r="N37" i="1"/>
  <c r="O37" i="1"/>
  <c r="N39" i="1"/>
  <c r="O39" i="1"/>
  <c r="P39" i="1"/>
  <c r="M39" i="1"/>
  <c r="Q39" i="1"/>
  <c r="P33" i="1"/>
  <c r="M33" i="1"/>
  <c r="Q33" i="1"/>
  <c r="N33" i="1"/>
  <c r="O33" i="1"/>
  <c r="O47" i="1"/>
  <c r="P47" i="1"/>
  <c r="Q47" i="1"/>
  <c r="M47" i="1"/>
  <c r="N47" i="1"/>
  <c r="M40" i="1"/>
  <c r="Q40" i="1"/>
  <c r="N40" i="1"/>
  <c r="O40" i="1"/>
  <c r="P40" i="1"/>
  <c r="O34" i="1"/>
  <c r="P34" i="1"/>
  <c r="M34" i="1"/>
  <c r="Q34" i="1"/>
  <c r="N34" i="1"/>
  <c r="N35" i="1"/>
  <c r="O35" i="1"/>
  <c r="P35" i="1"/>
  <c r="M35" i="1"/>
  <c r="Q35" i="1"/>
  <c r="O42" i="1"/>
  <c r="P42" i="1"/>
  <c r="Q42" i="1"/>
  <c r="M42" i="1"/>
  <c r="N42" i="1"/>
  <c r="N43" i="1"/>
  <c r="O43" i="1"/>
  <c r="P43" i="1"/>
  <c r="Q43" i="1"/>
  <c r="M43" i="1"/>
  <c r="O46" i="1"/>
  <c r="P46" i="1"/>
  <c r="Q46" i="1"/>
  <c r="M46" i="1"/>
  <c r="N46" i="1"/>
  <c r="O38" i="1"/>
  <c r="P38" i="1"/>
  <c r="M38" i="1"/>
  <c r="Q38" i="1"/>
  <c r="N38" i="1"/>
  <c r="Q44" i="1"/>
  <c r="N44" i="1"/>
  <c r="O44" i="1"/>
  <c r="P44" i="1"/>
  <c r="M44" i="1"/>
  <c r="P41" i="1"/>
  <c r="Q41" i="1"/>
  <c r="M41" i="1"/>
  <c r="N41" i="1"/>
  <c r="O41" i="1"/>
  <c r="M36" i="1"/>
  <c r="Q36" i="1"/>
  <c r="N36" i="1"/>
  <c r="O36" i="1"/>
  <c r="P36" i="1"/>
  <c r="P50" i="1"/>
  <c r="Q50" i="1"/>
  <c r="M50" i="1"/>
  <c r="N50" i="1"/>
  <c r="O50" i="1"/>
  <c r="P45" i="1"/>
  <c r="M45" i="1"/>
  <c r="Q45" i="1"/>
  <c r="N45" i="1"/>
  <c r="O45" i="1"/>
  <c r="M32" i="1"/>
  <c r="Q32" i="1"/>
  <c r="N32" i="1"/>
  <c r="O32" i="1"/>
  <c r="P32" i="1"/>
  <c r="N31" i="1"/>
  <c r="O31" i="1"/>
  <c r="P31" i="1"/>
  <c r="M31" i="1"/>
  <c r="Q31" i="1"/>
  <c r="J54" i="1"/>
  <c r="J52" i="1"/>
  <c r="J53" i="1" s="1"/>
  <c r="O52" i="1" l="1"/>
  <c r="P52" i="1"/>
  <c r="N52" i="1"/>
  <c r="Q52" i="1"/>
  <c r="M52" i="1"/>
  <c r="R52" i="1" l="1"/>
</calcChain>
</file>

<file path=xl/sharedStrings.xml><?xml version="1.0" encoding="utf-8"?>
<sst xmlns="http://schemas.openxmlformats.org/spreadsheetml/2006/main" count="36" uniqueCount="22">
  <si>
    <t>Apartment.Texture.rotate</t>
  </si>
  <si>
    <t>fm</t>
  </si>
  <si>
    <t>fm3d</t>
  </si>
  <si>
    <t>icp</t>
  </si>
  <si>
    <t>pc</t>
  </si>
  <si>
    <t>pca</t>
  </si>
  <si>
    <t xml:space="preserve">pc2 </t>
  </si>
  <si>
    <t>pc3</t>
  </si>
  <si>
    <t>none</t>
  </si>
  <si>
    <t>frames</t>
  </si>
  <si>
    <t>FVR</t>
  </si>
  <si>
    <t>FM-3D</t>
  </si>
  <si>
    <t>ICP</t>
  </si>
  <si>
    <t>PCA</t>
  </si>
  <si>
    <t>avg</t>
  </si>
  <si>
    <t>avg*1000</t>
  </si>
  <si>
    <t>best</t>
  </si>
  <si>
    <t>percent</t>
  </si>
  <si>
    <t>FM-2D</t>
  </si>
  <si>
    <t>FFVR</t>
  </si>
  <si>
    <t>FVR-3D</t>
  </si>
  <si>
    <t>actual results 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</si>
</sst>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FM-2D</c:v>
                </c:pt>
              </c:strCache>
            </c:strRef>
          </c:tx>
          <c:invertIfNegative val="0"/>
          <c:val>
            <c:numRef>
              <c:f>Sheet1!$C$31:$C$51</c:f>
              <c:numCache>
                <c:formatCode>General</c:formatCode>
                <c:ptCount val="21"/>
                <c:pt idx="0">
                  <c:v>1.5107437744527318E-4</c:v>
                </c:pt>
                <c:pt idx="1">
                  <c:v>6.7416324017241714E-5</c:v>
                </c:pt>
                <c:pt idx="2">
                  <c:v>3.0588588411852987E-3</c:v>
                </c:pt>
                <c:pt idx="3">
                  <c:v>6.9737400920883883E-4</c:v>
                </c:pt>
                <c:pt idx="4">
                  <c:v>1.131810919678492E-3</c:v>
                </c:pt>
                <c:pt idx="5">
                  <c:v>7.3906317654005117E-5</c:v>
                </c:pt>
                <c:pt idx="6">
                  <c:v>1.1420561686174308E-4</c:v>
                </c:pt>
                <c:pt idx="7">
                  <c:v>8.8836413011393828E-4</c:v>
                </c:pt>
                <c:pt idx="8">
                  <c:v>2.0627754235776345E-4</c:v>
                </c:pt>
                <c:pt idx="9">
                  <c:v>8.8324030035632909E-4</c:v>
                </c:pt>
                <c:pt idx="10">
                  <c:v>4.167453767503316E-5</c:v>
                </c:pt>
                <c:pt idx="11">
                  <c:v>1.1440088426482328E-3</c:v>
                </c:pt>
                <c:pt idx="12">
                  <c:v>1.4764827152534007E-3</c:v>
                </c:pt>
                <c:pt idx="13">
                  <c:v>4.6445614644214262E-5</c:v>
                </c:pt>
                <c:pt idx="14">
                  <c:v>6.2673243909855717E-4</c:v>
                </c:pt>
                <c:pt idx="15">
                  <c:v>1.111729584180334E-3</c:v>
                </c:pt>
                <c:pt idx="16">
                  <c:v>1.1202052546255978E-4</c:v>
                </c:pt>
                <c:pt idx="17">
                  <c:v>1.0581602979439825E-3</c:v>
                </c:pt>
                <c:pt idx="18">
                  <c:v>2.1271488397973427E-4</c:v>
                </c:pt>
                <c:pt idx="19">
                  <c:v>4.1129784728856112E-4</c:v>
                </c:pt>
                <c:pt idx="20">
                  <c:v>1.1884710542315541E-3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Sheet1!$D$31:$D$51</c:f>
              <c:numCache>
                <c:formatCode>General</c:formatCode>
                <c:ptCount val="21"/>
                <c:pt idx="0">
                  <c:v>1.2558264869112317E-4</c:v>
                </c:pt>
                <c:pt idx="1">
                  <c:v>6.1295115507617741E-5</c:v>
                </c:pt>
                <c:pt idx="2">
                  <c:v>1.5372862902039255E-3</c:v>
                </c:pt>
                <c:pt idx="3">
                  <c:v>6.5347013434812775E-4</c:v>
                </c:pt>
                <c:pt idx="4">
                  <c:v>1.111306450518472E-3</c:v>
                </c:pt>
                <c:pt idx="5">
                  <c:v>6.7777602834087782E-5</c:v>
                </c:pt>
                <c:pt idx="6">
                  <c:v>9.4284949175992775E-5</c:v>
                </c:pt>
                <c:pt idx="7">
                  <c:v>5.8470984119487568E-4</c:v>
                </c:pt>
                <c:pt idx="8">
                  <c:v>1.705707199571045E-4</c:v>
                </c:pt>
                <c:pt idx="9">
                  <c:v>7.1918518405236363E-4</c:v>
                </c:pt>
                <c:pt idx="10">
                  <c:v>4.1352729562475157E-5</c:v>
                </c:pt>
                <c:pt idx="11">
                  <c:v>1.3526269156878053E-3</c:v>
                </c:pt>
                <c:pt idx="12">
                  <c:v>6.3926101041940277E-4</c:v>
                </c:pt>
                <c:pt idx="13">
                  <c:v>5.2913604536774494E-5</c:v>
                </c:pt>
                <c:pt idx="14">
                  <c:v>5.9115450890292933E-4</c:v>
                </c:pt>
                <c:pt idx="15">
                  <c:v>1.2692610606754009E-3</c:v>
                </c:pt>
                <c:pt idx="16">
                  <c:v>1.1527798246671757E-4</c:v>
                </c:pt>
                <c:pt idx="17">
                  <c:v>1.4520460974213334E-3</c:v>
                </c:pt>
                <c:pt idx="18">
                  <c:v>1.7658704204453381E-4</c:v>
                </c:pt>
                <c:pt idx="19">
                  <c:v>4.0601233717666753E-4</c:v>
                </c:pt>
                <c:pt idx="20">
                  <c:v>1.8808458894420332E-3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Sheet1!$E$31:$E$51</c:f>
              <c:numCache>
                <c:formatCode>General</c:formatCode>
                <c:ptCount val="21"/>
                <c:pt idx="0">
                  <c:v>1.5711911334548341E-4</c:v>
                </c:pt>
                <c:pt idx="1">
                  <c:v>6.8976024472121241E-5</c:v>
                </c:pt>
                <c:pt idx="2">
                  <c:v>1.5573433775711387E-3</c:v>
                </c:pt>
                <c:pt idx="3">
                  <c:v>5.5677732691377757E-4</c:v>
                </c:pt>
                <c:pt idx="4">
                  <c:v>1.2761502920838191E-3</c:v>
                </c:pt>
                <c:pt idx="5">
                  <c:v>4.4869907498523912E-5</c:v>
                </c:pt>
                <c:pt idx="6">
                  <c:v>7.9788112426497666E-5</c:v>
                </c:pt>
                <c:pt idx="7">
                  <c:v>7.7424877501623473E-4</c:v>
                </c:pt>
                <c:pt idx="8">
                  <c:v>1.7216604875284022E-4</c:v>
                </c:pt>
                <c:pt idx="9">
                  <c:v>4.3176986954992434E-4</c:v>
                </c:pt>
                <c:pt idx="10">
                  <c:v>3.737774130447125E-5</c:v>
                </c:pt>
                <c:pt idx="11">
                  <c:v>1.5258305334538086E-3</c:v>
                </c:pt>
                <c:pt idx="12">
                  <c:v>5.2699174566786858E-4</c:v>
                </c:pt>
                <c:pt idx="13">
                  <c:v>5.275273421676986E-5</c:v>
                </c:pt>
                <c:pt idx="14">
                  <c:v>6.2247525087002055E-4</c:v>
                </c:pt>
                <c:pt idx="15">
                  <c:v>8.4424057301588995E-4</c:v>
                </c:pt>
                <c:pt idx="16">
                  <c:v>6.8602651875471711E-5</c:v>
                </c:pt>
                <c:pt idx="17">
                  <c:v>1.1217511578207461E-3</c:v>
                </c:pt>
                <c:pt idx="18">
                  <c:v>1.7225568387040091E-4</c:v>
                </c:pt>
                <c:pt idx="19">
                  <c:v>4.2595287287376242E-4</c:v>
                </c:pt>
                <c:pt idx="20">
                  <c:v>1.1458996755377103E-3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Sheet1!$F$31:$F$51</c:f>
              <c:numCache>
                <c:formatCode>General</c:formatCode>
                <c:ptCount val="21"/>
                <c:pt idx="0">
                  <c:v>1.6046546070901094E-4</c:v>
                </c:pt>
                <c:pt idx="1">
                  <c:v>5.0604850724033128E-5</c:v>
                </c:pt>
                <c:pt idx="2">
                  <c:v>2.0764970720654444E-3</c:v>
                </c:pt>
                <c:pt idx="3">
                  <c:v>7.1368500725353732E-4</c:v>
                </c:pt>
                <c:pt idx="4">
                  <c:v>1.2208116660806486E-3</c:v>
                </c:pt>
                <c:pt idx="5">
                  <c:v>5.1827592993505222E-5</c:v>
                </c:pt>
                <c:pt idx="6">
                  <c:v>8.0658982627227388E-5</c:v>
                </c:pt>
                <c:pt idx="7">
                  <c:v>5.8982230355983226E-4</c:v>
                </c:pt>
                <c:pt idx="8">
                  <c:v>1.8829976686792613E-4</c:v>
                </c:pt>
                <c:pt idx="9">
                  <c:v>5.1119913135236816E-4</c:v>
                </c:pt>
                <c:pt idx="10">
                  <c:v>4.942399702708143E-5</c:v>
                </c:pt>
                <c:pt idx="11">
                  <c:v>1.5215232514277195E-3</c:v>
                </c:pt>
                <c:pt idx="12">
                  <c:v>6.4161711679442172E-4</c:v>
                </c:pt>
                <c:pt idx="13">
                  <c:v>5.6125995794996431E-5</c:v>
                </c:pt>
                <c:pt idx="14">
                  <c:v>5.7471027469000228E-4</c:v>
                </c:pt>
                <c:pt idx="15">
                  <c:v>1.4300865271022467E-3</c:v>
                </c:pt>
                <c:pt idx="16">
                  <c:v>8.7965630121875511E-5</c:v>
                </c:pt>
                <c:pt idx="17">
                  <c:v>1.2306855092427257E-3</c:v>
                </c:pt>
                <c:pt idx="18">
                  <c:v>1.9425218910766405E-4</c:v>
                </c:pt>
                <c:pt idx="19">
                  <c:v>4.6610979050496528E-4</c:v>
                </c:pt>
                <c:pt idx="20">
                  <c:v>1.725200305801193E-3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FVR-3D</c:v>
                </c:pt>
              </c:strCache>
            </c:strRef>
          </c:tx>
          <c:invertIfNegative val="0"/>
          <c:val>
            <c:numRef>
              <c:f>Sheet1!$J$31:$J$51</c:f>
              <c:numCache>
                <c:formatCode>General</c:formatCode>
                <c:ptCount val="21"/>
                <c:pt idx="0">
                  <c:v>1.465505963278219E-4</c:v>
                </c:pt>
                <c:pt idx="1">
                  <c:v>8.378642512365175E-5</c:v>
                </c:pt>
                <c:pt idx="2">
                  <c:v>1.1032327928670217E-2</c:v>
                </c:pt>
                <c:pt idx="3">
                  <c:v>4.1295124361373338E-3</c:v>
                </c:pt>
                <c:pt idx="4">
                  <c:v>2.174207795892938E-3</c:v>
                </c:pt>
                <c:pt idx="5">
                  <c:v>6.9228104703798469E-5</c:v>
                </c:pt>
                <c:pt idx="6">
                  <c:v>1.2280441404550173E-4</c:v>
                </c:pt>
                <c:pt idx="7">
                  <c:v>4.2852195131550469E-3</c:v>
                </c:pt>
                <c:pt idx="8">
                  <c:v>2.0429484938159348E-4</c:v>
                </c:pt>
                <c:pt idx="9">
                  <c:v>2.4450718010674581E-3</c:v>
                </c:pt>
                <c:pt idx="10">
                  <c:v>1.4108743787064705E-4</c:v>
                </c:pt>
                <c:pt idx="11">
                  <c:v>1.2268823524251491E-3</c:v>
                </c:pt>
                <c:pt idx="12">
                  <c:v>5.2428938717354794E-4</c:v>
                </c:pt>
                <c:pt idx="13">
                  <c:v>6.125108500665471E-5</c:v>
                </c:pt>
                <c:pt idx="14">
                  <c:v>6.3077338919485077E-4</c:v>
                </c:pt>
                <c:pt idx="15">
                  <c:v>4.108031162528337E-3</c:v>
                </c:pt>
                <c:pt idx="16">
                  <c:v>8.9170540870054529E-5</c:v>
                </c:pt>
                <c:pt idx="17">
                  <c:v>7.7269867183647094E-4</c:v>
                </c:pt>
                <c:pt idx="18">
                  <c:v>1.5287634592293949E-4</c:v>
                </c:pt>
                <c:pt idx="19">
                  <c:v>3.5649886329134549E-4</c:v>
                </c:pt>
                <c:pt idx="20">
                  <c:v>2.4465780966885582E-3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109760"/>
        <c:axId val="85120128"/>
      </c:barChart>
      <c:catAx>
        <c:axId val="8510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5120128"/>
        <c:crosses val="autoZero"/>
        <c:auto val="1"/>
        <c:lblAlgn val="ctr"/>
        <c:lblOffset val="100"/>
        <c:noMultiLvlLbl val="0"/>
      </c:catAx>
      <c:valAx>
        <c:axId val="85120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5109760"/>
        <c:crosses val="autoZero"/>
        <c:crossBetween val="between"/>
      </c:valAx>
    </c:plotArea>
    <c:legend>
      <c:legendPos val="b"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6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FM-2D</c:v>
                </c:pt>
              </c:strCache>
            </c:strRef>
          </c:tx>
          <c:invertIfNegative val="0"/>
          <c:val>
            <c:numRef>
              <c:f>Sheet1!$C$31:$C$51</c:f>
              <c:numCache>
                <c:formatCode>General</c:formatCode>
                <c:ptCount val="21"/>
                <c:pt idx="0">
                  <c:v>1.5107437744527318E-4</c:v>
                </c:pt>
                <c:pt idx="1">
                  <c:v>6.7416324017241714E-5</c:v>
                </c:pt>
                <c:pt idx="2">
                  <c:v>3.0588588411852987E-3</c:v>
                </c:pt>
                <c:pt idx="3">
                  <c:v>6.9737400920883883E-4</c:v>
                </c:pt>
                <c:pt idx="4">
                  <c:v>1.131810919678492E-3</c:v>
                </c:pt>
                <c:pt idx="5">
                  <c:v>7.3906317654005117E-5</c:v>
                </c:pt>
                <c:pt idx="6">
                  <c:v>1.1420561686174308E-4</c:v>
                </c:pt>
                <c:pt idx="7">
                  <c:v>8.8836413011393828E-4</c:v>
                </c:pt>
                <c:pt idx="8">
                  <c:v>2.0627754235776345E-4</c:v>
                </c:pt>
                <c:pt idx="9">
                  <c:v>8.8324030035632909E-4</c:v>
                </c:pt>
                <c:pt idx="10">
                  <c:v>4.167453767503316E-5</c:v>
                </c:pt>
                <c:pt idx="11">
                  <c:v>1.1440088426482328E-3</c:v>
                </c:pt>
                <c:pt idx="12">
                  <c:v>1.4764827152534007E-3</c:v>
                </c:pt>
                <c:pt idx="13">
                  <c:v>4.6445614644214262E-5</c:v>
                </c:pt>
                <c:pt idx="14">
                  <c:v>6.2673243909855717E-4</c:v>
                </c:pt>
                <c:pt idx="15">
                  <c:v>1.111729584180334E-3</c:v>
                </c:pt>
                <c:pt idx="16">
                  <c:v>1.1202052546255978E-4</c:v>
                </c:pt>
                <c:pt idx="17">
                  <c:v>1.0581602979439825E-3</c:v>
                </c:pt>
                <c:pt idx="18">
                  <c:v>2.1271488397973427E-4</c:v>
                </c:pt>
                <c:pt idx="19">
                  <c:v>4.1129784728856112E-4</c:v>
                </c:pt>
                <c:pt idx="20">
                  <c:v>1.1884710542315541E-3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Sheet1!$D$31:$D$51</c:f>
              <c:numCache>
                <c:formatCode>General</c:formatCode>
                <c:ptCount val="21"/>
                <c:pt idx="0">
                  <c:v>1.2558264869112317E-4</c:v>
                </c:pt>
                <c:pt idx="1">
                  <c:v>6.1295115507617741E-5</c:v>
                </c:pt>
                <c:pt idx="2">
                  <c:v>1.5372862902039255E-3</c:v>
                </c:pt>
                <c:pt idx="3">
                  <c:v>6.5347013434812775E-4</c:v>
                </c:pt>
                <c:pt idx="4">
                  <c:v>1.111306450518472E-3</c:v>
                </c:pt>
                <c:pt idx="5">
                  <c:v>6.7777602834087782E-5</c:v>
                </c:pt>
                <c:pt idx="6">
                  <c:v>9.4284949175992775E-5</c:v>
                </c:pt>
                <c:pt idx="7">
                  <c:v>5.8470984119487568E-4</c:v>
                </c:pt>
                <c:pt idx="8">
                  <c:v>1.705707199571045E-4</c:v>
                </c:pt>
                <c:pt idx="9">
                  <c:v>7.1918518405236363E-4</c:v>
                </c:pt>
                <c:pt idx="10">
                  <c:v>4.1352729562475157E-5</c:v>
                </c:pt>
                <c:pt idx="11">
                  <c:v>1.3526269156878053E-3</c:v>
                </c:pt>
                <c:pt idx="12">
                  <c:v>6.3926101041940277E-4</c:v>
                </c:pt>
                <c:pt idx="13">
                  <c:v>5.2913604536774494E-5</c:v>
                </c:pt>
                <c:pt idx="14">
                  <c:v>5.9115450890292933E-4</c:v>
                </c:pt>
                <c:pt idx="15">
                  <c:v>1.2692610606754009E-3</c:v>
                </c:pt>
                <c:pt idx="16">
                  <c:v>1.1527798246671757E-4</c:v>
                </c:pt>
                <c:pt idx="17">
                  <c:v>1.4520460974213334E-3</c:v>
                </c:pt>
                <c:pt idx="18">
                  <c:v>1.7658704204453381E-4</c:v>
                </c:pt>
                <c:pt idx="19">
                  <c:v>4.0601233717666753E-4</c:v>
                </c:pt>
                <c:pt idx="20">
                  <c:v>1.8808458894420332E-3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Sheet1!$E$31:$E$51</c:f>
              <c:numCache>
                <c:formatCode>General</c:formatCode>
                <c:ptCount val="21"/>
                <c:pt idx="0">
                  <c:v>1.5711911334548341E-4</c:v>
                </c:pt>
                <c:pt idx="1">
                  <c:v>6.8976024472121241E-5</c:v>
                </c:pt>
                <c:pt idx="2">
                  <c:v>1.5573433775711387E-3</c:v>
                </c:pt>
                <c:pt idx="3">
                  <c:v>5.5677732691377757E-4</c:v>
                </c:pt>
                <c:pt idx="4">
                  <c:v>1.2761502920838191E-3</c:v>
                </c:pt>
                <c:pt idx="5">
                  <c:v>4.4869907498523912E-5</c:v>
                </c:pt>
                <c:pt idx="6">
                  <c:v>7.9788112426497666E-5</c:v>
                </c:pt>
                <c:pt idx="7">
                  <c:v>7.7424877501623473E-4</c:v>
                </c:pt>
                <c:pt idx="8">
                  <c:v>1.7216604875284022E-4</c:v>
                </c:pt>
                <c:pt idx="9">
                  <c:v>4.3176986954992434E-4</c:v>
                </c:pt>
                <c:pt idx="10">
                  <c:v>3.737774130447125E-5</c:v>
                </c:pt>
                <c:pt idx="11">
                  <c:v>1.5258305334538086E-3</c:v>
                </c:pt>
                <c:pt idx="12">
                  <c:v>5.2699174566786858E-4</c:v>
                </c:pt>
                <c:pt idx="13">
                  <c:v>5.275273421676986E-5</c:v>
                </c:pt>
                <c:pt idx="14">
                  <c:v>6.2247525087002055E-4</c:v>
                </c:pt>
                <c:pt idx="15">
                  <c:v>8.4424057301588995E-4</c:v>
                </c:pt>
                <c:pt idx="16">
                  <c:v>6.8602651875471711E-5</c:v>
                </c:pt>
                <c:pt idx="17">
                  <c:v>1.1217511578207461E-3</c:v>
                </c:pt>
                <c:pt idx="18">
                  <c:v>1.7225568387040091E-4</c:v>
                </c:pt>
                <c:pt idx="19">
                  <c:v>4.2595287287376242E-4</c:v>
                </c:pt>
                <c:pt idx="20">
                  <c:v>1.1458996755377103E-3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Sheet1!$F$31:$F$51</c:f>
              <c:numCache>
                <c:formatCode>General</c:formatCode>
                <c:ptCount val="21"/>
                <c:pt idx="0">
                  <c:v>1.6046546070901094E-4</c:v>
                </c:pt>
                <c:pt idx="1">
                  <c:v>5.0604850724033128E-5</c:v>
                </c:pt>
                <c:pt idx="2">
                  <c:v>2.0764970720654444E-3</c:v>
                </c:pt>
                <c:pt idx="3">
                  <c:v>7.1368500725353732E-4</c:v>
                </c:pt>
                <c:pt idx="4">
                  <c:v>1.2208116660806486E-3</c:v>
                </c:pt>
                <c:pt idx="5">
                  <c:v>5.1827592993505222E-5</c:v>
                </c:pt>
                <c:pt idx="6">
                  <c:v>8.0658982627227388E-5</c:v>
                </c:pt>
                <c:pt idx="7">
                  <c:v>5.8982230355983226E-4</c:v>
                </c:pt>
                <c:pt idx="8">
                  <c:v>1.8829976686792613E-4</c:v>
                </c:pt>
                <c:pt idx="9">
                  <c:v>5.1119913135236816E-4</c:v>
                </c:pt>
                <c:pt idx="10">
                  <c:v>4.942399702708143E-5</c:v>
                </c:pt>
                <c:pt idx="11">
                  <c:v>1.5215232514277195E-3</c:v>
                </c:pt>
                <c:pt idx="12">
                  <c:v>6.4161711679442172E-4</c:v>
                </c:pt>
                <c:pt idx="13">
                  <c:v>5.6125995794996431E-5</c:v>
                </c:pt>
                <c:pt idx="14">
                  <c:v>5.7471027469000228E-4</c:v>
                </c:pt>
                <c:pt idx="15">
                  <c:v>1.4300865271022467E-3</c:v>
                </c:pt>
                <c:pt idx="16">
                  <c:v>8.7965630121875511E-5</c:v>
                </c:pt>
                <c:pt idx="17">
                  <c:v>1.2306855092427257E-3</c:v>
                </c:pt>
                <c:pt idx="18">
                  <c:v>1.9425218910766405E-4</c:v>
                </c:pt>
                <c:pt idx="19">
                  <c:v>4.6610979050496528E-4</c:v>
                </c:pt>
                <c:pt idx="20">
                  <c:v>1.725200305801193E-3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FVR-3D</c:v>
                </c:pt>
              </c:strCache>
            </c:strRef>
          </c:tx>
          <c:invertIfNegative val="0"/>
          <c:val>
            <c:numRef>
              <c:f>Sheet1!$G$31:$G$51</c:f>
              <c:numCache>
                <c:formatCode>General</c:formatCode>
                <c:ptCount val="21"/>
                <c:pt idx="0">
                  <c:v>1.4291421025132574E-4</c:v>
                </c:pt>
                <c:pt idx="1">
                  <c:v>6.0328148898555902E-5</c:v>
                </c:pt>
                <c:pt idx="2">
                  <c:v>1.6080157725921786E-3</c:v>
                </c:pt>
                <c:pt idx="3">
                  <c:v>7.7686436936273999E-4</c:v>
                </c:pt>
                <c:pt idx="4">
                  <c:v>1.1315333320996109E-3</c:v>
                </c:pt>
                <c:pt idx="5">
                  <c:v>5.0265302105884668E-5</c:v>
                </c:pt>
                <c:pt idx="6">
                  <c:v>9.1468707809379276E-5</c:v>
                </c:pt>
                <c:pt idx="7">
                  <c:v>7.3136942361808055E-4</c:v>
                </c:pt>
                <c:pt idx="8">
                  <c:v>1.7528331102591364E-4</c:v>
                </c:pt>
                <c:pt idx="9">
                  <c:v>5.1538943859058865E-4</c:v>
                </c:pt>
                <c:pt idx="10">
                  <c:v>3.6317090668855065E-5</c:v>
                </c:pt>
                <c:pt idx="11">
                  <c:v>1.3353276078355689E-3</c:v>
                </c:pt>
                <c:pt idx="12">
                  <c:v>6.4954907626302424E-4</c:v>
                </c:pt>
                <c:pt idx="13">
                  <c:v>5.260382308122601E-5</c:v>
                </c:pt>
                <c:pt idx="14">
                  <c:v>4.8181572456667903E-4</c:v>
                </c:pt>
                <c:pt idx="15">
                  <c:v>1.6122351238306071E-3</c:v>
                </c:pt>
                <c:pt idx="16">
                  <c:v>1.2872537592054198E-4</c:v>
                </c:pt>
                <c:pt idx="17">
                  <c:v>1.4894874978034003E-3</c:v>
                </c:pt>
                <c:pt idx="18">
                  <c:v>1.8378156756703986E-4</c:v>
                </c:pt>
                <c:pt idx="19">
                  <c:v>3.7623575411547779E-4</c:v>
                </c:pt>
                <c:pt idx="20">
                  <c:v>1.8413204832622002E-3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49120"/>
        <c:axId val="85755392"/>
      </c:barChart>
      <c:catAx>
        <c:axId val="8574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5755392"/>
        <c:crosses val="autoZero"/>
        <c:auto val="1"/>
        <c:lblAlgn val="ctr"/>
        <c:lblOffset val="100"/>
        <c:noMultiLvlLbl val="0"/>
      </c:catAx>
      <c:valAx>
        <c:axId val="85755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5749120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6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820025" y="561974"/>
    <xdr:ext cx="5981700" cy="4117975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tabSelected="1" topLeftCell="A40" workbookViewId="0">
      <selection activeCell="N70" sqref="N70"/>
    </sheetView>
  </sheetViews>
  <sheetFormatPr defaultRowHeight="15" x14ac:dyDescent="0.25"/>
  <cols>
    <col min="1" max="1" width="12" customWidth="1"/>
  </cols>
  <sheetData>
    <row r="1" spans="1:9" x14ac:dyDescent="0.25">
      <c r="A1" s="1" t="s">
        <v>0</v>
      </c>
      <c r="B1" s="1"/>
    </row>
    <row r="3" spans="1:9" x14ac:dyDescent="0.25">
      <c r="A3" t="s">
        <v>9</v>
      </c>
      <c r="B3" t="s">
        <v>8</v>
      </c>
      <c r="C3" t="s">
        <v>1</v>
      </c>
      <c r="D3" t="s">
        <v>2</v>
      </c>
      <c r="E3" t="s">
        <v>3</v>
      </c>
      <c r="F3" t="s">
        <v>5</v>
      </c>
      <c r="G3" t="s">
        <v>4</v>
      </c>
      <c r="H3" t="s">
        <v>6</v>
      </c>
      <c r="I3" t="s">
        <v>7</v>
      </c>
    </row>
    <row r="4" spans="1:9" x14ac:dyDescent="0.25">
      <c r="A4">
        <v>1</v>
      </c>
      <c r="B4">
        <v>0.243114</v>
      </c>
      <c r="C4">
        <v>0.27773799999999998</v>
      </c>
      <c r="D4">
        <v>0.23292299999999999</v>
      </c>
      <c r="E4">
        <v>0.232682</v>
      </c>
      <c r="F4">
        <v>0.23621300000000001</v>
      </c>
      <c r="G4">
        <v>0.26152300000000001</v>
      </c>
      <c r="H4">
        <v>0.77998500000000004</v>
      </c>
      <c r="I4">
        <v>0.25146299999999999</v>
      </c>
    </row>
    <row r="5" spans="1:9" x14ac:dyDescent="0.25">
      <c r="A5">
        <f>A4+1</f>
        <v>2</v>
      </c>
      <c r="B5">
        <v>0.305508</v>
      </c>
      <c r="C5">
        <v>0.317276</v>
      </c>
      <c r="D5">
        <v>0.28379799999999999</v>
      </c>
      <c r="E5">
        <v>0.34900999999999999</v>
      </c>
      <c r="F5">
        <v>0.324019</v>
      </c>
      <c r="G5">
        <v>0.40687699999999999</v>
      </c>
      <c r="H5">
        <v>0.43475200000000003</v>
      </c>
      <c r="I5">
        <v>0.280613</v>
      </c>
    </row>
    <row r="6" spans="1:9" x14ac:dyDescent="0.25">
      <c r="A6">
        <f t="shared" ref="A6:A28" si="0">A5+1</f>
        <v>3</v>
      </c>
      <c r="B6">
        <v>0.27890999999999999</v>
      </c>
      <c r="C6">
        <v>0.36721799999999999</v>
      </c>
      <c r="D6">
        <v>0.305255</v>
      </c>
      <c r="E6">
        <v>0.381911</v>
      </c>
      <c r="F6">
        <v>0.39004499999999998</v>
      </c>
      <c r="G6">
        <v>0.347383</v>
      </c>
      <c r="H6">
        <v>0.92307600000000001</v>
      </c>
      <c r="I6">
        <v>0.35622199999999998</v>
      </c>
    </row>
    <row r="7" spans="1:9" x14ac:dyDescent="0.25">
      <c r="A7">
        <f t="shared" si="0"/>
        <v>4</v>
      </c>
      <c r="B7">
        <v>0.15784500000000001</v>
      </c>
      <c r="C7">
        <v>0.16969699999999999</v>
      </c>
      <c r="D7">
        <v>0.15428900000000001</v>
      </c>
      <c r="E7">
        <v>0.173623</v>
      </c>
      <c r="F7">
        <v>0.12737999999999999</v>
      </c>
      <c r="G7">
        <v>0.15185499999999999</v>
      </c>
      <c r="H7">
        <v>0.21090300000000001</v>
      </c>
      <c r="I7">
        <v>0.57775900000000002</v>
      </c>
    </row>
    <row r="8" spans="1:9" x14ac:dyDescent="0.25">
      <c r="A8">
        <f t="shared" si="0"/>
        <v>5</v>
      </c>
      <c r="B8">
        <v>0.26075399999999999</v>
      </c>
      <c r="C8">
        <v>0.25987300000000002</v>
      </c>
      <c r="D8">
        <v>0.130604</v>
      </c>
      <c r="E8">
        <v>0.13230800000000001</v>
      </c>
      <c r="F8">
        <v>0.17641399999999999</v>
      </c>
      <c r="G8">
        <v>0.13661300000000001</v>
      </c>
      <c r="H8">
        <v>4.4428400000000003</v>
      </c>
      <c r="I8">
        <v>0.93727899999999997</v>
      </c>
    </row>
    <row r="9" spans="1:9" x14ac:dyDescent="0.25">
      <c r="A9">
        <f t="shared" si="0"/>
        <v>6</v>
      </c>
      <c r="B9">
        <v>0.199375</v>
      </c>
      <c r="C9">
        <v>0.16584599999999999</v>
      </c>
      <c r="D9">
        <v>0.15540499999999999</v>
      </c>
      <c r="E9">
        <v>0.13241</v>
      </c>
      <c r="F9">
        <v>0.16972499999999999</v>
      </c>
      <c r="G9">
        <v>0.18475</v>
      </c>
      <c r="H9">
        <v>0.98206000000000004</v>
      </c>
      <c r="I9">
        <v>1.0657700000000001</v>
      </c>
    </row>
    <row r="10" spans="1:9" x14ac:dyDescent="0.25">
      <c r="A10">
        <f t="shared" si="0"/>
        <v>7</v>
      </c>
      <c r="B10">
        <v>0.167134</v>
      </c>
      <c r="C10">
        <v>0.183479</v>
      </c>
      <c r="D10">
        <v>0.18015500000000001</v>
      </c>
      <c r="E10">
        <v>0.20687800000000001</v>
      </c>
      <c r="F10">
        <v>0.197907</v>
      </c>
      <c r="G10">
        <v>0.18343400000000001</v>
      </c>
      <c r="H10">
        <v>0.53241300000000003</v>
      </c>
      <c r="I10">
        <v>0.35246300000000003</v>
      </c>
    </row>
    <row r="11" spans="1:9" x14ac:dyDescent="0.25">
      <c r="A11">
        <f t="shared" si="0"/>
        <v>8</v>
      </c>
      <c r="B11">
        <v>0.14075199999999999</v>
      </c>
      <c r="C11">
        <v>0.18775900000000001</v>
      </c>
      <c r="D11">
        <v>0.17218900000000001</v>
      </c>
      <c r="E11">
        <v>0.113992</v>
      </c>
      <c r="F11">
        <v>0.13166800000000001</v>
      </c>
      <c r="G11">
        <v>0.12769900000000001</v>
      </c>
      <c r="H11">
        <v>0.175874</v>
      </c>
      <c r="I11">
        <v>0.36579699999999998</v>
      </c>
    </row>
    <row r="12" spans="1:9" x14ac:dyDescent="0.25">
      <c r="A12">
        <f t="shared" si="0"/>
        <v>9</v>
      </c>
      <c r="B12">
        <v>0.15132799999999999</v>
      </c>
      <c r="C12">
        <v>0.204709</v>
      </c>
      <c r="D12">
        <v>0.16900200000000001</v>
      </c>
      <c r="E12">
        <v>0.14301700000000001</v>
      </c>
      <c r="F12">
        <v>0.14457800000000001</v>
      </c>
      <c r="G12">
        <v>0.16395399999999999</v>
      </c>
      <c r="H12">
        <v>0.61861299999999997</v>
      </c>
      <c r="I12">
        <v>0.22012200000000001</v>
      </c>
    </row>
    <row r="13" spans="1:9" x14ac:dyDescent="0.25">
      <c r="A13">
        <f t="shared" si="0"/>
        <v>10</v>
      </c>
      <c r="B13">
        <v>0.228467</v>
      </c>
      <c r="C13">
        <v>0.22572</v>
      </c>
      <c r="D13">
        <v>0.148566</v>
      </c>
      <c r="E13">
        <v>0.19672500000000001</v>
      </c>
      <c r="F13">
        <v>0.149865</v>
      </c>
      <c r="G13">
        <v>0.18583</v>
      </c>
      <c r="H13">
        <v>1.0888100000000001</v>
      </c>
      <c r="I13">
        <v>1.9615100000000001</v>
      </c>
    </row>
    <row r="14" spans="1:9" x14ac:dyDescent="0.25">
      <c r="A14">
        <f t="shared" si="0"/>
        <v>11</v>
      </c>
      <c r="B14">
        <v>0.18052799999999999</v>
      </c>
      <c r="C14">
        <v>0.20235600000000001</v>
      </c>
      <c r="D14">
        <v>0.167328</v>
      </c>
      <c r="E14">
        <v>0.16889299999999999</v>
      </c>
      <c r="F14">
        <v>0.18472</v>
      </c>
      <c r="G14">
        <v>0.17195099999999999</v>
      </c>
      <c r="H14">
        <v>0.22717699999999999</v>
      </c>
      <c r="I14">
        <v>0.20041100000000001</v>
      </c>
    </row>
    <row r="15" spans="1:9" x14ac:dyDescent="0.25">
      <c r="A15">
        <f t="shared" si="0"/>
        <v>12</v>
      </c>
      <c r="B15">
        <v>0.19687199999999999</v>
      </c>
      <c r="C15">
        <v>0.288771</v>
      </c>
      <c r="D15">
        <v>0.23513400000000001</v>
      </c>
      <c r="E15">
        <v>0.14116500000000001</v>
      </c>
      <c r="F15">
        <v>0.167134</v>
      </c>
      <c r="G15">
        <v>0.16850399999999999</v>
      </c>
      <c r="H15">
        <v>1.45787</v>
      </c>
      <c r="I15">
        <v>0.799404</v>
      </c>
    </row>
    <row r="16" spans="1:9" x14ac:dyDescent="0.25">
      <c r="A16">
        <f t="shared" si="0"/>
        <v>13</v>
      </c>
      <c r="B16">
        <v>0.14671699999999999</v>
      </c>
      <c r="C16">
        <v>0.16148799999999999</v>
      </c>
      <c r="D16">
        <v>0.16024099999999999</v>
      </c>
      <c r="E16">
        <v>0.14483799999999999</v>
      </c>
      <c r="F16">
        <v>0.19151699999999999</v>
      </c>
      <c r="G16">
        <v>0.14072799999999999</v>
      </c>
      <c r="H16">
        <v>0.54671099999999995</v>
      </c>
      <c r="I16">
        <v>0.866313</v>
      </c>
    </row>
    <row r="17" spans="1:17" x14ac:dyDescent="0.25">
      <c r="A17">
        <f t="shared" si="0"/>
        <v>14</v>
      </c>
      <c r="B17">
        <v>0.16264600000000001</v>
      </c>
      <c r="C17">
        <v>0.130409</v>
      </c>
      <c r="D17">
        <v>0.15418999999999999</v>
      </c>
      <c r="E17">
        <v>0.17393400000000001</v>
      </c>
      <c r="F17">
        <v>0.17344300000000001</v>
      </c>
      <c r="G17">
        <v>0.15221799999999999</v>
      </c>
      <c r="H17">
        <v>0.13985600000000001</v>
      </c>
      <c r="I17">
        <v>0.74234100000000003</v>
      </c>
    </row>
    <row r="18" spans="1:17" x14ac:dyDescent="0.25">
      <c r="A18">
        <f t="shared" si="0"/>
        <v>15</v>
      </c>
      <c r="B18">
        <v>0.16566600000000001</v>
      </c>
      <c r="C18">
        <v>0.37098399999999998</v>
      </c>
      <c r="D18">
        <v>0.16062199999999999</v>
      </c>
      <c r="E18">
        <v>0.132413</v>
      </c>
      <c r="F18">
        <v>0.161214</v>
      </c>
      <c r="G18">
        <v>0.16320699999999999</v>
      </c>
      <c r="H18">
        <v>0.141205</v>
      </c>
      <c r="I18">
        <v>0.13173399999999999</v>
      </c>
    </row>
    <row r="19" spans="1:17" x14ac:dyDescent="0.25">
      <c r="A19">
        <f t="shared" si="0"/>
        <v>16</v>
      </c>
      <c r="B19">
        <v>0.143702</v>
      </c>
      <c r="C19">
        <v>0.120394</v>
      </c>
      <c r="D19">
        <v>0.13716</v>
      </c>
      <c r="E19">
        <v>0.136743</v>
      </c>
      <c r="F19">
        <v>0.14548700000000001</v>
      </c>
      <c r="G19">
        <v>0.13635700000000001</v>
      </c>
      <c r="H19">
        <v>0.158772</v>
      </c>
      <c r="I19">
        <v>0.15923599999999999</v>
      </c>
    </row>
    <row r="20" spans="1:17" x14ac:dyDescent="0.25">
      <c r="A20">
        <f t="shared" si="0"/>
        <v>17</v>
      </c>
      <c r="B20">
        <v>0.15523999999999999</v>
      </c>
      <c r="C20">
        <v>0.18549399999999999</v>
      </c>
      <c r="D20">
        <v>0.17496400000000001</v>
      </c>
      <c r="E20">
        <v>0.18423400000000001</v>
      </c>
      <c r="F20">
        <v>0.170097</v>
      </c>
      <c r="G20">
        <v>0.14260300000000001</v>
      </c>
      <c r="H20">
        <v>0.18668999999999999</v>
      </c>
      <c r="I20">
        <v>0.200657</v>
      </c>
    </row>
    <row r="21" spans="1:17" x14ac:dyDescent="0.25">
      <c r="A21">
        <f t="shared" si="0"/>
        <v>18</v>
      </c>
      <c r="B21">
        <v>0.239789</v>
      </c>
      <c r="C21">
        <v>0.20891399999999999</v>
      </c>
      <c r="D21">
        <v>0.23851700000000001</v>
      </c>
      <c r="E21">
        <v>0.15864800000000001</v>
      </c>
      <c r="F21">
        <v>0.26873900000000001</v>
      </c>
      <c r="G21">
        <v>0.30296800000000002</v>
      </c>
      <c r="H21">
        <v>0.77197300000000002</v>
      </c>
      <c r="I21">
        <v>1.6470199999999999</v>
      </c>
    </row>
    <row r="22" spans="1:17" x14ac:dyDescent="0.25">
      <c r="A22">
        <f t="shared" si="0"/>
        <v>19</v>
      </c>
      <c r="B22">
        <v>0.24171599999999999</v>
      </c>
      <c r="C22">
        <v>0.25083299999999997</v>
      </c>
      <c r="D22">
        <v>0.258127</v>
      </c>
      <c r="E22">
        <v>0.153613</v>
      </c>
      <c r="F22">
        <v>0.19697000000000001</v>
      </c>
      <c r="G22">
        <v>0.28823799999999999</v>
      </c>
      <c r="H22">
        <v>0.19966800000000001</v>
      </c>
      <c r="I22">
        <v>0.431479</v>
      </c>
    </row>
    <row r="23" spans="1:17" x14ac:dyDescent="0.25">
      <c r="A23">
        <f t="shared" si="0"/>
        <v>20</v>
      </c>
      <c r="B23">
        <v>0.23797599999999999</v>
      </c>
      <c r="C23">
        <v>0.186669</v>
      </c>
      <c r="D23">
        <v>0.25615399999999999</v>
      </c>
      <c r="E23">
        <v>0.19788700000000001</v>
      </c>
      <c r="F23">
        <v>0.21710399999999999</v>
      </c>
      <c r="G23">
        <v>0.26275900000000002</v>
      </c>
      <c r="H23">
        <v>0.13631099999999999</v>
      </c>
      <c r="I23">
        <v>0.183751</v>
      </c>
    </row>
    <row r="24" spans="1:17" x14ac:dyDescent="0.25">
      <c r="A24">
        <f t="shared" si="0"/>
        <v>21</v>
      </c>
      <c r="B24">
        <v>0.194968</v>
      </c>
      <c r="C24">
        <v>0.21790300000000001</v>
      </c>
      <c r="D24">
        <v>0.180894</v>
      </c>
      <c r="E24">
        <v>0.176457</v>
      </c>
      <c r="F24">
        <v>0.19899</v>
      </c>
      <c r="G24">
        <v>0.18826399999999999</v>
      </c>
      <c r="H24">
        <v>0.15660499999999999</v>
      </c>
      <c r="I24">
        <v>0.43106800000000001</v>
      </c>
    </row>
    <row r="25" spans="1:17" x14ac:dyDescent="0.25">
      <c r="A25">
        <f t="shared" si="0"/>
        <v>22</v>
      </c>
      <c r="B25">
        <v>0.204182</v>
      </c>
      <c r="C25">
        <v>0.222165</v>
      </c>
      <c r="D25">
        <v>0.21931</v>
      </c>
      <c r="E25">
        <v>0.23008100000000001</v>
      </c>
      <c r="F25">
        <v>0.251772</v>
      </c>
      <c r="G25">
        <v>0.20322599999999999</v>
      </c>
      <c r="H25">
        <v>0.19256499999999999</v>
      </c>
      <c r="I25">
        <v>0.271922</v>
      </c>
    </row>
    <row r="26" spans="1:17" x14ac:dyDescent="0.25">
      <c r="A26">
        <f t="shared" si="0"/>
        <v>23</v>
      </c>
      <c r="B26">
        <v>0.35796699999999998</v>
      </c>
      <c r="C26">
        <v>0.19742999999999999</v>
      </c>
      <c r="D26">
        <v>0.312448</v>
      </c>
      <c r="E26">
        <v>0.190358</v>
      </c>
      <c r="F26">
        <v>0.28659200000000001</v>
      </c>
      <c r="G26">
        <v>0.30588199999999999</v>
      </c>
      <c r="H26">
        <v>0.49926799999999999</v>
      </c>
      <c r="I26">
        <v>0.40642800000000001</v>
      </c>
    </row>
    <row r="27" spans="1:17" x14ac:dyDescent="0.25">
      <c r="A27">
        <f t="shared" si="0"/>
        <v>24</v>
      </c>
      <c r="B27">
        <v>0.20270099999999999</v>
      </c>
      <c r="C27">
        <v>0.24785399999999999</v>
      </c>
      <c r="D27">
        <v>0.23860400000000001</v>
      </c>
      <c r="E27">
        <v>0.200817</v>
      </c>
      <c r="F27">
        <v>0.21590699999999999</v>
      </c>
      <c r="G27">
        <v>0.212979</v>
      </c>
      <c r="H27">
        <v>0.230628</v>
      </c>
      <c r="I27">
        <v>0.29914800000000003</v>
      </c>
    </row>
    <row r="28" spans="1:17" x14ac:dyDescent="0.25">
      <c r="A28">
        <f t="shared" si="0"/>
        <v>25</v>
      </c>
      <c r="B28">
        <v>0.20316500000000001</v>
      </c>
      <c r="C28">
        <v>0.19415499999999999</v>
      </c>
      <c r="D28">
        <v>0.21779200000000001</v>
      </c>
      <c r="E28">
        <v>0.17264599999999999</v>
      </c>
      <c r="F28">
        <v>0.204429</v>
      </c>
      <c r="G28">
        <v>0.24073800000000001</v>
      </c>
      <c r="H28">
        <v>0.323986</v>
      </c>
      <c r="I28">
        <v>0.21060100000000001</v>
      </c>
    </row>
    <row r="30" spans="1:17" x14ac:dyDescent="0.25">
      <c r="A30" t="s">
        <v>9</v>
      </c>
      <c r="B30" t="s">
        <v>8</v>
      </c>
      <c r="C30" t="s">
        <v>18</v>
      </c>
      <c r="D30" t="s">
        <v>11</v>
      </c>
      <c r="E30" t="s">
        <v>12</v>
      </c>
      <c r="F30" t="s">
        <v>13</v>
      </c>
      <c r="G30" t="s">
        <v>10</v>
      </c>
      <c r="H30" t="s">
        <v>19</v>
      </c>
      <c r="I30" t="s">
        <v>20</v>
      </c>
      <c r="J30" t="s">
        <v>20</v>
      </c>
      <c r="L30" t="s">
        <v>16</v>
      </c>
      <c r="M30" t="s">
        <v>18</v>
      </c>
      <c r="N30" t="s">
        <v>11</v>
      </c>
      <c r="O30" t="s">
        <v>12</v>
      </c>
      <c r="P30" t="s">
        <v>13</v>
      </c>
      <c r="Q30" t="s">
        <v>10</v>
      </c>
    </row>
    <row r="31" spans="1:17" x14ac:dyDescent="0.25">
      <c r="A31">
        <f>0</f>
        <v>0</v>
      </c>
      <c r="B31">
        <v>2430.71</v>
      </c>
      <c r="C31">
        <f t="shared" ref="C31:I40" si="1">C6/$B31</f>
        <v>1.5107437744527318E-4</v>
      </c>
      <c r="D31">
        <f t="shared" si="1"/>
        <v>1.2558264869112317E-4</v>
      </c>
      <c r="E31">
        <f t="shared" si="1"/>
        <v>1.5711911334548341E-4</v>
      </c>
      <c r="F31">
        <f t="shared" si="1"/>
        <v>1.6046546070901094E-4</v>
      </c>
      <c r="G31">
        <f t="shared" si="1"/>
        <v>1.4291421025132574E-4</v>
      </c>
      <c r="H31">
        <f t="shared" si="1"/>
        <v>3.7975570923721877E-4</v>
      </c>
      <c r="I31">
        <f t="shared" si="1"/>
        <v>1.465505963278219E-4</v>
      </c>
      <c r="J31">
        <f>+MIN(H31:I31)</f>
        <v>1.465505963278219E-4</v>
      </c>
      <c r="L31">
        <f>MIN(C31:J31)</f>
        <v>1.2558264869112317E-4</v>
      </c>
      <c r="M31">
        <f>IF($L31=C31,1,0)</f>
        <v>0</v>
      </c>
      <c r="N31">
        <f t="shared" ref="N31:P46" si="2">IF($L31=D31,1,0)</f>
        <v>1</v>
      </c>
      <c r="O31">
        <f t="shared" si="2"/>
        <v>0</v>
      </c>
      <c r="P31">
        <f t="shared" si="2"/>
        <v>0</v>
      </c>
      <c r="Q31">
        <f>IF($L31=J31,1,0)</f>
        <v>0</v>
      </c>
    </row>
    <row r="32" spans="1:17" x14ac:dyDescent="0.25">
      <c r="A32">
        <f t="shared" ref="A32:A51" si="3">A31+1</f>
        <v>1</v>
      </c>
      <c r="B32">
        <v>2517.15</v>
      </c>
      <c r="C32">
        <f t="shared" si="1"/>
        <v>6.7416324017241714E-5</v>
      </c>
      <c r="D32">
        <f t="shared" si="1"/>
        <v>6.1295115507617741E-5</v>
      </c>
      <c r="E32">
        <f t="shared" si="1"/>
        <v>6.8976024472121241E-5</v>
      </c>
      <c r="F32">
        <f t="shared" si="1"/>
        <v>5.0604850724033128E-5</v>
      </c>
      <c r="G32">
        <f t="shared" si="1"/>
        <v>6.0328148898555902E-5</v>
      </c>
      <c r="H32">
        <f t="shared" si="1"/>
        <v>8.378642512365175E-5</v>
      </c>
      <c r="I32">
        <f t="shared" si="1"/>
        <v>2.295290308483801E-4</v>
      </c>
      <c r="J32">
        <f t="shared" ref="J32:J51" si="4">+MIN(H32:I32)</f>
        <v>8.378642512365175E-5</v>
      </c>
      <c r="L32">
        <f t="shared" ref="L32:L51" si="5">MIN(C32:J32)</f>
        <v>5.0604850724033128E-5</v>
      </c>
      <c r="M32">
        <f t="shared" ref="M32:P51" si="6">IF($L32=C32,1,0)</f>
        <v>0</v>
      </c>
      <c r="N32">
        <f t="shared" si="2"/>
        <v>0</v>
      </c>
      <c r="O32">
        <f t="shared" si="2"/>
        <v>0</v>
      </c>
      <c r="P32">
        <f t="shared" si="2"/>
        <v>1</v>
      </c>
      <c r="Q32">
        <f t="shared" ref="Q32:Q51" si="7">IF($L32=J32,1,0)</f>
        <v>0</v>
      </c>
    </row>
    <row r="33" spans="1:17" x14ac:dyDescent="0.25">
      <c r="A33">
        <f t="shared" si="3"/>
        <v>2</v>
      </c>
      <c r="B33">
        <v>84.957499999999996</v>
      </c>
      <c r="C33">
        <f t="shared" si="1"/>
        <v>3.0588588411852987E-3</v>
      </c>
      <c r="D33">
        <f t="shared" si="1"/>
        <v>1.5372862902039255E-3</v>
      </c>
      <c r="E33">
        <f t="shared" si="1"/>
        <v>1.5573433775711387E-3</v>
      </c>
      <c r="F33">
        <f t="shared" si="1"/>
        <v>2.0764970720654444E-3</v>
      </c>
      <c r="G33">
        <f t="shared" si="1"/>
        <v>1.6080157725921786E-3</v>
      </c>
      <c r="H33">
        <f t="shared" si="1"/>
        <v>5.2294853309007454E-2</v>
      </c>
      <c r="I33">
        <f t="shared" si="1"/>
        <v>1.1032327928670217E-2</v>
      </c>
      <c r="J33">
        <f t="shared" si="4"/>
        <v>1.1032327928670217E-2</v>
      </c>
      <c r="L33">
        <f t="shared" si="5"/>
        <v>1.5372862902039255E-3</v>
      </c>
      <c r="M33">
        <f t="shared" si="6"/>
        <v>0</v>
      </c>
      <c r="N33">
        <f t="shared" si="2"/>
        <v>1</v>
      </c>
      <c r="O33">
        <f t="shared" si="2"/>
        <v>0</v>
      </c>
      <c r="P33">
        <f t="shared" si="2"/>
        <v>0</v>
      </c>
      <c r="Q33">
        <f t="shared" si="7"/>
        <v>0</v>
      </c>
    </row>
    <row r="34" spans="1:17" x14ac:dyDescent="0.25">
      <c r="A34">
        <f t="shared" si="3"/>
        <v>3</v>
      </c>
      <c r="B34">
        <v>237.815</v>
      </c>
      <c r="C34">
        <f t="shared" si="1"/>
        <v>6.9737400920883883E-4</v>
      </c>
      <c r="D34">
        <f t="shared" si="1"/>
        <v>6.5347013434812775E-4</v>
      </c>
      <c r="E34">
        <f t="shared" si="1"/>
        <v>5.5677732691377757E-4</v>
      </c>
      <c r="F34">
        <f t="shared" si="1"/>
        <v>7.1368500725353732E-4</v>
      </c>
      <c r="G34">
        <f t="shared" si="1"/>
        <v>7.7686436936273999E-4</v>
      </c>
      <c r="H34">
        <f t="shared" si="1"/>
        <v>4.1295124361373338E-3</v>
      </c>
      <c r="I34">
        <f t="shared" si="1"/>
        <v>4.4815087357820155E-3</v>
      </c>
      <c r="J34">
        <f t="shared" si="4"/>
        <v>4.1295124361373338E-3</v>
      </c>
      <c r="L34">
        <f t="shared" si="5"/>
        <v>5.5677732691377757E-4</v>
      </c>
      <c r="M34">
        <f t="shared" si="6"/>
        <v>0</v>
      </c>
      <c r="N34">
        <f t="shared" si="2"/>
        <v>0</v>
      </c>
      <c r="O34">
        <f t="shared" si="2"/>
        <v>1</v>
      </c>
      <c r="P34">
        <f t="shared" si="2"/>
        <v>0</v>
      </c>
      <c r="Q34">
        <f t="shared" si="7"/>
        <v>0</v>
      </c>
    </row>
    <row r="35" spans="1:17" x14ac:dyDescent="0.25">
      <c r="A35">
        <f t="shared" si="3"/>
        <v>4</v>
      </c>
      <c r="B35">
        <v>162.11099999999999</v>
      </c>
      <c r="C35">
        <f t="shared" si="1"/>
        <v>1.131810919678492E-3</v>
      </c>
      <c r="D35">
        <f t="shared" si="1"/>
        <v>1.111306450518472E-3</v>
      </c>
      <c r="E35">
        <f t="shared" si="1"/>
        <v>1.2761502920838191E-3</v>
      </c>
      <c r="F35">
        <f t="shared" si="1"/>
        <v>1.2208116660806486E-3</v>
      </c>
      <c r="G35">
        <f t="shared" si="1"/>
        <v>1.1315333320996109E-3</v>
      </c>
      <c r="H35">
        <f t="shared" si="1"/>
        <v>3.2842496807742845E-3</v>
      </c>
      <c r="I35">
        <f t="shared" si="1"/>
        <v>2.174207795892938E-3</v>
      </c>
      <c r="J35">
        <f t="shared" si="4"/>
        <v>2.174207795892938E-3</v>
      </c>
      <c r="L35">
        <f t="shared" si="5"/>
        <v>1.111306450518472E-3</v>
      </c>
      <c r="M35">
        <f t="shared" si="6"/>
        <v>0</v>
      </c>
      <c r="N35">
        <f t="shared" si="2"/>
        <v>1</v>
      </c>
      <c r="O35">
        <f t="shared" si="2"/>
        <v>0</v>
      </c>
      <c r="P35">
        <f t="shared" si="2"/>
        <v>0</v>
      </c>
      <c r="Q35">
        <f t="shared" si="7"/>
        <v>0</v>
      </c>
    </row>
    <row r="36" spans="1:17" x14ac:dyDescent="0.25">
      <c r="A36">
        <f t="shared" si="3"/>
        <v>5</v>
      </c>
      <c r="B36">
        <v>2540.5</v>
      </c>
      <c r="C36">
        <f t="shared" si="1"/>
        <v>7.3906317654005117E-5</v>
      </c>
      <c r="D36">
        <f t="shared" si="1"/>
        <v>6.7777602834087782E-5</v>
      </c>
      <c r="E36">
        <f t="shared" si="1"/>
        <v>4.4869907498523912E-5</v>
      </c>
      <c r="F36">
        <f t="shared" si="1"/>
        <v>5.1827592993505222E-5</v>
      </c>
      <c r="G36">
        <f t="shared" si="1"/>
        <v>5.0265302105884668E-5</v>
      </c>
      <c r="H36">
        <f t="shared" si="1"/>
        <v>6.9228104703798469E-5</v>
      </c>
      <c r="I36">
        <f t="shared" si="1"/>
        <v>1.4398622318441252E-4</v>
      </c>
      <c r="J36">
        <f t="shared" si="4"/>
        <v>6.9228104703798469E-5</v>
      </c>
      <c r="L36">
        <f t="shared" si="5"/>
        <v>4.4869907498523912E-5</v>
      </c>
      <c r="M36">
        <f t="shared" si="6"/>
        <v>0</v>
      </c>
      <c r="N36">
        <f t="shared" si="2"/>
        <v>0</v>
      </c>
      <c r="O36">
        <f t="shared" si="2"/>
        <v>1</v>
      </c>
      <c r="P36">
        <f t="shared" si="2"/>
        <v>0</v>
      </c>
      <c r="Q36">
        <f t="shared" si="7"/>
        <v>0</v>
      </c>
    </row>
    <row r="37" spans="1:17" x14ac:dyDescent="0.25">
      <c r="A37">
        <f>A36+1</f>
        <v>6</v>
      </c>
      <c r="B37">
        <v>1792.46</v>
      </c>
      <c r="C37">
        <f t="shared" si="1"/>
        <v>1.1420561686174308E-4</v>
      </c>
      <c r="D37">
        <f t="shared" si="1"/>
        <v>9.4284949175992775E-5</v>
      </c>
      <c r="E37">
        <f t="shared" si="1"/>
        <v>7.9788112426497666E-5</v>
      </c>
      <c r="F37">
        <f t="shared" si="1"/>
        <v>8.0658982627227388E-5</v>
      </c>
      <c r="G37">
        <f t="shared" si="1"/>
        <v>9.1468707809379276E-5</v>
      </c>
      <c r="H37">
        <f t="shared" si="1"/>
        <v>3.4511955636387979E-4</v>
      </c>
      <c r="I37">
        <f t="shared" si="1"/>
        <v>1.2280441404550173E-4</v>
      </c>
      <c r="J37">
        <f t="shared" si="4"/>
        <v>1.2280441404550173E-4</v>
      </c>
      <c r="L37">
        <f t="shared" si="5"/>
        <v>7.9788112426497666E-5</v>
      </c>
      <c r="M37">
        <f t="shared" si="6"/>
        <v>0</v>
      </c>
      <c r="N37">
        <f t="shared" si="2"/>
        <v>0</v>
      </c>
      <c r="O37">
        <f t="shared" si="2"/>
        <v>1</v>
      </c>
      <c r="P37">
        <f t="shared" si="2"/>
        <v>0</v>
      </c>
      <c r="Q37">
        <f t="shared" si="7"/>
        <v>0</v>
      </c>
    </row>
    <row r="38" spans="1:17" x14ac:dyDescent="0.25">
      <c r="A38">
        <f>A37+1</f>
        <v>7</v>
      </c>
      <c r="B38">
        <v>254.08500000000001</v>
      </c>
      <c r="C38">
        <f t="shared" si="1"/>
        <v>8.8836413011393828E-4</v>
      </c>
      <c r="D38">
        <f t="shared" si="1"/>
        <v>5.8470984119487568E-4</v>
      </c>
      <c r="E38">
        <f t="shared" si="1"/>
        <v>7.7424877501623473E-4</v>
      </c>
      <c r="F38">
        <f t="shared" si="1"/>
        <v>5.8982230355983226E-4</v>
      </c>
      <c r="G38">
        <f t="shared" si="1"/>
        <v>7.3136942361808055E-4</v>
      </c>
      <c r="H38">
        <f t="shared" si="1"/>
        <v>4.2852195131550469E-3</v>
      </c>
      <c r="I38">
        <f t="shared" si="1"/>
        <v>7.7198968849007225E-3</v>
      </c>
      <c r="J38">
        <f t="shared" si="4"/>
        <v>4.2852195131550469E-3</v>
      </c>
      <c r="L38">
        <f t="shared" si="5"/>
        <v>5.8470984119487568E-4</v>
      </c>
      <c r="M38">
        <f t="shared" si="6"/>
        <v>0</v>
      </c>
      <c r="N38">
        <f t="shared" si="2"/>
        <v>1</v>
      </c>
      <c r="O38">
        <f t="shared" si="2"/>
        <v>0</v>
      </c>
      <c r="P38">
        <f t="shared" si="2"/>
        <v>0</v>
      </c>
      <c r="Q38">
        <f t="shared" si="7"/>
        <v>0</v>
      </c>
    </row>
    <row r="39" spans="1:17" x14ac:dyDescent="0.25">
      <c r="A39">
        <f t="shared" si="3"/>
        <v>8</v>
      </c>
      <c r="B39">
        <v>980.98900000000003</v>
      </c>
      <c r="C39">
        <f t="shared" si="1"/>
        <v>2.0627754235776345E-4</v>
      </c>
      <c r="D39">
        <f t="shared" si="1"/>
        <v>1.705707199571045E-4</v>
      </c>
      <c r="E39">
        <f t="shared" si="1"/>
        <v>1.7216604875284022E-4</v>
      </c>
      <c r="F39">
        <f t="shared" si="1"/>
        <v>1.8829976686792613E-4</v>
      </c>
      <c r="G39">
        <f t="shared" si="1"/>
        <v>1.7528331102591364E-4</v>
      </c>
      <c r="H39">
        <f t="shared" si="1"/>
        <v>2.3157955899607435E-4</v>
      </c>
      <c r="I39">
        <f t="shared" si="1"/>
        <v>2.0429484938159348E-4</v>
      </c>
      <c r="J39">
        <f t="shared" si="4"/>
        <v>2.0429484938159348E-4</v>
      </c>
      <c r="L39">
        <f t="shared" si="5"/>
        <v>1.705707199571045E-4</v>
      </c>
      <c r="M39">
        <f t="shared" si="6"/>
        <v>0</v>
      </c>
      <c r="N39">
        <f t="shared" si="2"/>
        <v>1</v>
      </c>
      <c r="O39">
        <f t="shared" si="2"/>
        <v>0</v>
      </c>
      <c r="P39">
        <f t="shared" si="2"/>
        <v>0</v>
      </c>
      <c r="Q39">
        <f t="shared" si="7"/>
        <v>0</v>
      </c>
    </row>
    <row r="40" spans="1:17" x14ac:dyDescent="0.25">
      <c r="A40">
        <f t="shared" si="3"/>
        <v>9</v>
      </c>
      <c r="B40">
        <v>326.94499999999999</v>
      </c>
      <c r="C40">
        <f t="shared" si="1"/>
        <v>8.8324030035632909E-4</v>
      </c>
      <c r="D40">
        <f t="shared" si="1"/>
        <v>7.1918518405236363E-4</v>
      </c>
      <c r="E40">
        <f t="shared" si="1"/>
        <v>4.3176986954992434E-4</v>
      </c>
      <c r="F40">
        <f t="shared" si="1"/>
        <v>5.1119913135236816E-4</v>
      </c>
      <c r="G40">
        <f t="shared" si="1"/>
        <v>5.1538943859058865E-4</v>
      </c>
      <c r="H40">
        <f t="shared" si="1"/>
        <v>4.4590680389667986E-3</v>
      </c>
      <c r="I40">
        <f t="shared" si="1"/>
        <v>2.4450718010674581E-3</v>
      </c>
      <c r="J40">
        <f t="shared" si="4"/>
        <v>2.4450718010674581E-3</v>
      </c>
      <c r="L40">
        <f t="shared" si="5"/>
        <v>4.3176986954992434E-4</v>
      </c>
      <c r="M40">
        <f t="shared" si="6"/>
        <v>0</v>
      </c>
      <c r="N40">
        <f t="shared" si="2"/>
        <v>0</v>
      </c>
      <c r="O40">
        <f t="shared" si="2"/>
        <v>1</v>
      </c>
      <c r="P40">
        <f t="shared" si="2"/>
        <v>0</v>
      </c>
      <c r="Q40">
        <f t="shared" si="7"/>
        <v>0</v>
      </c>
    </row>
    <row r="41" spans="1:17" x14ac:dyDescent="0.25">
      <c r="A41">
        <f>A40+1</f>
        <v>10</v>
      </c>
      <c r="B41">
        <v>3874.98</v>
      </c>
      <c r="C41">
        <f>C16/$B41</f>
        <v>4.167453767503316E-5</v>
      </c>
      <c r="D41">
        <f>D16/$B41</f>
        <v>4.1352729562475157E-5</v>
      </c>
      <c r="E41">
        <f>E16/$B41</f>
        <v>3.737774130447125E-5</v>
      </c>
      <c r="F41">
        <f>F16/$B41</f>
        <v>4.942399702708143E-5</v>
      </c>
      <c r="G41">
        <f>G16/$B41</f>
        <v>3.6317090668855065E-5</v>
      </c>
      <c r="H41">
        <f>H16/$B41</f>
        <v>1.4108743787064705E-4</v>
      </c>
      <c r="I41">
        <f>I16/$B41</f>
        <v>2.235657990492854E-4</v>
      </c>
      <c r="J41">
        <f t="shared" si="4"/>
        <v>1.4108743787064705E-4</v>
      </c>
      <c r="L41">
        <f t="shared" si="5"/>
        <v>3.6317090668855065E-5</v>
      </c>
      <c r="M41">
        <f t="shared" si="6"/>
        <v>0</v>
      </c>
      <c r="N41">
        <f t="shared" si="2"/>
        <v>0</v>
      </c>
      <c r="O41">
        <f t="shared" si="2"/>
        <v>0</v>
      </c>
      <c r="P41">
        <f t="shared" si="2"/>
        <v>0</v>
      </c>
      <c r="Q41">
        <f t="shared" si="7"/>
        <v>0</v>
      </c>
    </row>
    <row r="42" spans="1:17" x14ac:dyDescent="0.25">
      <c r="A42">
        <f t="shared" si="3"/>
        <v>11</v>
      </c>
      <c r="B42">
        <v>113.99299999999999</v>
      </c>
      <c r="C42">
        <f>C17/$B42</f>
        <v>1.1440088426482328E-3</v>
      </c>
      <c r="D42">
        <f>D17/$B42</f>
        <v>1.3526269156878053E-3</v>
      </c>
      <c r="E42">
        <f>E17/$B42</f>
        <v>1.5258305334538086E-3</v>
      </c>
      <c r="F42">
        <f>F17/$B42</f>
        <v>1.5215232514277195E-3</v>
      </c>
      <c r="G42">
        <f>G17/$B42</f>
        <v>1.3353276078355689E-3</v>
      </c>
      <c r="H42">
        <f>H17/$B42</f>
        <v>1.2268823524251491E-3</v>
      </c>
      <c r="I42">
        <f>I17/$B42</f>
        <v>6.5121630275543239E-3</v>
      </c>
      <c r="J42">
        <f t="shared" si="4"/>
        <v>1.2268823524251491E-3</v>
      </c>
      <c r="L42">
        <f t="shared" si="5"/>
        <v>1.1440088426482328E-3</v>
      </c>
      <c r="M42">
        <f t="shared" si="6"/>
        <v>1</v>
      </c>
      <c r="N42">
        <f t="shared" si="2"/>
        <v>0</v>
      </c>
      <c r="O42">
        <f t="shared" si="2"/>
        <v>0</v>
      </c>
      <c r="P42">
        <f t="shared" si="2"/>
        <v>0</v>
      </c>
      <c r="Q42">
        <f t="shared" si="7"/>
        <v>0</v>
      </c>
    </row>
    <row r="43" spans="1:17" x14ac:dyDescent="0.25">
      <c r="A43">
        <f t="shared" si="3"/>
        <v>12</v>
      </c>
      <c r="B43">
        <v>251.262</v>
      </c>
      <c r="C43">
        <f>C18/$B43</f>
        <v>1.4764827152534007E-3</v>
      </c>
      <c r="D43">
        <f>D18/$B43</f>
        <v>6.3926101041940277E-4</v>
      </c>
      <c r="E43">
        <f>E18/$B43</f>
        <v>5.2699174566786858E-4</v>
      </c>
      <c r="F43">
        <f>F18/$B43</f>
        <v>6.4161711679442172E-4</v>
      </c>
      <c r="G43">
        <f>G18/$B43</f>
        <v>6.4954907626302424E-4</v>
      </c>
      <c r="H43">
        <f>H18/$B43</f>
        <v>5.6198310926443317E-4</v>
      </c>
      <c r="I43">
        <f>I18/$B43</f>
        <v>5.2428938717354794E-4</v>
      </c>
      <c r="J43">
        <f t="shared" si="4"/>
        <v>5.2428938717354794E-4</v>
      </c>
      <c r="L43">
        <f t="shared" si="5"/>
        <v>5.2428938717354794E-4</v>
      </c>
      <c r="M43">
        <f t="shared" si="6"/>
        <v>0</v>
      </c>
      <c r="N43">
        <f t="shared" si="2"/>
        <v>0</v>
      </c>
      <c r="O43">
        <f t="shared" si="2"/>
        <v>0</v>
      </c>
      <c r="P43">
        <f t="shared" si="2"/>
        <v>0</v>
      </c>
      <c r="Q43">
        <f t="shared" si="7"/>
        <v>1</v>
      </c>
    </row>
    <row r="44" spans="1:17" x14ac:dyDescent="0.25">
      <c r="A44">
        <f t="shared" si="3"/>
        <v>13</v>
      </c>
      <c r="B44">
        <v>2592.15</v>
      </c>
      <c r="C44">
        <f>C19/$B44</f>
        <v>4.6445614644214262E-5</v>
      </c>
      <c r="D44">
        <f>D19/$B44</f>
        <v>5.2913604536774494E-5</v>
      </c>
      <c r="E44">
        <f>E19/$B44</f>
        <v>5.275273421676986E-5</v>
      </c>
      <c r="F44">
        <f>F19/$B44</f>
        <v>5.6125995794996431E-5</v>
      </c>
      <c r="G44">
        <f>G19/$B44</f>
        <v>5.260382308122601E-5</v>
      </c>
      <c r="H44">
        <f>H19/$B44</f>
        <v>6.125108500665471E-5</v>
      </c>
      <c r="I44">
        <f>I19/$B44</f>
        <v>6.1430086993422448E-5</v>
      </c>
      <c r="J44">
        <f t="shared" si="4"/>
        <v>6.125108500665471E-5</v>
      </c>
      <c r="L44">
        <f t="shared" si="5"/>
        <v>4.6445614644214262E-5</v>
      </c>
      <c r="M44">
        <f t="shared" si="6"/>
        <v>1</v>
      </c>
      <c r="N44">
        <f t="shared" si="2"/>
        <v>0</v>
      </c>
      <c r="O44">
        <f t="shared" si="2"/>
        <v>0</v>
      </c>
      <c r="P44">
        <f t="shared" si="2"/>
        <v>0</v>
      </c>
      <c r="Q44">
        <f t="shared" si="7"/>
        <v>0</v>
      </c>
    </row>
    <row r="45" spans="1:17" x14ac:dyDescent="0.25">
      <c r="A45">
        <f t="shared" si="3"/>
        <v>14</v>
      </c>
      <c r="B45">
        <v>295.97000000000003</v>
      </c>
      <c r="C45">
        <f>C20/$B45</f>
        <v>6.2673243909855717E-4</v>
      </c>
      <c r="D45">
        <f>D20/$B45</f>
        <v>5.9115450890292933E-4</v>
      </c>
      <c r="E45">
        <f>E20/$B45</f>
        <v>6.2247525087002055E-4</v>
      </c>
      <c r="F45">
        <f>F20/$B45</f>
        <v>5.7471027469000228E-4</v>
      </c>
      <c r="G45">
        <f>G20/$B45</f>
        <v>4.8181572456667903E-4</v>
      </c>
      <c r="H45">
        <f>H20/$B45</f>
        <v>6.3077338919485077E-4</v>
      </c>
      <c r="I45">
        <f>I20/$B45</f>
        <v>6.7796398283609817E-4</v>
      </c>
      <c r="J45">
        <f t="shared" si="4"/>
        <v>6.3077338919485077E-4</v>
      </c>
      <c r="L45">
        <f t="shared" si="5"/>
        <v>4.8181572456667903E-4</v>
      </c>
      <c r="M45">
        <f t="shared" si="6"/>
        <v>0</v>
      </c>
      <c r="N45">
        <f t="shared" si="2"/>
        <v>0</v>
      </c>
      <c r="O45">
        <f t="shared" si="2"/>
        <v>0</v>
      </c>
      <c r="P45">
        <f t="shared" si="2"/>
        <v>0</v>
      </c>
      <c r="Q45">
        <f t="shared" si="7"/>
        <v>0</v>
      </c>
    </row>
    <row r="46" spans="1:17" x14ac:dyDescent="0.25">
      <c r="A46">
        <f t="shared" si="3"/>
        <v>15</v>
      </c>
      <c r="B46">
        <v>187.91800000000001</v>
      </c>
      <c r="C46">
        <f>C21/$B46</f>
        <v>1.111729584180334E-3</v>
      </c>
      <c r="D46">
        <f>D21/$B46</f>
        <v>1.2692610606754009E-3</v>
      </c>
      <c r="E46">
        <f>E21/$B46</f>
        <v>8.4424057301588995E-4</v>
      </c>
      <c r="F46">
        <f>F21/$B46</f>
        <v>1.4300865271022467E-3</v>
      </c>
      <c r="G46">
        <f>G21/$B46</f>
        <v>1.6122351238306071E-3</v>
      </c>
      <c r="H46">
        <f>H21/$B46</f>
        <v>4.108031162528337E-3</v>
      </c>
      <c r="I46">
        <f>I21/$B46</f>
        <v>8.7645675241328665E-3</v>
      </c>
      <c r="J46">
        <f t="shared" si="4"/>
        <v>4.108031162528337E-3</v>
      </c>
      <c r="L46">
        <f t="shared" si="5"/>
        <v>8.4424057301588995E-4</v>
      </c>
      <c r="M46">
        <f t="shared" si="6"/>
        <v>0</v>
      </c>
      <c r="N46">
        <f t="shared" si="2"/>
        <v>0</v>
      </c>
      <c r="O46">
        <f t="shared" si="2"/>
        <v>1</v>
      </c>
      <c r="P46">
        <f t="shared" si="2"/>
        <v>0</v>
      </c>
      <c r="Q46">
        <f t="shared" si="7"/>
        <v>0</v>
      </c>
    </row>
    <row r="47" spans="1:17" x14ac:dyDescent="0.25">
      <c r="A47">
        <f t="shared" si="3"/>
        <v>16</v>
      </c>
      <c r="B47">
        <v>2239.17</v>
      </c>
      <c r="C47">
        <f>C22/$B47</f>
        <v>1.1202052546255978E-4</v>
      </c>
      <c r="D47">
        <f>D22/$B47</f>
        <v>1.1527798246671757E-4</v>
      </c>
      <c r="E47">
        <f>E22/$B47</f>
        <v>6.8602651875471711E-5</v>
      </c>
      <c r="F47">
        <f>F22/$B47</f>
        <v>8.7965630121875511E-5</v>
      </c>
      <c r="G47">
        <f>G22/$B47</f>
        <v>1.2872537592054198E-4</v>
      </c>
      <c r="H47">
        <f>H22/$B47</f>
        <v>8.9170540870054529E-5</v>
      </c>
      <c r="I47">
        <f>I22/$B47</f>
        <v>1.9269595430449675E-4</v>
      </c>
      <c r="J47">
        <f t="shared" si="4"/>
        <v>8.9170540870054529E-5</v>
      </c>
      <c r="L47">
        <f t="shared" si="5"/>
        <v>6.8602651875471711E-5</v>
      </c>
      <c r="M47">
        <f t="shared" si="6"/>
        <v>0</v>
      </c>
      <c r="N47">
        <f t="shared" si="6"/>
        <v>0</v>
      </c>
      <c r="O47">
        <f t="shared" si="6"/>
        <v>1</v>
      </c>
      <c r="P47">
        <f t="shared" si="6"/>
        <v>0</v>
      </c>
      <c r="Q47">
        <f t="shared" si="7"/>
        <v>0</v>
      </c>
    </row>
    <row r="48" spans="1:17" x14ac:dyDescent="0.25">
      <c r="A48">
        <f t="shared" si="3"/>
        <v>17</v>
      </c>
      <c r="B48">
        <v>176.40899999999999</v>
      </c>
      <c r="C48">
        <f>C23/$B48</f>
        <v>1.0581602979439825E-3</v>
      </c>
      <c r="D48">
        <f>D23/$B48</f>
        <v>1.4520460974213334E-3</v>
      </c>
      <c r="E48">
        <f>E23/$B48</f>
        <v>1.1217511578207461E-3</v>
      </c>
      <c r="F48">
        <f>F23/$B48</f>
        <v>1.2306855092427257E-3</v>
      </c>
      <c r="G48">
        <f>G23/$B48</f>
        <v>1.4894874978034003E-3</v>
      </c>
      <c r="H48">
        <f>H23/$B48</f>
        <v>7.7269867183647094E-4</v>
      </c>
      <c r="I48">
        <f>I23/$B48</f>
        <v>1.0416191917645926E-3</v>
      </c>
      <c r="J48">
        <f t="shared" si="4"/>
        <v>7.7269867183647094E-4</v>
      </c>
      <c r="L48">
        <f t="shared" si="5"/>
        <v>7.7269867183647094E-4</v>
      </c>
      <c r="M48">
        <f t="shared" si="6"/>
        <v>0</v>
      </c>
      <c r="N48">
        <f t="shared" si="6"/>
        <v>0</v>
      </c>
      <c r="O48">
        <f t="shared" si="6"/>
        <v>0</v>
      </c>
      <c r="P48">
        <f t="shared" si="6"/>
        <v>0</v>
      </c>
      <c r="Q48">
        <f t="shared" si="7"/>
        <v>1</v>
      </c>
    </row>
    <row r="49" spans="1:18" x14ac:dyDescent="0.25">
      <c r="A49">
        <f t="shared" si="3"/>
        <v>18</v>
      </c>
      <c r="B49">
        <v>1024.3900000000001</v>
      </c>
      <c r="C49">
        <f>C24/$B49</f>
        <v>2.1271488397973427E-4</v>
      </c>
      <c r="D49">
        <f>D24/$B49</f>
        <v>1.7658704204453381E-4</v>
      </c>
      <c r="E49">
        <f>E24/$B49</f>
        <v>1.7225568387040091E-4</v>
      </c>
      <c r="F49">
        <f>F24/$B49</f>
        <v>1.9425218910766405E-4</v>
      </c>
      <c r="G49">
        <f>G24/$B49</f>
        <v>1.8378156756703986E-4</v>
      </c>
      <c r="H49">
        <f>H24/$B49</f>
        <v>1.5287634592293949E-4</v>
      </c>
      <c r="I49">
        <f>I24/$B49</f>
        <v>4.2080457638204197E-4</v>
      </c>
      <c r="J49">
        <f t="shared" si="4"/>
        <v>1.5287634592293949E-4</v>
      </c>
      <c r="L49">
        <f t="shared" si="5"/>
        <v>1.5287634592293949E-4</v>
      </c>
      <c r="M49">
        <f t="shared" si="6"/>
        <v>0</v>
      </c>
      <c r="N49">
        <f t="shared" si="6"/>
        <v>0</v>
      </c>
      <c r="O49">
        <f t="shared" si="6"/>
        <v>0</v>
      </c>
      <c r="P49">
        <f t="shared" si="6"/>
        <v>0</v>
      </c>
      <c r="Q49">
        <f t="shared" si="7"/>
        <v>1</v>
      </c>
    </row>
    <row r="50" spans="1:18" x14ac:dyDescent="0.25">
      <c r="A50">
        <f t="shared" si="3"/>
        <v>19</v>
      </c>
      <c r="B50">
        <v>540.15599999999995</v>
      </c>
      <c r="C50">
        <f>C25/$B50</f>
        <v>4.1129784728856112E-4</v>
      </c>
      <c r="D50">
        <f>D25/$B50</f>
        <v>4.0601233717666753E-4</v>
      </c>
      <c r="E50">
        <f>E25/$B50</f>
        <v>4.2595287287376242E-4</v>
      </c>
      <c r="F50">
        <f>F25/$B50</f>
        <v>4.6610979050496528E-4</v>
      </c>
      <c r="G50">
        <f>G25/$B50</f>
        <v>3.7623575411547779E-4</v>
      </c>
      <c r="H50">
        <f>H25/$B50</f>
        <v>3.5649886329134549E-4</v>
      </c>
      <c r="I50">
        <f>I25/$B50</f>
        <v>5.0341382859766441E-4</v>
      </c>
      <c r="J50">
        <f t="shared" si="4"/>
        <v>3.5649886329134549E-4</v>
      </c>
      <c r="L50">
        <f t="shared" si="5"/>
        <v>3.5649886329134549E-4</v>
      </c>
      <c r="M50">
        <f t="shared" si="6"/>
        <v>0</v>
      </c>
      <c r="N50">
        <f t="shared" si="6"/>
        <v>0</v>
      </c>
      <c r="O50">
        <f t="shared" si="6"/>
        <v>0</v>
      </c>
      <c r="P50">
        <f t="shared" si="6"/>
        <v>0</v>
      </c>
      <c r="Q50">
        <f t="shared" si="7"/>
        <v>1</v>
      </c>
    </row>
    <row r="51" spans="1:18" x14ac:dyDescent="0.25">
      <c r="A51">
        <f t="shared" si="3"/>
        <v>20</v>
      </c>
      <c r="B51">
        <v>166.12100000000001</v>
      </c>
      <c r="C51">
        <f>C26/$B51</f>
        <v>1.1884710542315541E-3</v>
      </c>
      <c r="D51">
        <f>D26/$B51</f>
        <v>1.8808458894420332E-3</v>
      </c>
      <c r="E51">
        <f>E26/$B51</f>
        <v>1.1458996755377103E-3</v>
      </c>
      <c r="F51">
        <f>F26/$B51</f>
        <v>1.725200305801193E-3</v>
      </c>
      <c r="G51">
        <f>G26/$B51</f>
        <v>1.8413204832622002E-3</v>
      </c>
      <c r="H51">
        <f>H26/$B51</f>
        <v>3.0054478362157703E-3</v>
      </c>
      <c r="I51">
        <f>I26/$B51</f>
        <v>2.4465780966885582E-3</v>
      </c>
      <c r="J51">
        <f t="shared" si="4"/>
        <v>2.4465780966885582E-3</v>
      </c>
      <c r="L51">
        <f t="shared" si="5"/>
        <v>1.1458996755377103E-3</v>
      </c>
      <c r="M51">
        <f t="shared" si="6"/>
        <v>0</v>
      </c>
      <c r="N51">
        <f t="shared" si="6"/>
        <v>0</v>
      </c>
      <c r="O51">
        <f t="shared" si="6"/>
        <v>1</v>
      </c>
      <c r="P51">
        <f t="shared" si="6"/>
        <v>0</v>
      </c>
      <c r="Q51">
        <f t="shared" si="7"/>
        <v>0</v>
      </c>
    </row>
    <row r="52" spans="1:18" x14ac:dyDescent="0.25">
      <c r="A52" t="s">
        <v>14</v>
      </c>
      <c r="B52">
        <f t="shared" ref="B52:J52" si="8">AVERAGE(B41:B51)</f>
        <v>1042.0471818181816</v>
      </c>
      <c r="C52">
        <f t="shared" si="8"/>
        <v>6.7543075840056043E-4</v>
      </c>
      <c r="D52">
        <f t="shared" si="8"/>
        <v>7.2521265257600661E-4</v>
      </c>
      <c r="E52">
        <f t="shared" si="8"/>
        <v>5.9492096550062918E-4</v>
      </c>
      <c r="F52">
        <f t="shared" si="8"/>
        <v>7.2524550796499018E-4</v>
      </c>
      <c r="G52">
        <f t="shared" si="8"/>
        <v>7.4430901135587454E-4</v>
      </c>
      <c r="H52">
        <f t="shared" si="8"/>
        <v>1.0097000722206048E-3</v>
      </c>
      <c r="I52">
        <f t="shared" si="8"/>
        <v>1.9426446777706273E-3</v>
      </c>
      <c r="J52">
        <f t="shared" si="8"/>
        <v>9.5546703025532309E-4</v>
      </c>
      <c r="L52" t="s">
        <v>17</v>
      </c>
      <c r="M52">
        <f>AVERAGE(M41:M51)*100</f>
        <v>18.181818181818183</v>
      </c>
      <c r="N52">
        <f>AVERAGE(N41:N51)*100</f>
        <v>0</v>
      </c>
      <c r="O52">
        <f>AVERAGE(O41:O51)*100</f>
        <v>27.27272727272727</v>
      </c>
      <c r="P52">
        <f>AVERAGE(P41:P51)*100</f>
        <v>0</v>
      </c>
      <c r="Q52">
        <f>AVERAGE(Q41:Q51)*100</f>
        <v>36.363636363636367</v>
      </c>
      <c r="R52">
        <f>SUM(M52:Q52)</f>
        <v>81.818181818181813</v>
      </c>
    </row>
    <row r="53" spans="1:18" x14ac:dyDescent="0.25">
      <c r="A53" t="s">
        <v>15</v>
      </c>
      <c r="B53">
        <f>B52*1000</f>
        <v>1042047.1818181815</v>
      </c>
      <c r="C53">
        <f t="shared" ref="C53:J53" si="9">C52*1000</f>
        <v>0.67543075840056044</v>
      </c>
      <c r="D53">
        <f t="shared" si="9"/>
        <v>0.72521265257600664</v>
      </c>
      <c r="E53">
        <f t="shared" si="9"/>
        <v>0.59492096550062923</v>
      </c>
      <c r="F53">
        <f t="shared" si="9"/>
        <v>0.72524550796499021</v>
      </c>
      <c r="G53">
        <f t="shared" si="9"/>
        <v>0.74430901135587457</v>
      </c>
      <c r="H53">
        <f t="shared" si="9"/>
        <v>1.0097000722206049</v>
      </c>
      <c r="I53">
        <f t="shared" si="9"/>
        <v>1.9426446777706272</v>
      </c>
      <c r="J53">
        <f t="shared" si="9"/>
        <v>0.95546703025532309</v>
      </c>
    </row>
    <row r="54" spans="1:18" x14ac:dyDescent="0.25">
      <c r="B54">
        <f t="shared" ref="B54:H54" si="10">1000*MEDIAN(B41:B51)</f>
        <v>295970</v>
      </c>
      <c r="C54">
        <f t="shared" si="10"/>
        <v>0.62673243909855714</v>
      </c>
      <c r="D54">
        <f t="shared" si="10"/>
        <v>0.59115450890292931</v>
      </c>
      <c r="E54">
        <f t="shared" si="10"/>
        <v>0.52699174566786855</v>
      </c>
      <c r="F54">
        <f t="shared" si="10"/>
        <v>0.57471027469000224</v>
      </c>
      <c r="G54">
        <f t="shared" si="10"/>
        <v>0.48181572456667904</v>
      </c>
      <c r="H54">
        <f t="shared" si="10"/>
        <v>0.56198310926443318</v>
      </c>
      <c r="I54">
        <f>1000*MEDIAN(I41:I51)</f>
        <v>0.52428938717354789</v>
      </c>
      <c r="J54">
        <f>1000*MEDIAN(J41:J51)</f>
        <v>0.52428938717354789</v>
      </c>
    </row>
    <row r="58" spans="1:18" x14ac:dyDescent="0.25">
      <c r="C58" t="s">
        <v>21</v>
      </c>
    </row>
    <row r="59" spans="1:18" x14ac:dyDescent="0.25">
      <c r="C59" t="s">
        <v>18</v>
      </c>
      <c r="D59" t="s">
        <v>11</v>
      </c>
      <c r="E59" t="s">
        <v>12</v>
      </c>
      <c r="F59" t="s">
        <v>13</v>
      </c>
      <c r="G59" t="s">
        <v>10</v>
      </c>
      <c r="H59" t="s">
        <v>20</v>
      </c>
    </row>
    <row r="60" spans="1:18" x14ac:dyDescent="0.25">
      <c r="C60">
        <v>4.167453767503316E-5</v>
      </c>
      <c r="D60">
        <v>4.1352729562475157E-5</v>
      </c>
      <c r="E60">
        <v>3.737774130447125E-5</v>
      </c>
      <c r="F60">
        <v>4.942399702708143E-5</v>
      </c>
      <c r="G60">
        <v>3.6317090668855065E-5</v>
      </c>
      <c r="H60">
        <v>1.4108743787064705E-4</v>
      </c>
      <c r="I60">
        <v>2.235657990492854E-4</v>
      </c>
    </row>
    <row r="61" spans="1:18" x14ac:dyDescent="0.25">
      <c r="C61">
        <v>1.1440088426482328E-3</v>
      </c>
      <c r="D61">
        <v>1.3526269156878053E-3</v>
      </c>
      <c r="E61">
        <v>1.5258305334538086E-3</v>
      </c>
      <c r="F61">
        <v>1.5215232514277195E-3</v>
      </c>
      <c r="G61">
        <v>1.3353276078355689E-3</v>
      </c>
      <c r="H61">
        <v>1.2268823524251491E-3</v>
      </c>
      <c r="I61">
        <v>6.5121630275543239E-3</v>
      </c>
    </row>
    <row r="62" spans="1:18" x14ac:dyDescent="0.25">
      <c r="C62">
        <v>1.4764827152534007E-3</v>
      </c>
      <c r="D62">
        <v>6.3926101041940277E-4</v>
      </c>
      <c r="E62">
        <v>5.2699174566786858E-4</v>
      </c>
      <c r="F62">
        <v>6.4161711679442172E-4</v>
      </c>
      <c r="G62">
        <v>6.4954907626302424E-4</v>
      </c>
      <c r="H62">
        <v>5.2428938717354794E-4</v>
      </c>
      <c r="I62">
        <v>5.2428938717354794E-4</v>
      </c>
    </row>
    <row r="63" spans="1:18" x14ac:dyDescent="0.25">
      <c r="C63">
        <v>4.6445614644214262E-5</v>
      </c>
      <c r="D63">
        <v>5.2913604536774494E-5</v>
      </c>
      <c r="E63">
        <v>5.275273421676986E-5</v>
      </c>
      <c r="F63">
        <v>5.6125995794996431E-5</v>
      </c>
      <c r="G63">
        <v>5.260382308122601E-5</v>
      </c>
      <c r="H63">
        <v>6.125108500665471E-5</v>
      </c>
      <c r="I63">
        <v>6.1430086993422448E-5</v>
      </c>
    </row>
    <row r="64" spans="1:18" x14ac:dyDescent="0.25">
      <c r="C64">
        <v>6.2673243909855717E-4</v>
      </c>
      <c r="D64">
        <v>5.9115450890292933E-4</v>
      </c>
      <c r="E64">
        <v>6.2247525087002055E-4</v>
      </c>
      <c r="F64">
        <v>5.7471027469000228E-4</v>
      </c>
      <c r="G64">
        <v>4.8181572456667903E-4</v>
      </c>
      <c r="H64">
        <v>6.3077338919485077E-4</v>
      </c>
      <c r="I64">
        <v>6.7796398283609817E-4</v>
      </c>
    </row>
    <row r="65" spans="3:9" x14ac:dyDescent="0.25">
      <c r="C65">
        <v>1.111729584180334E-3</v>
      </c>
      <c r="D65">
        <v>1.2692610606754009E-3</v>
      </c>
      <c r="E65">
        <v>8.4424057301588995E-4</v>
      </c>
      <c r="F65">
        <v>1.4300865271022467E-3</v>
      </c>
      <c r="G65">
        <v>1.6122351238306071E-3</v>
      </c>
      <c r="H65">
        <v>4.108031162528337E-3</v>
      </c>
      <c r="I65">
        <v>8.7645675241328665E-3</v>
      </c>
    </row>
    <row r="66" spans="3:9" x14ac:dyDescent="0.25">
      <c r="C66">
        <v>1.1202052546255978E-4</v>
      </c>
      <c r="D66">
        <v>1.1527798246671757E-4</v>
      </c>
      <c r="E66">
        <v>6.8602651875471711E-5</v>
      </c>
      <c r="F66">
        <v>8.7965630121875511E-5</v>
      </c>
      <c r="G66">
        <v>1.2872537592054198E-4</v>
      </c>
      <c r="H66">
        <v>8.9170540870054529E-5</v>
      </c>
      <c r="I66">
        <v>1.9269595430449675E-4</v>
      </c>
    </row>
    <row r="67" spans="3:9" x14ac:dyDescent="0.25">
      <c r="C67">
        <v>1.0581602979439825E-3</v>
      </c>
      <c r="D67">
        <v>1.4520460974213334E-3</v>
      </c>
      <c r="E67">
        <v>1.1217511578207461E-3</v>
      </c>
      <c r="F67">
        <v>1.2306855092427257E-3</v>
      </c>
      <c r="G67">
        <v>1.4894874978034003E-3</v>
      </c>
      <c r="H67">
        <v>7.7269867183647094E-4</v>
      </c>
      <c r="I67">
        <v>1.0416191917645926E-3</v>
      </c>
    </row>
    <row r="68" spans="3:9" x14ac:dyDescent="0.25">
      <c r="C68">
        <v>2.1271488397973427E-4</v>
      </c>
      <c r="D68">
        <v>1.7658704204453381E-4</v>
      </c>
      <c r="E68">
        <v>1.7225568387040091E-4</v>
      </c>
      <c r="F68">
        <v>1.9425218910766405E-4</v>
      </c>
      <c r="G68">
        <v>1.8378156756703986E-4</v>
      </c>
      <c r="H68">
        <v>1.5287634592293949E-4</v>
      </c>
      <c r="I68">
        <v>4.2080457638204197E-4</v>
      </c>
    </row>
    <row r="69" spans="3:9" x14ac:dyDescent="0.25">
      <c r="C69">
        <v>4.1129784728856112E-4</v>
      </c>
      <c r="D69">
        <v>4.0601233717666753E-4</v>
      </c>
      <c r="E69">
        <v>4.2595287287376242E-4</v>
      </c>
      <c r="F69">
        <v>4.6610979050496528E-4</v>
      </c>
      <c r="G69">
        <v>3.7623575411547779E-4</v>
      </c>
      <c r="H69">
        <v>3.5649886329134549E-4</v>
      </c>
      <c r="I69">
        <v>5.0341382859766441E-4</v>
      </c>
    </row>
    <row r="70" spans="3:9" x14ac:dyDescent="0.25">
      <c r="C70">
        <v>1.1884710542315541E-3</v>
      </c>
      <c r="D70">
        <v>1.8808458894420332E-3</v>
      </c>
      <c r="E70">
        <v>1.1458996755377103E-3</v>
      </c>
      <c r="F70">
        <v>1.725200305801193E-3</v>
      </c>
      <c r="G70">
        <v>1.8413204832622002E-3</v>
      </c>
      <c r="H70">
        <v>2.4465780966885582E-3</v>
      </c>
      <c r="I70">
        <v>2.4465780966885582E-3</v>
      </c>
    </row>
    <row r="71" spans="3:9" x14ac:dyDescent="0.25">
      <c r="C71">
        <v>1.1440088426482328E-3</v>
      </c>
      <c r="D71">
        <v>1.3526269156878053E-3</v>
      </c>
      <c r="E71">
        <v>1.5258305334538086E-3</v>
      </c>
      <c r="F71">
        <v>1.5215232514277195E-3</v>
      </c>
      <c r="G71">
        <v>1.3353276078355689E-3</v>
      </c>
      <c r="H71">
        <v>1.2268823524251491E-3</v>
      </c>
    </row>
    <row r="72" spans="3:9" x14ac:dyDescent="0.25">
      <c r="C72">
        <v>1.4764827152534007E-3</v>
      </c>
      <c r="D72">
        <v>6.3926101041940277E-4</v>
      </c>
      <c r="E72">
        <v>5.2699174566786858E-4</v>
      </c>
      <c r="F72">
        <v>6.4161711679442172E-4</v>
      </c>
      <c r="G72">
        <v>6.4954907626302424E-4</v>
      </c>
      <c r="H72">
        <v>5.2428938717354794E-4</v>
      </c>
    </row>
    <row r="73" spans="3:9" x14ac:dyDescent="0.25">
      <c r="C73">
        <v>4.6445614644214262E-5</v>
      </c>
      <c r="D73">
        <v>5.2913604536774494E-5</v>
      </c>
      <c r="E73">
        <v>5.275273421676986E-5</v>
      </c>
      <c r="F73">
        <v>5.6125995794996431E-5</v>
      </c>
      <c r="G73">
        <v>5.260382308122601E-5</v>
      </c>
      <c r="H73">
        <v>6.125108500665471E-5</v>
      </c>
    </row>
    <row r="74" spans="3:9" x14ac:dyDescent="0.25">
      <c r="C74">
        <v>6.2673243909855717E-4</v>
      </c>
      <c r="D74">
        <v>5.9115450890292933E-4</v>
      </c>
      <c r="E74">
        <v>6.2247525087002055E-4</v>
      </c>
      <c r="F74">
        <v>5.7471027469000228E-4</v>
      </c>
      <c r="G74">
        <v>4.8181572456667903E-4</v>
      </c>
      <c r="H74">
        <v>6.3077338919485077E-4</v>
      </c>
    </row>
    <row r="75" spans="3:9" x14ac:dyDescent="0.25">
      <c r="C75">
        <v>1.111729584180334E-3</v>
      </c>
      <c r="D75">
        <v>1.2692610606754009E-3</v>
      </c>
      <c r="E75">
        <v>8.4424057301588995E-4</v>
      </c>
      <c r="F75">
        <v>1.4300865271022467E-3</v>
      </c>
      <c r="G75">
        <v>1.6122351238306071E-3</v>
      </c>
      <c r="H75">
        <v>4.108031162528337E-3</v>
      </c>
    </row>
    <row r="76" spans="3:9" x14ac:dyDescent="0.25">
      <c r="C76">
        <v>1.1202052546255978E-4</v>
      </c>
      <c r="D76">
        <v>1.1527798246671757E-4</v>
      </c>
      <c r="E76">
        <v>6.8602651875471711E-5</v>
      </c>
      <c r="F76">
        <v>8.7965630121875511E-5</v>
      </c>
      <c r="G76">
        <v>1.2872537592054198E-4</v>
      </c>
      <c r="H76">
        <v>8.9170540870054529E-5</v>
      </c>
    </row>
    <row r="77" spans="3:9" x14ac:dyDescent="0.25">
      <c r="C77">
        <v>1.0581602979439825E-3</v>
      </c>
      <c r="D77">
        <v>1.4520460974213334E-3</v>
      </c>
      <c r="E77">
        <v>1.1217511578207461E-3</v>
      </c>
      <c r="F77">
        <v>1.2306855092427257E-3</v>
      </c>
      <c r="G77">
        <v>1.4894874978034003E-3</v>
      </c>
      <c r="H77">
        <v>7.7269867183647094E-4</v>
      </c>
    </row>
    <row r="78" spans="3:9" x14ac:dyDescent="0.25">
      <c r="C78">
        <v>2.1271488397973427E-4</v>
      </c>
      <c r="D78">
        <v>1.7658704204453381E-4</v>
      </c>
      <c r="E78">
        <v>1.7225568387040091E-4</v>
      </c>
      <c r="F78">
        <v>1.9425218910766405E-4</v>
      </c>
      <c r="G78">
        <v>1.8378156756703986E-4</v>
      </c>
      <c r="H78">
        <v>1.5287634592293949E-4</v>
      </c>
    </row>
    <row r="79" spans="3:9" x14ac:dyDescent="0.25">
      <c r="C79">
        <v>4.1129784728856112E-4</v>
      </c>
      <c r="D79">
        <v>4.0601233717666753E-4</v>
      </c>
      <c r="E79">
        <v>4.2595287287376242E-4</v>
      </c>
      <c r="F79">
        <v>4.6610979050496528E-4</v>
      </c>
      <c r="G79">
        <v>3.7623575411547779E-4</v>
      </c>
      <c r="H79">
        <v>3.5649886329134549E-4</v>
      </c>
    </row>
    <row r="80" spans="3:9" x14ac:dyDescent="0.25">
      <c r="C80">
        <v>1.1884710542315541E-3</v>
      </c>
      <c r="D80">
        <v>1.8808458894420332E-3</v>
      </c>
      <c r="E80">
        <v>1.1458996755377103E-3</v>
      </c>
      <c r="F80">
        <v>1.725200305801193E-3</v>
      </c>
      <c r="G80">
        <v>1.8413204832622002E-3</v>
      </c>
      <c r="H80">
        <v>2.4465780966885582E-3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Griffith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soeadmin</dc:creator>
  <cp:lastModifiedBy>soeadmin</cp:lastModifiedBy>
  <cp:lastPrinted>2016-12-16T01:10:52Z</cp:lastPrinted>
  <dcterms:created xsi:type="dcterms:W3CDTF">2016-12-13T02:41:12Z</dcterms:created>
  <dcterms:modified xsi:type="dcterms:W3CDTF">2017-05-11T04:02:00Z</dcterms:modified>
</cp:coreProperties>
</file>