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experiments\compression\results.2017\"/>
    </mc:Choice>
  </mc:AlternateContent>
  <bookViews>
    <workbookView xWindow="480" yWindow="270" windowWidth="22995" windowHeight="9405" activeTab="5"/>
  </bookViews>
  <sheets>
    <sheet name="Chart1" sheetId="4" r:id="rId1"/>
    <sheet name="Chart2" sheetId="5" r:id="rId2"/>
    <sheet name="Chart3" sheetId="6" r:id="rId3"/>
    <sheet name="Chart4" sheetId="7" r:id="rId4"/>
    <sheet name="Chart5" sheetId="8" r:id="rId5"/>
    <sheet name="ChartX" sheetId="9" r:id="rId6"/>
    <sheet name="Sheet1" sheetId="1" r:id="rId7"/>
    <sheet name="Sheet2" sheetId="2" r:id="rId8"/>
    <sheet name="Sheet3" sheetId="3" r:id="rId9"/>
  </sheets>
  <calcPr calcId="152511"/>
</workbook>
</file>

<file path=xl/calcChain.xml><?xml version="1.0" encoding="utf-8"?>
<calcChain xmlns="http://schemas.openxmlformats.org/spreadsheetml/2006/main">
  <c r="I22" i="1" l="1"/>
  <c r="I21" i="1"/>
  <c r="I20" i="1"/>
  <c r="G29" i="1" l="1"/>
  <c r="G34" i="1"/>
  <c r="G27" i="1"/>
  <c r="G28" i="1"/>
  <c r="G30" i="1"/>
  <c r="G31" i="1"/>
  <c r="G32" i="1"/>
  <c r="G33" i="1"/>
  <c r="E8" i="1" l="1"/>
  <c r="F12" i="1" s="1"/>
  <c r="F10" i="1" l="1"/>
  <c r="F11" i="1"/>
  <c r="F14" i="1"/>
  <c r="F13" i="1"/>
  <c r="E3" i="1" l="1"/>
  <c r="E4" i="1" s="1"/>
  <c r="E5" i="1" s="1"/>
  <c r="E6" i="1" s="1"/>
  <c r="D3" i="1"/>
  <c r="D4" i="1" s="1"/>
  <c r="D5" i="1" s="1"/>
  <c r="D6" i="1" s="1"/>
</calcChain>
</file>

<file path=xl/sharedStrings.xml><?xml version="1.0" encoding="utf-8"?>
<sst xmlns="http://schemas.openxmlformats.org/spreadsheetml/2006/main" count="28" uniqueCount="25">
  <si>
    <t>FANDISK</t>
  </si>
  <si>
    <t>VERTS</t>
  </si>
  <si>
    <t>RMS</t>
  </si>
  <si>
    <t>BPV</t>
  </si>
  <si>
    <r>
      <t xml:space="preserve">Bayazit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>.</t>
    </r>
  </si>
  <si>
    <t>MD</t>
  </si>
  <si>
    <t>rms</t>
  </si>
  <si>
    <t>bpv</t>
  </si>
  <si>
    <t>rms-4</t>
  </si>
  <si>
    <t xml:space="preserve"> threshold</t>
  </si>
  <si>
    <t xml:space="preserve"> lod</t>
  </si>
  <si>
    <t xml:space="preserve"> dcl</t>
  </si>
  <si>
    <t xml:space="preserve"> patch</t>
  </si>
  <si>
    <t xml:space="preserve"> bytes</t>
  </si>
  <si>
    <t xml:space="preserve"> mean</t>
  </si>
  <si>
    <t xml:space="preserve"> rms</t>
  </si>
  <si>
    <t xml:space="preserve"> mse</t>
  </si>
  <si>
    <t>Plane-Tree</t>
  </si>
  <si>
    <t>threshold</t>
  </si>
  <si>
    <t>md</t>
  </si>
  <si>
    <t>bytes</t>
  </si>
  <si>
    <t>mean</t>
  </si>
  <si>
    <t>mse</t>
  </si>
  <si>
    <t>Khodakovsky et al.</t>
  </si>
  <si>
    <t>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</si>
</sst>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Sheet1!$I$10:$I$13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Sheet1!$M$3:$M$6</c:f>
              <c:numCache>
                <c:formatCode>General</c:formatCode>
                <c:ptCount val="4"/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22616"/>
        <c:axId val="324221832"/>
      </c:scatterChart>
      <c:valAx>
        <c:axId val="324222616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221832"/>
        <c:crosses val="autoZero"/>
        <c:crossBetween val="midCat"/>
      </c:valAx>
      <c:valAx>
        <c:axId val="324221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222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08184"/>
        <c:axId val="326412496"/>
      </c:scatterChart>
      <c:valAx>
        <c:axId val="32640818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</a:t>
                </a:r>
                <a:r>
                  <a:rPr lang="en-AU" baseline="0"/>
                  <a:t> (BPV)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412496"/>
        <c:crosses val="autoZero"/>
        <c:crossBetween val="midCat"/>
      </c:valAx>
      <c:valAx>
        <c:axId val="326412496"/>
        <c:scaling>
          <c:orientation val="minMax"/>
          <c:max val="1.5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40818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Sheet1!$I$20:$I$22</c:f>
              <c:numCache>
                <c:formatCode>General</c:formatCode>
                <c:ptCount val="3"/>
                <c:pt idx="0">
                  <c:v>0.96247104247104243</c:v>
                </c:pt>
                <c:pt idx="1">
                  <c:v>3.3457915057915057</c:v>
                </c:pt>
                <c:pt idx="2">
                  <c:v>7.0918918918918923</c:v>
                </c:pt>
              </c:numCache>
            </c:numRef>
          </c:xVal>
          <c:yVal>
            <c:numRef>
              <c:f>Sheet1!$G$20:$G$22</c:f>
              <c:numCache>
                <c:formatCode>General</c:formatCode>
                <c:ptCount val="3"/>
                <c:pt idx="0">
                  <c:v>1.5134E-2</c:v>
                </c:pt>
                <c:pt idx="1">
                  <c:v>5.7359999999999998E-3</c:v>
                </c:pt>
                <c:pt idx="2">
                  <c:v>4.3779999999999999E-3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4416"/>
        <c:axId val="152492256"/>
      </c:scatterChart>
      <c:valAx>
        <c:axId val="15248441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492256"/>
        <c:crosses val="autoZero"/>
        <c:crossBetween val="midCat"/>
      </c:valAx>
      <c:valAx>
        <c:axId val="152492256"/>
        <c:scaling>
          <c:orientation val="minMax"/>
          <c:max val="1.5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48441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Sheet1!$J$10:$J$13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20264"/>
        <c:axId val="324220656"/>
      </c:scatterChart>
      <c:valAx>
        <c:axId val="324220264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220656"/>
        <c:crosses val="autoZero"/>
        <c:crossBetween val="midCat"/>
      </c:valAx>
      <c:valAx>
        <c:axId val="324220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220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83636425794257"/>
          <c:y val="0.20916181078179594"/>
          <c:w val="0.32686733905864906"/>
          <c:h val="0.19350455266809499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Sheet1!$L$10:$L$13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Sheet1!$M$3:$M$6</c:f>
              <c:numCache>
                <c:formatCode>General</c:formatCode>
                <c:ptCount val="4"/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25360"/>
        <c:axId val="324226144"/>
      </c:scatterChart>
      <c:valAx>
        <c:axId val="32422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226144"/>
        <c:crosses val="autoZero"/>
        <c:crossBetween val="midCat"/>
      </c:valAx>
      <c:valAx>
        <c:axId val="324226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225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Sheet1!$M$10:$M$13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08968"/>
        <c:axId val="326407400"/>
      </c:scatterChart>
      <c:valAx>
        <c:axId val="32640896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6407400"/>
        <c:crosses val="autoZero"/>
        <c:crossBetween val="midCat"/>
      </c:valAx>
      <c:valAx>
        <c:axId val="326407400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Root</a:t>
                </a:r>
                <a:r>
                  <a:rPr lang="en-AU" sz="4000" baseline="0"/>
                  <a:t> Mean Square Error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6408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11937944768707"/>
          <c:y val="0.204802942338313"/>
          <c:w val="0.32269034123154283"/>
          <c:h val="0.31260930242808038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63500"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13"/>
            <c:spPr>
              <a:solidFill>
                <a:schemeClr val="accent6">
                  <a:lumMod val="50000"/>
                </a:schemeClr>
              </a:solidFill>
              <a:ln w="635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spPr>
            <a:ln w="63500">
              <a:solidFill>
                <a:schemeClr val="accent2">
                  <a:lumMod val="50000"/>
                </a:schemeClr>
              </a:solidFill>
            </a:ln>
          </c:spPr>
          <c:marker>
            <c:symbol val="triangle"/>
            <c:size val="13"/>
            <c:spPr>
              <a:solidFill>
                <a:schemeClr val="accent2">
                  <a:lumMod val="50000"/>
                </a:schemeClr>
              </a:solidFill>
              <a:ln w="635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3"/>
            <c:spPr>
              <a:ln w="635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10536"/>
        <c:axId val="326412888"/>
      </c:scatterChart>
      <c:valAx>
        <c:axId val="32641053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6412888"/>
        <c:crosses val="autoZero"/>
        <c:crossBetween val="midCat"/>
      </c:valAx>
      <c:valAx>
        <c:axId val="326412888"/>
        <c:scaling>
          <c:orientation val="minMax"/>
          <c:max val="1.5000000000000003E-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4000"/>
                  <a:t>RMS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6410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77114797125769"/>
          <c:y val="1.6476130860211487E-2"/>
          <c:w val="0.55409179897594762"/>
          <c:h val="0.5402693308733898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SOT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11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Sheet1!$I$20:$I$22</c:f>
              <c:numCache>
                <c:formatCode>General</c:formatCode>
                <c:ptCount val="3"/>
                <c:pt idx="0">
                  <c:v>0.96247104247104243</c:v>
                </c:pt>
                <c:pt idx="1">
                  <c:v>3.3457915057915057</c:v>
                </c:pt>
                <c:pt idx="2">
                  <c:v>7.0918918918918923</c:v>
                </c:pt>
              </c:numCache>
            </c:numRef>
          </c:xVal>
          <c:yVal>
            <c:numRef>
              <c:f>Sheet1!$G$20:$G$22</c:f>
              <c:numCache>
                <c:formatCode>General</c:formatCode>
                <c:ptCount val="3"/>
                <c:pt idx="0">
                  <c:v>1.5134E-2</c:v>
                </c:pt>
                <c:pt idx="1">
                  <c:v>5.7359999999999998E-3</c:v>
                </c:pt>
                <c:pt idx="2">
                  <c:v>4.3779999999999999E-3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50800"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8"/>
            <c:spPr>
              <a:solidFill>
                <a:schemeClr val="bg2">
                  <a:lumMod val="50000"/>
                </a:schemeClr>
              </a:solidFill>
              <a:ln w="50800"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spPr>
            <a:ln w="50800"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11"/>
            <c:spPr>
              <a:solidFill>
                <a:schemeClr val="accent2">
                  <a:lumMod val="75000"/>
                </a:schemeClr>
              </a:solidFill>
              <a:ln w="50800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spPr>
            <a:ln w="508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1"/>
            <c:spPr>
              <a:noFill/>
              <a:ln w="508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78088"/>
        <c:axId val="362882008"/>
      </c:scatterChart>
      <c:valAx>
        <c:axId val="36287808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62882008"/>
        <c:crosses val="autoZero"/>
        <c:crossBetween val="midCat"/>
      </c:valAx>
      <c:valAx>
        <c:axId val="362882008"/>
        <c:scaling>
          <c:orientation val="minMax"/>
          <c:max val="1.4000000000000002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62878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209651047717388"/>
          <c:y val="5.5500280038216967E-3"/>
          <c:w val="0.58380512886708846"/>
          <c:h val="0.48053174315553654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Sheet1!$I$20:$I$22</c:f>
              <c:numCache>
                <c:formatCode>General</c:formatCode>
                <c:ptCount val="3"/>
                <c:pt idx="0">
                  <c:v>0.96247104247104243</c:v>
                </c:pt>
                <c:pt idx="1">
                  <c:v>3.3457915057915057</c:v>
                </c:pt>
                <c:pt idx="2">
                  <c:v>7.0918918918918923</c:v>
                </c:pt>
              </c:numCache>
            </c:numRef>
          </c:xVal>
          <c:yVal>
            <c:numRef>
              <c:f>Sheet1!$G$20:$G$22</c:f>
              <c:numCache>
                <c:formatCode>General</c:formatCode>
                <c:ptCount val="3"/>
                <c:pt idx="0">
                  <c:v>1.5134E-2</c:v>
                </c:pt>
                <c:pt idx="1">
                  <c:v>5.7359999999999998E-3</c:v>
                </c:pt>
                <c:pt idx="2">
                  <c:v>4.3779999999999999E-3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08576"/>
        <c:axId val="326409360"/>
      </c:scatterChart>
      <c:valAx>
        <c:axId val="32640857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409360"/>
        <c:crosses val="autoZero"/>
        <c:crossBetween val="midCat"/>
      </c:valAx>
      <c:valAx>
        <c:axId val="326409360"/>
        <c:scaling>
          <c:orientation val="minMax"/>
          <c:max val="1.5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Root Mean Square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40857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Fandisk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Sheet1!$I$20:$I$22</c:f>
              <c:numCache>
                <c:formatCode>General</c:formatCode>
                <c:ptCount val="3"/>
                <c:pt idx="0">
                  <c:v>0.96247104247104243</c:v>
                </c:pt>
                <c:pt idx="1">
                  <c:v>3.3457915057915057</c:v>
                </c:pt>
                <c:pt idx="2">
                  <c:v>7.0918918918918923</c:v>
                </c:pt>
              </c:numCache>
            </c:numRef>
          </c:xVal>
          <c:yVal>
            <c:numRef>
              <c:f>Sheet1!$G$20:$G$22</c:f>
              <c:numCache>
                <c:formatCode>General</c:formatCode>
                <c:ptCount val="3"/>
                <c:pt idx="0">
                  <c:v>1.5134E-2</c:v>
                </c:pt>
                <c:pt idx="1">
                  <c:v>5.7359999999999998E-3</c:v>
                </c:pt>
                <c:pt idx="2">
                  <c:v>4.3779999999999999E-3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13672"/>
        <c:axId val="326411320"/>
      </c:scatterChart>
      <c:valAx>
        <c:axId val="326413672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411320"/>
        <c:crosses val="autoZero"/>
        <c:crossBetween val="midCat"/>
      </c:valAx>
      <c:valAx>
        <c:axId val="326411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  <a:p>
                <a:pPr>
                  <a:defRPr/>
                </a:pP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413672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Sheet1!$D$8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14064"/>
        <c:axId val="326412104"/>
      </c:scatterChart>
      <c:valAx>
        <c:axId val="32641406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412104"/>
        <c:crosses val="autoZero"/>
        <c:crossBetween val="midCat"/>
      </c:valAx>
      <c:valAx>
        <c:axId val="326412104"/>
        <c:scaling>
          <c:orientation val="minMax"/>
          <c:max val="1.5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Root Mean Square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41406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25" right="0.25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8585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0</xdr:row>
      <xdr:rowOff>171450</xdr:rowOff>
    </xdr:from>
    <xdr:to>
      <xdr:col>19</xdr:col>
      <xdr:colOff>333375</xdr:colOff>
      <xdr:row>24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27</xdr:row>
      <xdr:rowOff>0</xdr:rowOff>
    </xdr:from>
    <xdr:to>
      <xdr:col>17</xdr:col>
      <xdr:colOff>85725</xdr:colOff>
      <xdr:row>39</xdr:row>
      <xdr:rowOff>42862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39</xdr:row>
      <xdr:rowOff>123825</xdr:rowOff>
    </xdr:from>
    <xdr:to>
      <xdr:col>19</xdr:col>
      <xdr:colOff>381000</xdr:colOff>
      <xdr:row>63</xdr:row>
      <xdr:rowOff>61912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21</xdr:col>
      <xdr:colOff>342900</xdr:colOff>
      <xdr:row>70</xdr:row>
      <xdr:rowOff>128587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2</xdr:row>
      <xdr:rowOff>9525</xdr:rowOff>
    </xdr:from>
    <xdr:to>
      <xdr:col>17</xdr:col>
      <xdr:colOff>190500</xdr:colOff>
      <xdr:row>17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F5" sqref="F5"/>
    </sheetView>
  </sheetViews>
  <sheetFormatPr defaultRowHeight="15" x14ac:dyDescent="0.25"/>
  <cols>
    <col min="10" max="10" width="11" bestFit="1" customWidth="1"/>
  </cols>
  <sheetData>
    <row r="1" spans="1:13" x14ac:dyDescent="0.25">
      <c r="A1" t="s">
        <v>0</v>
      </c>
      <c r="D1">
        <v>70</v>
      </c>
      <c r="E1">
        <v>424</v>
      </c>
    </row>
    <row r="2" spans="1:13" x14ac:dyDescent="0.25">
      <c r="A2" t="s">
        <v>1</v>
      </c>
      <c r="B2">
        <v>6475</v>
      </c>
      <c r="D2">
        <v>898</v>
      </c>
      <c r="E2">
        <v>192</v>
      </c>
    </row>
    <row r="3" spans="1:13" x14ac:dyDescent="0.25">
      <c r="A3" t="s">
        <v>5</v>
      </c>
      <c r="B3">
        <v>9.0837400000000006</v>
      </c>
      <c r="D3">
        <f>D1/D2</f>
        <v>7.7951002227171495E-2</v>
      </c>
      <c r="E3">
        <f>E1/E2</f>
        <v>2.2083333333333335</v>
      </c>
    </row>
    <row r="4" spans="1:13" x14ac:dyDescent="0.25">
      <c r="D4">
        <f>D3*2</f>
        <v>0.15590200445434299</v>
      </c>
      <c r="E4">
        <f>POWER(10, E3 -4)</f>
        <v>1.615598098439874E-2</v>
      </c>
    </row>
    <row r="5" spans="1:13" x14ac:dyDescent="0.25">
      <c r="D5">
        <f>D4*POWER(10,5)</f>
        <v>15590.200445434299</v>
      </c>
      <c r="E5">
        <f>E4</f>
        <v>1.615598098439874E-2</v>
      </c>
    </row>
    <row r="6" spans="1:13" x14ac:dyDescent="0.25">
      <c r="D6">
        <f>D5/$B$2</f>
        <v>2.4077529645458378</v>
      </c>
      <c r="E6">
        <f>E5</f>
        <v>1.615598098439874E-2</v>
      </c>
    </row>
    <row r="8" spans="1:13" x14ac:dyDescent="0.25">
      <c r="A8" t="s">
        <v>4</v>
      </c>
      <c r="D8" t="s">
        <v>23</v>
      </c>
      <c r="E8">
        <f>POWER(10, -4)</f>
        <v>1E-4</v>
      </c>
    </row>
    <row r="9" spans="1:13" x14ac:dyDescent="0.25">
      <c r="A9" t="s">
        <v>2</v>
      </c>
      <c r="B9" t="s">
        <v>3</v>
      </c>
      <c r="D9" t="s">
        <v>8</v>
      </c>
      <c r="E9" t="s">
        <v>7</v>
      </c>
      <c r="F9" t="s">
        <v>6</v>
      </c>
    </row>
    <row r="10" spans="1:13" x14ac:dyDescent="0.25">
      <c r="A10">
        <v>9.6466161991119917E-2</v>
      </c>
      <c r="B10">
        <v>1.4102553078054192</v>
      </c>
      <c r="D10">
        <v>52</v>
      </c>
      <c r="E10">
        <v>0.5</v>
      </c>
      <c r="F10">
        <f>D10*$E$8</f>
        <v>5.2000000000000006E-3</v>
      </c>
      <c r="G10" s="2"/>
      <c r="H10" s="2"/>
      <c r="I10" s="2"/>
      <c r="J10" s="2"/>
      <c r="M10" s="2"/>
    </row>
    <row r="11" spans="1:13" x14ac:dyDescent="0.25">
      <c r="A11">
        <v>4.1666945700453262E-2</v>
      </c>
      <c r="B11">
        <v>1.6166341333379195</v>
      </c>
      <c r="D11">
        <v>11.9</v>
      </c>
      <c r="E11">
        <v>1</v>
      </c>
      <c r="F11">
        <f>D11*$E$8</f>
        <v>1.1900000000000001E-3</v>
      </c>
      <c r="G11" s="2"/>
      <c r="H11" s="2"/>
      <c r="I11" s="2"/>
      <c r="J11" s="2"/>
      <c r="M11" s="2"/>
    </row>
    <row r="12" spans="1:13" x14ac:dyDescent="0.25">
      <c r="A12">
        <v>1.615598098439874E-2</v>
      </c>
      <c r="B12">
        <v>2.4077529645458378</v>
      </c>
      <c r="D12">
        <v>3.5</v>
      </c>
      <c r="E12">
        <v>2</v>
      </c>
      <c r="F12">
        <f>D12*$E$8</f>
        <v>3.5E-4</v>
      </c>
      <c r="G12" s="2"/>
      <c r="H12" s="2"/>
      <c r="I12" s="2"/>
      <c r="J12" s="2"/>
      <c r="M12" s="2"/>
    </row>
    <row r="13" spans="1:13" x14ac:dyDescent="0.25">
      <c r="A13">
        <v>1.0366329284376974E-2</v>
      </c>
      <c r="B13">
        <v>3.1988717957537558</v>
      </c>
      <c r="D13">
        <v>1</v>
      </c>
      <c r="E13">
        <v>4</v>
      </c>
      <c r="F13">
        <f>D13*$E$8</f>
        <v>1E-4</v>
      </c>
      <c r="G13" s="2"/>
      <c r="H13" s="3"/>
      <c r="I13" s="2"/>
      <c r="J13" s="2"/>
      <c r="M13" s="2"/>
    </row>
    <row r="14" spans="1:13" x14ac:dyDescent="0.25">
      <c r="A14">
        <v>3.3576982680592147E-3</v>
      </c>
      <c r="B14">
        <v>8.1519636085337641</v>
      </c>
      <c r="D14">
        <v>0.6</v>
      </c>
      <c r="E14">
        <v>8</v>
      </c>
      <c r="F14">
        <f>D14*$E$8</f>
        <v>6.0000000000000002E-5</v>
      </c>
    </row>
    <row r="15" spans="1:13" x14ac:dyDescent="0.25">
      <c r="A15">
        <v>1.6747821879641017E-4</v>
      </c>
      <c r="B15">
        <v>23.83675434900379</v>
      </c>
      <c r="H15" s="1"/>
    </row>
    <row r="18" spans="1:9" x14ac:dyDescent="0.25">
      <c r="A18" t="s">
        <v>24</v>
      </c>
    </row>
    <row r="19" spans="1:9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I19" t="s">
        <v>7</v>
      </c>
    </row>
    <row r="20" spans="1:9" x14ac:dyDescent="0.25">
      <c r="A20">
        <v>10</v>
      </c>
      <c r="B20">
        <v>32</v>
      </c>
      <c r="C20">
        <v>20</v>
      </c>
      <c r="D20">
        <v>18</v>
      </c>
      <c r="E20">
        <v>779</v>
      </c>
      <c r="F20">
        <v>8.8850000000000005E-3</v>
      </c>
      <c r="G20">
        <v>1.5134E-2</v>
      </c>
      <c r="H20">
        <v>2.2900000000000001E-4</v>
      </c>
      <c r="I20">
        <f>(8*E20)/$B$2</f>
        <v>0.96247104247104243</v>
      </c>
    </row>
    <row r="21" spans="1:9" x14ac:dyDescent="0.25">
      <c r="A21">
        <v>0.72170999999999996</v>
      </c>
      <c r="B21">
        <v>16</v>
      </c>
      <c r="C21">
        <v>12</v>
      </c>
      <c r="D21">
        <v>19</v>
      </c>
      <c r="E21">
        <v>2708</v>
      </c>
      <c r="F21">
        <v>3.803E-3</v>
      </c>
      <c r="G21">
        <v>5.7359999999999998E-3</v>
      </c>
      <c r="H21">
        <v>3.3000000000000003E-5</v>
      </c>
      <c r="I21">
        <f>(8*E21)/$B$2</f>
        <v>3.3457915057915057</v>
      </c>
    </row>
    <row r="22" spans="1:9" x14ac:dyDescent="0.25">
      <c r="A22">
        <v>0.72170999999999996</v>
      </c>
      <c r="B22">
        <v>8</v>
      </c>
      <c r="C22">
        <v>12</v>
      </c>
      <c r="D22">
        <v>20</v>
      </c>
      <c r="E22">
        <v>5740</v>
      </c>
      <c r="F22">
        <v>2.5230000000000001E-3</v>
      </c>
      <c r="G22">
        <v>4.3779999999999999E-3</v>
      </c>
      <c r="H22">
        <v>1.9000000000000001E-5</v>
      </c>
      <c r="I22">
        <f>(8*E22)/$B$2</f>
        <v>7.0918918918918923</v>
      </c>
    </row>
    <row r="24" spans="1:9" x14ac:dyDescent="0.25">
      <c r="E24" s="1"/>
    </row>
    <row r="25" spans="1:9" x14ac:dyDescent="0.25">
      <c r="A25" t="s">
        <v>17</v>
      </c>
    </row>
    <row r="26" spans="1:9" x14ac:dyDescent="0.25">
      <c r="A26" t="s">
        <v>18</v>
      </c>
      <c r="B26" t="s">
        <v>19</v>
      </c>
      <c r="C26" t="s">
        <v>20</v>
      </c>
      <c r="D26" t="s">
        <v>21</v>
      </c>
      <c r="E26" s="1" t="s">
        <v>6</v>
      </c>
      <c r="F26" t="s">
        <v>22</v>
      </c>
      <c r="G26" t="s">
        <v>7</v>
      </c>
    </row>
    <row r="27" spans="1:9" x14ac:dyDescent="0.25">
      <c r="A27">
        <v>1000</v>
      </c>
      <c r="B27">
        <v>4</v>
      </c>
      <c r="C27">
        <v>95</v>
      </c>
      <c r="D27">
        <v>7.9970000000000006E-3</v>
      </c>
      <c r="E27">
        <v>1.3723000000000001E-2</v>
      </c>
      <c r="F27">
        <v>1.8799999999999999E-4</v>
      </c>
      <c r="G27">
        <f t="shared" ref="G27:G34" si="0">(8*C27)/$B$2</f>
        <v>0.11737451737451737</v>
      </c>
    </row>
    <row r="28" spans="1:9" x14ac:dyDescent="0.25">
      <c r="A28">
        <v>500</v>
      </c>
      <c r="B28">
        <v>4</v>
      </c>
      <c r="C28">
        <v>166</v>
      </c>
      <c r="D28">
        <v>4.6299999999999996E-3</v>
      </c>
      <c r="E28">
        <v>7.9179999999999997E-3</v>
      </c>
      <c r="F28">
        <v>6.3E-5</v>
      </c>
      <c r="G28">
        <f t="shared" si="0"/>
        <v>0.2050965250965251</v>
      </c>
    </row>
    <row r="29" spans="1:9" x14ac:dyDescent="0.25">
      <c r="A29">
        <v>140</v>
      </c>
      <c r="B29">
        <v>5</v>
      </c>
      <c r="C29">
        <v>549</v>
      </c>
      <c r="D29">
        <v>2.7190000000000001E-3</v>
      </c>
      <c r="E29">
        <v>4.176E-3</v>
      </c>
      <c r="F29">
        <v>1.7E-5</v>
      </c>
      <c r="G29">
        <f t="shared" si="0"/>
        <v>0.67830115830115834</v>
      </c>
    </row>
    <row r="30" spans="1:9" x14ac:dyDescent="0.25">
      <c r="A30">
        <v>120</v>
      </c>
      <c r="B30">
        <v>4</v>
      </c>
      <c r="C30">
        <v>623</v>
      </c>
      <c r="D30">
        <v>2.464E-3</v>
      </c>
      <c r="E30">
        <v>3.8149999999999998E-3</v>
      </c>
      <c r="F30">
        <v>1.5E-5</v>
      </c>
      <c r="G30">
        <f t="shared" si="0"/>
        <v>0.76972972972972975</v>
      </c>
    </row>
    <row r="31" spans="1:9" x14ac:dyDescent="0.25">
      <c r="A31">
        <v>1</v>
      </c>
      <c r="B31">
        <v>4</v>
      </c>
      <c r="C31">
        <v>1323</v>
      </c>
      <c r="D31">
        <v>1.8860000000000001E-3</v>
      </c>
      <c r="E31">
        <v>2.6589999999999999E-3</v>
      </c>
      <c r="F31">
        <v>6.9999999999999999E-6</v>
      </c>
      <c r="G31">
        <f t="shared" si="0"/>
        <v>1.6345945945945946</v>
      </c>
    </row>
    <row r="32" spans="1:9" x14ac:dyDescent="0.25">
      <c r="A32">
        <v>0</v>
      </c>
      <c r="B32">
        <v>4</v>
      </c>
      <c r="C32">
        <v>1323</v>
      </c>
      <c r="D32">
        <v>1.8860000000000001E-3</v>
      </c>
      <c r="E32">
        <v>2.6589999999999999E-3</v>
      </c>
      <c r="F32">
        <v>6.9999999999999999E-6</v>
      </c>
      <c r="G32">
        <f t="shared" si="0"/>
        <v>1.6345945945945946</v>
      </c>
    </row>
    <row r="33" spans="1:7" x14ac:dyDescent="0.25">
      <c r="A33">
        <v>1</v>
      </c>
      <c r="B33">
        <v>5</v>
      </c>
      <c r="C33">
        <v>5226</v>
      </c>
      <c r="D33">
        <v>7.3099999999999999E-4</v>
      </c>
      <c r="E33">
        <v>1.059E-3</v>
      </c>
      <c r="F33">
        <v>9.9999999999999995E-7</v>
      </c>
      <c r="G33">
        <f t="shared" si="0"/>
        <v>6.4568339768339769</v>
      </c>
    </row>
    <row r="34" spans="1:7" x14ac:dyDescent="0.25">
      <c r="A34">
        <v>2</v>
      </c>
      <c r="B34">
        <v>7</v>
      </c>
      <c r="C34">
        <v>22503</v>
      </c>
      <c r="D34">
        <v>4.3300000000000001E-4</v>
      </c>
      <c r="E34">
        <v>6.2799999999999998E-4</v>
      </c>
      <c r="F34">
        <v>0</v>
      </c>
      <c r="G34">
        <f t="shared" si="0"/>
        <v>27.802934362934362</v>
      </c>
    </row>
    <row r="81" spans="5:5" x14ac:dyDescent="0.25">
      <c r="E81" s="1"/>
    </row>
    <row r="83" spans="5:5" x14ac:dyDescent="0.25">
      <c r="E83" s="1"/>
    </row>
  </sheetData>
  <sortState ref="A27:G34">
    <sortCondition descending="1" ref="E27:E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Chart1</vt:lpstr>
      <vt:lpstr>Chart2</vt:lpstr>
      <vt:lpstr>Chart3</vt:lpstr>
      <vt:lpstr>Chart4</vt:lpstr>
      <vt:lpstr>Chart5</vt:lpstr>
      <vt:lpstr>ChartX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 lincoln</cp:lastModifiedBy>
  <cp:lastPrinted>2015-06-27T07:01:17Z</cp:lastPrinted>
  <dcterms:created xsi:type="dcterms:W3CDTF">2014-06-16T04:19:59Z</dcterms:created>
  <dcterms:modified xsi:type="dcterms:W3CDTF">2017-10-01T14:04:57Z</dcterms:modified>
</cp:coreProperties>
</file>