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ownloads/"/>
    </mc:Choice>
  </mc:AlternateContent>
  <xr:revisionPtr revIDLastSave="0" documentId="13_ncr:1_{CDD9113F-6B68-754C-A749-C8BD3FA0E474}" xr6:coauthVersionLast="47" xr6:coauthVersionMax="47" xr10:uidLastSave="{00000000-0000-0000-0000-000000000000}"/>
  <bookViews>
    <workbookView xWindow="240" yWindow="500" windowWidth="61820" windowHeight="26680" xr2:uid="{00000000-000D-0000-FFFF-FFFF00000000}"/>
  </bookViews>
  <sheets>
    <sheet name="25 Halls, Haversine Distance" sheetId="1" r:id="rId1"/>
    <sheet name="Sheet2" sheetId="2" r:id="rId2"/>
    <sheet name="Structure Report" sheetId="3" r:id="rId3"/>
  </sheets>
  <definedNames>
    <definedName name="solver_adj" localSheetId="0" hidden="1">'25 Halls, Haversine Distance'!$E$63:$AC$63</definedName>
    <definedName name="solver_adj1" localSheetId="0" hidden="1">'25 Halls, Haversine Distance'!$AE$91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eng" localSheetId="0" hidden="1">9</definedName>
    <definedName name="solver_eng" localSheetId="2" hidden="1">0</definedName>
    <definedName name="solver_lhs1" localSheetId="0" hidden="1">'25 Halls, Haversine Distance'!$E$67:$AC$91</definedName>
    <definedName name="solver_lhs2" localSheetId="0" hidden="1">'25 Halls, Haversine Distance'!$AD$63</definedName>
    <definedName name="solver_lhs3" localSheetId="0" hidden="1">'25 Halls, Haversine Distance'!$E$63:$AC$63</definedName>
    <definedName name="solver_lhs4" localSheetId="0" hidden="1">'25 Halls, Haversine Distance'!$AE$91</definedName>
    <definedName name="solver_nso" localSheetId="0" hidden="1">10000</definedName>
    <definedName name="solver_ntr" localSheetId="0" hidden="1">0</definedName>
    <definedName name="solver_num" localSheetId="0" hidden="1">4</definedName>
    <definedName name="solver_obc" localSheetId="0" hidden="1">0</definedName>
    <definedName name="solver_obp" localSheetId="0" hidden="1">0</definedName>
    <definedName name="solver_opt" localSheetId="0" hidden="1">'25 Halls, Haversine Distance'!$AE$91</definedName>
    <definedName name="solver_rel1" localSheetId="0" hidden="1">3</definedName>
    <definedName name="solver_rel2" localSheetId="0" hidden="1">2</definedName>
    <definedName name="solver_rel3" localSheetId="0" hidden="1">5</definedName>
    <definedName name="solver_rel4" localSheetId="0" hidden="1">1</definedName>
    <definedName name="solver_rhs1" localSheetId="0" hidden="1">'25 Halls, Haversine Distance'!$AE$91</definedName>
    <definedName name="solver_rhs2" localSheetId="0" hidden="1">'25 Halls, Haversine Distance'!$AF$63</definedName>
    <definedName name="solver_rhs3" localSheetId="0" hidden="1">"binary"</definedName>
    <definedName name="solver_rhs4" localSheetId="0" hidden="1">600</definedName>
    <definedName name="solver_rxc4" localSheetId="0" hidden="1">1</definedName>
    <definedName name="solver_rxv" localSheetId="0" hidden="1">1</definedName>
    <definedName name="solver_rxv1" localSheetId="0" hidden="1">1</definedName>
    <definedName name="solver_slvu" localSheetId="0" hidden="1">0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ir" localSheetId="0" hidden="1">1</definedName>
    <definedName name="solver_vir1" localSheetId="0" hidden="1">1</definedName>
    <definedName name="solver_vst" localSheetId="0" hidden="1">0</definedName>
    <definedName name="solver_vst1" localSheetId="0" hidden="1">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68" i="1" l="1"/>
  <c r="AZ69" i="1"/>
  <c r="BA69" i="1" s="1"/>
  <c r="AZ70" i="1"/>
  <c r="BA70" i="1" s="1"/>
  <c r="AZ71" i="1"/>
  <c r="BA71" i="1" s="1"/>
  <c r="AZ72" i="1"/>
  <c r="BA72" i="1" s="1"/>
  <c r="AZ73" i="1"/>
  <c r="BA73" i="1" s="1"/>
  <c r="AZ74" i="1"/>
  <c r="BA74" i="1" s="1"/>
  <c r="AZ75" i="1"/>
  <c r="BA75" i="1" s="1"/>
  <c r="AZ76" i="1"/>
  <c r="BA76" i="1" s="1"/>
  <c r="AZ77" i="1"/>
  <c r="BA77" i="1" s="1"/>
  <c r="AZ78" i="1"/>
  <c r="BA78" i="1" s="1"/>
  <c r="AZ79" i="1"/>
  <c r="BA79" i="1" s="1"/>
  <c r="AZ80" i="1"/>
  <c r="BA80" i="1" s="1"/>
  <c r="AZ81" i="1"/>
  <c r="BA81" i="1" s="1"/>
  <c r="AZ82" i="1"/>
  <c r="BA82" i="1" s="1"/>
  <c r="AZ83" i="1"/>
  <c r="BA83" i="1" s="1"/>
  <c r="AZ84" i="1"/>
  <c r="BA84" i="1" s="1"/>
  <c r="AZ85" i="1"/>
  <c r="BA85" i="1" s="1"/>
  <c r="AZ86" i="1"/>
  <c r="BA86" i="1" s="1"/>
  <c r="AZ87" i="1"/>
  <c r="BA87" i="1" s="1"/>
  <c r="AZ88" i="1"/>
  <c r="BA88" i="1" s="1"/>
  <c r="AZ89" i="1"/>
  <c r="BA89" i="1" s="1"/>
  <c r="AZ90" i="1"/>
  <c r="BA90" i="1" s="1"/>
  <c r="AZ91" i="1"/>
  <c r="BA91" i="1" s="1"/>
  <c r="AZ67" i="1"/>
  <c r="AX67" i="1"/>
  <c r="AG37" i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D63" i="1"/>
  <c r="AX37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AC66" i="1"/>
  <c r="BF4" i="1" s="1"/>
  <c r="AB66" i="1"/>
  <c r="BE4" i="1" s="1"/>
  <c r="AA66" i="1"/>
  <c r="BD4" i="1" s="1"/>
  <c r="Z66" i="1"/>
  <c r="BC4" i="1" s="1"/>
  <c r="Y66" i="1"/>
  <c r="BB4" i="1" s="1"/>
  <c r="X66" i="1"/>
  <c r="BA4" i="1" s="1"/>
  <c r="W66" i="1"/>
  <c r="AZ4" i="1" s="1"/>
  <c r="V66" i="1"/>
  <c r="AY4" i="1" s="1"/>
  <c r="U66" i="1"/>
  <c r="AX4" i="1" s="1"/>
  <c r="T66" i="1"/>
  <c r="AW4" i="1" s="1"/>
  <c r="S66" i="1"/>
  <c r="AV4" i="1" s="1"/>
  <c r="R66" i="1"/>
  <c r="AU4" i="1" s="1"/>
  <c r="Q66" i="1"/>
  <c r="AT4" i="1" s="1"/>
  <c r="P66" i="1"/>
  <c r="AS4" i="1" s="1"/>
  <c r="O66" i="1"/>
  <c r="AR4" i="1" s="1"/>
  <c r="N66" i="1"/>
  <c r="AQ4" i="1" s="1"/>
  <c r="M66" i="1"/>
  <c r="AP4" i="1" s="1"/>
  <c r="L66" i="1"/>
  <c r="AO4" i="1" s="1"/>
  <c r="K66" i="1"/>
  <c r="AN4" i="1" s="1"/>
  <c r="J66" i="1"/>
  <c r="AM4" i="1" s="1"/>
  <c r="I66" i="1"/>
  <c r="AL4" i="1" s="1"/>
  <c r="H66" i="1"/>
  <c r="AK4" i="1" s="1"/>
  <c r="G66" i="1"/>
  <c r="AJ4" i="1" s="1"/>
  <c r="F66" i="1"/>
  <c r="AI4" i="1" s="1"/>
  <c r="E66" i="1"/>
  <c r="AH4" i="1" s="1"/>
  <c r="D91" i="1"/>
  <c r="AG29" i="1" s="1"/>
  <c r="BH29" i="1" s="1"/>
  <c r="D90" i="1"/>
  <c r="AG28" i="1" s="1"/>
  <c r="BH28" i="1" s="1"/>
  <c r="D89" i="1"/>
  <c r="AG27" i="1" s="1"/>
  <c r="BH27" i="1" s="1"/>
  <c r="D88" i="1"/>
  <c r="AG26" i="1" s="1"/>
  <c r="BH26" i="1" s="1"/>
  <c r="D87" i="1"/>
  <c r="AG25" i="1" s="1"/>
  <c r="BH25" i="1" s="1"/>
  <c r="D86" i="1"/>
  <c r="AG24" i="1" s="1"/>
  <c r="BH24" i="1" s="1"/>
  <c r="D85" i="1"/>
  <c r="AG23" i="1" s="1"/>
  <c r="BH23" i="1" s="1"/>
  <c r="D84" i="1"/>
  <c r="AG22" i="1" s="1"/>
  <c r="BH22" i="1" s="1"/>
  <c r="D83" i="1"/>
  <c r="AG21" i="1" s="1"/>
  <c r="BH21" i="1" s="1"/>
  <c r="D82" i="1"/>
  <c r="AG20" i="1" s="1"/>
  <c r="BH20" i="1" s="1"/>
  <c r="D81" i="1"/>
  <c r="AG19" i="1" s="1"/>
  <c r="BH19" i="1" s="1"/>
  <c r="D80" i="1"/>
  <c r="AG18" i="1" s="1"/>
  <c r="BH18" i="1" s="1"/>
  <c r="D79" i="1"/>
  <c r="AG17" i="1" s="1"/>
  <c r="BH17" i="1" s="1"/>
  <c r="D78" i="1"/>
  <c r="AG16" i="1" s="1"/>
  <c r="BH16" i="1" s="1"/>
  <c r="D77" i="1"/>
  <c r="AG15" i="1" s="1"/>
  <c r="BH15" i="1" s="1"/>
  <c r="D76" i="1"/>
  <c r="AG14" i="1" s="1"/>
  <c r="BH14" i="1" s="1"/>
  <c r="D75" i="1"/>
  <c r="AG13" i="1" s="1"/>
  <c r="BH13" i="1" s="1"/>
  <c r="D74" i="1"/>
  <c r="AG12" i="1" s="1"/>
  <c r="BH12" i="1" s="1"/>
  <c r="D73" i="1"/>
  <c r="AG11" i="1" s="1"/>
  <c r="BH11" i="1" s="1"/>
  <c r="D72" i="1"/>
  <c r="AG10" i="1" s="1"/>
  <c r="BH10" i="1" s="1"/>
  <c r="D71" i="1"/>
  <c r="AG9" i="1" s="1"/>
  <c r="BH9" i="1" s="1"/>
  <c r="D70" i="1"/>
  <c r="AG8" i="1" s="1"/>
  <c r="BH8" i="1" s="1"/>
  <c r="D69" i="1"/>
  <c r="AG7" i="1" s="1"/>
  <c r="BH7" i="1" s="1"/>
  <c r="D68" i="1"/>
  <c r="AG6" i="1" s="1"/>
  <c r="BH6" i="1" s="1"/>
  <c r="D67" i="1"/>
  <c r="AG5" i="1" s="1"/>
  <c r="BH5" i="1" s="1"/>
  <c r="BH32" i="1" s="1"/>
  <c r="AD29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E46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5" i="1"/>
  <c r="E44" i="1"/>
  <c r="E43" i="1"/>
  <c r="E42" i="1"/>
  <c r="E41" i="1"/>
  <c r="E40" i="1"/>
  <c r="E39" i="1"/>
  <c r="E38" i="1"/>
  <c r="E37" i="1"/>
  <c r="E36" i="1"/>
  <c r="BA68" i="1" l="1"/>
  <c r="AX38" i="1"/>
  <c r="AX68" i="1"/>
  <c r="AY68" i="1" s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7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X39" i="1" l="1"/>
  <c r="AX69" i="1"/>
  <c r="AY69" i="1" s="1"/>
  <c r="AX40" i="1" l="1"/>
  <c r="AX70" i="1"/>
  <c r="AY70" i="1" s="1"/>
  <c r="AX41" i="1" l="1"/>
  <c r="AX71" i="1"/>
  <c r="AY71" i="1" s="1"/>
  <c r="AX42" i="1" l="1"/>
  <c r="AX72" i="1"/>
  <c r="AY72" i="1" s="1"/>
  <c r="AX43" i="1" l="1"/>
  <c r="AX73" i="1"/>
  <c r="AY73" i="1" s="1"/>
  <c r="AX44" i="1" l="1"/>
  <c r="AX74" i="1"/>
  <c r="AY74" i="1" s="1"/>
  <c r="AX45" i="1" l="1"/>
  <c r="AX75" i="1"/>
  <c r="AY75" i="1" s="1"/>
  <c r="AX46" i="1" l="1"/>
  <c r="AX76" i="1"/>
  <c r="AY76" i="1" s="1"/>
  <c r="AX47" i="1" l="1"/>
  <c r="AX77" i="1"/>
  <c r="AY77" i="1" s="1"/>
  <c r="AX48" i="1" l="1"/>
  <c r="AX78" i="1"/>
  <c r="AY78" i="1" s="1"/>
  <c r="AX49" i="1" l="1"/>
  <c r="AX79" i="1"/>
  <c r="AY79" i="1" s="1"/>
  <c r="AX50" i="1" l="1"/>
  <c r="AX80" i="1"/>
  <c r="AY80" i="1" s="1"/>
  <c r="AX51" i="1" l="1"/>
  <c r="AX81" i="1"/>
  <c r="AY81" i="1" s="1"/>
  <c r="AX52" i="1" l="1"/>
  <c r="AX82" i="1"/>
  <c r="AY82" i="1" s="1"/>
  <c r="AX53" i="1" l="1"/>
  <c r="AX83" i="1"/>
  <c r="AY83" i="1" s="1"/>
  <c r="AX54" i="1" l="1"/>
  <c r="AX84" i="1"/>
  <c r="AY84" i="1" s="1"/>
  <c r="AX55" i="1" l="1"/>
  <c r="AX85" i="1"/>
  <c r="AY85" i="1" s="1"/>
  <c r="AX56" i="1" l="1"/>
  <c r="AX86" i="1"/>
  <c r="AY86" i="1" s="1"/>
  <c r="AX57" i="1" l="1"/>
  <c r="AX87" i="1"/>
  <c r="AY87" i="1" s="1"/>
  <c r="AX58" i="1" l="1"/>
  <c r="AX88" i="1"/>
  <c r="AY88" i="1" s="1"/>
  <c r="AX59" i="1" l="1"/>
  <c r="AX89" i="1"/>
  <c r="AY89" i="1" s="1"/>
  <c r="AX60" i="1" l="1"/>
  <c r="AX91" i="1" s="1"/>
  <c r="AX90" i="1"/>
  <c r="AY90" i="1" s="1"/>
  <c r="AY91" i="1" l="1"/>
</calcChain>
</file>

<file path=xl/sharedStrings.xml><?xml version="1.0" encoding="utf-8"?>
<sst xmlns="http://schemas.openxmlformats.org/spreadsheetml/2006/main" count="215" uniqueCount="81">
  <si>
    <t>Crescent</t>
  </si>
  <si>
    <t>Pioneer</t>
  </si>
  <si>
    <t xml:space="preserve">Binjai </t>
  </si>
  <si>
    <t>Tanjong</t>
  </si>
  <si>
    <t xml:space="preserve">Banyan </t>
  </si>
  <si>
    <t>Tamarind</t>
  </si>
  <si>
    <t>Saraca</t>
  </si>
  <si>
    <t>Graduate Hall 1</t>
  </si>
  <si>
    <t>Graduate Hall 2</t>
  </si>
  <si>
    <t>Worst Case Distance</t>
  </si>
  <si>
    <t>Hall 1</t>
  </si>
  <si>
    <t>Hall 2</t>
  </si>
  <si>
    <t>Hall 3</t>
  </si>
  <si>
    <t>Hall 4</t>
  </si>
  <si>
    <t>Hall 5</t>
  </si>
  <si>
    <t>Hall 6</t>
  </si>
  <si>
    <t>Hall 7</t>
  </si>
  <si>
    <t>Hall 8</t>
  </si>
  <si>
    <t>Hall 9</t>
  </si>
  <si>
    <t>Hall 10</t>
  </si>
  <si>
    <t>Hall 11</t>
  </si>
  <si>
    <t>Hall 12</t>
  </si>
  <si>
    <t>Hall 13</t>
  </si>
  <si>
    <t>Hall 14</t>
  </si>
  <si>
    <t>Hall 15</t>
  </si>
  <si>
    <t>Hall 16</t>
  </si>
  <si>
    <t>Hall 17</t>
  </si>
  <si>
    <t>Hall 18</t>
  </si>
  <si>
    <t>Hall 19</t>
  </si>
  <si>
    <t>Hall 20</t>
  </si>
  <si>
    <t>Hall 21</t>
  </si>
  <si>
    <t>Hall 22</t>
  </si>
  <si>
    <t>Hall 23</t>
  </si>
  <si>
    <t>Hall 24</t>
  </si>
  <si>
    <t>Hall 25</t>
  </si>
  <si>
    <t xml:space="preserve">dij </t>
  </si>
  <si>
    <t xml:space="preserve">Hall 8 </t>
  </si>
  <si>
    <t>kij</t>
  </si>
  <si>
    <t>d(closest Xj)</t>
  </si>
  <si>
    <t>Binjai</t>
  </si>
  <si>
    <t>Banyan</t>
  </si>
  <si>
    <t>dMax</t>
  </si>
  <si>
    <t xml:space="preserve">k </t>
  </si>
  <si>
    <t xml:space="preserve">  </t>
  </si>
  <si>
    <t>aij</t>
  </si>
  <si>
    <t>W unbound</t>
  </si>
  <si>
    <t>P</t>
  </si>
  <si>
    <t>k</t>
  </si>
  <si>
    <t>W &lt;= 600</t>
  </si>
  <si>
    <t>Xj</t>
  </si>
  <si>
    <t>=</t>
  </si>
  <si>
    <t>Because of software compability, this map is NOT interactive on Mac machines.</t>
  </si>
  <si>
    <t>Interactive Map</t>
  </si>
  <si>
    <t>Cost Benefit Analysis, W&lt;= 600</t>
  </si>
  <si>
    <t>Cost (P*c)</t>
  </si>
  <si>
    <t>Cost % Increase</t>
  </si>
  <si>
    <t>Demand(k)</t>
  </si>
  <si>
    <t>Demand % Increase</t>
  </si>
  <si>
    <t>W</t>
  </si>
  <si>
    <t>&gt;=</t>
  </si>
  <si>
    <t>c represents the average cost of any hall in NTU. In this case, c = 430.</t>
  </si>
  <si>
    <t>Room rates data retrieved from https://i.redd.it/iknbo25e1s591.jpg (most updated as of July 2022)</t>
  </si>
  <si>
    <t>Structure Report</t>
  </si>
  <si>
    <t>Information</t>
  </si>
  <si>
    <t>Worksheet</t>
  </si>
  <si>
    <t>25 Halls, Euclidean Distance</t>
  </si>
  <si>
    <t>Report Created</t>
  </si>
  <si>
    <t>Tue Oct 25 2022 20:22:29 GMT+0800 (Singapore Standard Time)</t>
  </si>
  <si>
    <t>Model Type</t>
  </si>
  <si>
    <t>LP Convex</t>
  </si>
  <si>
    <t>Assumption</t>
  </si>
  <si>
    <t>Nonlinear</t>
  </si>
  <si>
    <t>Statistics</t>
  </si>
  <si>
    <t>Type</t>
  </si>
  <si>
    <t>Variables</t>
  </si>
  <si>
    <t>Functions</t>
  </si>
  <si>
    <t>Dependents</t>
  </si>
  <si>
    <t>All</t>
  </si>
  <si>
    <t>Smooth</t>
  </si>
  <si>
    <t>Linear</t>
  </si>
  <si>
    <t>=5*10*145)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</si>
</sst>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4169E1"/>
      <name val="Calibri"/>
    </font>
    <font>
      <b/>
      <sz val="12"/>
      <color theme="1"/>
      <name val="Calibri"/>
    </font>
    <font>
      <b/>
      <sz val="10"/>
      <color rgb="FF4169E1"/>
      <name val="Calibri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E4D6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15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3" fillId="3" borderId="10" xfId="0" applyFont="1" applyFill="1" applyBorder="1" applyAlignment="1"/>
    <xf numFmtId="0" fontId="3" fillId="3" borderId="9" xfId="0" applyFont="1" applyFill="1" applyBorder="1" applyAlignment="1"/>
    <xf numFmtId="0" fontId="4" fillId="0" borderId="10" xfId="0" applyFont="1" applyBorder="1" applyAlignment="1">
      <alignment horizontal="left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distance a customer has to walk to nearest facility (k) against Chosen number of facilities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Maximum distance a customer has to walk to nearest facility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'25 Halls, Haversine Distance'!$AY$36:$AY$60</c:f>
              <c:numCache>
                <c:formatCode>General</c:formatCode>
                <c:ptCount val="25"/>
                <c:pt idx="0">
                  <c:v>1070</c:v>
                </c:pt>
                <c:pt idx="1">
                  <c:v>835</c:v>
                </c:pt>
                <c:pt idx="2">
                  <c:v>372</c:v>
                </c:pt>
                <c:pt idx="3">
                  <c:v>398</c:v>
                </c:pt>
                <c:pt idx="4">
                  <c:v>383</c:v>
                </c:pt>
                <c:pt idx="5">
                  <c:v>302</c:v>
                </c:pt>
                <c:pt idx="6">
                  <c:v>304</c:v>
                </c:pt>
                <c:pt idx="7">
                  <c:v>205</c:v>
                </c:pt>
                <c:pt idx="8">
                  <c:v>166</c:v>
                </c:pt>
                <c:pt idx="9">
                  <c:v>197</c:v>
                </c:pt>
                <c:pt idx="10">
                  <c:v>166</c:v>
                </c:pt>
                <c:pt idx="11">
                  <c:v>166</c:v>
                </c:pt>
                <c:pt idx="12">
                  <c:v>165</c:v>
                </c:pt>
                <c:pt idx="13">
                  <c:v>135</c:v>
                </c:pt>
                <c:pt idx="14">
                  <c:v>112</c:v>
                </c:pt>
                <c:pt idx="15">
                  <c:v>110</c:v>
                </c:pt>
                <c:pt idx="16">
                  <c:v>103</c:v>
                </c:pt>
                <c:pt idx="17">
                  <c:v>99</c:v>
                </c:pt>
                <c:pt idx="18">
                  <c:v>90</c:v>
                </c:pt>
                <c:pt idx="19">
                  <c:v>87</c:v>
                </c:pt>
                <c:pt idx="20">
                  <c:v>84</c:v>
                </c:pt>
                <c:pt idx="21">
                  <c:v>81</c:v>
                </c:pt>
                <c:pt idx="22">
                  <c:v>44</c:v>
                </c:pt>
                <c:pt idx="23">
                  <c:v>34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6-42B6-8DEA-B0D0B65EA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92344"/>
        <c:axId val="785592312"/>
      </c:barChart>
      <c:catAx>
        <c:axId val="13839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92312"/>
        <c:crosses val="autoZero"/>
        <c:auto val="1"/>
        <c:lblAlgn val="ctr"/>
        <c:lblOffset val="100"/>
        <c:noMultiLvlLbl val="0"/>
      </c:catAx>
      <c:valAx>
        <c:axId val="7855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distance a customer has to walk to nearest facility(k) against Chosen number of facilities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Maximum distance a customer has to walk to nearest facility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'25 Halls, Haversine Distance'!$AH$36:$AH$60</c:f>
              <c:numCache>
                <c:formatCode>General</c:formatCode>
                <c:ptCount val="25"/>
                <c:pt idx="0">
                  <c:v>1250</c:v>
                </c:pt>
                <c:pt idx="1">
                  <c:v>888</c:v>
                </c:pt>
                <c:pt idx="2">
                  <c:v>509</c:v>
                </c:pt>
                <c:pt idx="3">
                  <c:v>398</c:v>
                </c:pt>
                <c:pt idx="4">
                  <c:v>383</c:v>
                </c:pt>
                <c:pt idx="5">
                  <c:v>302</c:v>
                </c:pt>
                <c:pt idx="6">
                  <c:v>254</c:v>
                </c:pt>
                <c:pt idx="7">
                  <c:v>187</c:v>
                </c:pt>
                <c:pt idx="8">
                  <c:v>187</c:v>
                </c:pt>
                <c:pt idx="9">
                  <c:v>166</c:v>
                </c:pt>
                <c:pt idx="10">
                  <c:v>197</c:v>
                </c:pt>
                <c:pt idx="11">
                  <c:v>166</c:v>
                </c:pt>
                <c:pt idx="12">
                  <c:v>165</c:v>
                </c:pt>
                <c:pt idx="13">
                  <c:v>118</c:v>
                </c:pt>
                <c:pt idx="14">
                  <c:v>112</c:v>
                </c:pt>
                <c:pt idx="15">
                  <c:v>110</c:v>
                </c:pt>
                <c:pt idx="16">
                  <c:v>103</c:v>
                </c:pt>
                <c:pt idx="17">
                  <c:v>99</c:v>
                </c:pt>
                <c:pt idx="18">
                  <c:v>90</c:v>
                </c:pt>
                <c:pt idx="19">
                  <c:v>87</c:v>
                </c:pt>
                <c:pt idx="20">
                  <c:v>84</c:v>
                </c:pt>
                <c:pt idx="21">
                  <c:v>81</c:v>
                </c:pt>
                <c:pt idx="22">
                  <c:v>44</c:v>
                </c:pt>
                <c:pt idx="23">
                  <c:v>34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E19-AA9E-2207C8D5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61704"/>
        <c:axId val="481222632"/>
      </c:barChart>
      <c:catAx>
        <c:axId val="81496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22632"/>
        <c:crosses val="autoZero"/>
        <c:auto val="1"/>
        <c:lblAlgn val="ctr"/>
        <c:lblOffset val="100"/>
        <c:noMultiLvlLbl val="0"/>
      </c:catAx>
      <c:valAx>
        <c:axId val="4812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6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Benefit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 Halls, Haversine Distance'!$AY$66</c:f>
              <c:strCache>
                <c:ptCount val="1"/>
                <c:pt idx="0">
                  <c:v>Cost %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'25 Halls, Haversine Distance'!$AY$67:$AY$91</c:f>
              <c:numCache>
                <c:formatCode>0.00%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0.2</c:v>
                </c:pt>
                <c:pt idx="6">
                  <c:v>0.16666666666666666</c:v>
                </c:pt>
                <c:pt idx="7">
                  <c:v>0.14285714285714285</c:v>
                </c:pt>
                <c:pt idx="8">
                  <c:v>0.125</c:v>
                </c:pt>
                <c:pt idx="9">
                  <c:v>0.1111111111111111</c:v>
                </c:pt>
                <c:pt idx="10">
                  <c:v>0.1</c:v>
                </c:pt>
                <c:pt idx="11">
                  <c:v>9.0909090909090912E-2</c:v>
                </c:pt>
                <c:pt idx="12">
                  <c:v>8.3333333333333329E-2</c:v>
                </c:pt>
                <c:pt idx="13">
                  <c:v>7.6923076923076927E-2</c:v>
                </c:pt>
                <c:pt idx="14">
                  <c:v>7.1428571428571425E-2</c:v>
                </c:pt>
                <c:pt idx="15">
                  <c:v>6.6666666666666666E-2</c:v>
                </c:pt>
                <c:pt idx="16">
                  <c:v>6.25E-2</c:v>
                </c:pt>
                <c:pt idx="17">
                  <c:v>5.8823529411764705E-2</c:v>
                </c:pt>
                <c:pt idx="18">
                  <c:v>5.5555555555555552E-2</c:v>
                </c:pt>
                <c:pt idx="19">
                  <c:v>5.2631578947368418E-2</c:v>
                </c:pt>
                <c:pt idx="20">
                  <c:v>0.05</c:v>
                </c:pt>
                <c:pt idx="21">
                  <c:v>4.7619047619047616E-2</c:v>
                </c:pt>
                <c:pt idx="22">
                  <c:v>4.5454545454545456E-2</c:v>
                </c:pt>
                <c:pt idx="23">
                  <c:v>4.3478260869565216E-2</c:v>
                </c:pt>
                <c:pt idx="24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43D-B0F8-23760A6E2186}"/>
            </c:ext>
          </c:extLst>
        </c:ser>
        <c:ser>
          <c:idx val="1"/>
          <c:order val="1"/>
          <c:tx>
            <c:strRef>
              <c:f>'25 Halls, Haversine Distance'!$BA$66</c:f>
              <c:strCache>
                <c:ptCount val="1"/>
                <c:pt idx="0">
                  <c:v>Demand %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'25 Halls, Haversine Distance'!$BA$67:$BA$91</c:f>
              <c:numCache>
                <c:formatCode>0.00%</c:formatCode>
                <c:ptCount val="25"/>
                <c:pt idx="0">
                  <c:v>0</c:v>
                </c:pt>
                <c:pt idx="1">
                  <c:v>0.21962616822429906</c:v>
                </c:pt>
                <c:pt idx="2">
                  <c:v>0.55449101796407185</c:v>
                </c:pt>
                <c:pt idx="3">
                  <c:v>6.9892473118279563E-2</c:v>
                </c:pt>
                <c:pt idx="4">
                  <c:v>3.7688442211055273E-2</c:v>
                </c:pt>
                <c:pt idx="5">
                  <c:v>0.21148825065274152</c:v>
                </c:pt>
                <c:pt idx="6">
                  <c:v>6.6225165562913907E-3</c:v>
                </c:pt>
                <c:pt idx="7">
                  <c:v>0.32565789473684209</c:v>
                </c:pt>
                <c:pt idx="8">
                  <c:v>0.19024390243902439</c:v>
                </c:pt>
                <c:pt idx="9">
                  <c:v>0.18674698795180722</c:v>
                </c:pt>
                <c:pt idx="10">
                  <c:v>0.15736040609137056</c:v>
                </c:pt>
                <c:pt idx="11">
                  <c:v>0</c:v>
                </c:pt>
                <c:pt idx="12">
                  <c:v>6.024096385542169E-3</c:v>
                </c:pt>
                <c:pt idx="13">
                  <c:v>0.18181818181818182</c:v>
                </c:pt>
                <c:pt idx="14">
                  <c:v>0.17037037037037037</c:v>
                </c:pt>
                <c:pt idx="15">
                  <c:v>1.7857142857142856E-2</c:v>
                </c:pt>
                <c:pt idx="16">
                  <c:v>6.363636363636363E-2</c:v>
                </c:pt>
                <c:pt idx="17">
                  <c:v>3.8834951456310676E-2</c:v>
                </c:pt>
                <c:pt idx="18">
                  <c:v>9.0909090909090912E-2</c:v>
                </c:pt>
                <c:pt idx="19">
                  <c:v>3.3333333333333333E-2</c:v>
                </c:pt>
                <c:pt idx="20">
                  <c:v>3.4482758620689655E-2</c:v>
                </c:pt>
                <c:pt idx="21">
                  <c:v>3.5714285714285712E-2</c:v>
                </c:pt>
                <c:pt idx="22">
                  <c:v>0.4567901234567901</c:v>
                </c:pt>
                <c:pt idx="23">
                  <c:v>0.22727272727272727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43D-B0F8-23760A6E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193607"/>
        <c:axId val="515466376"/>
      </c:barChart>
      <c:catAx>
        <c:axId val="1319193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6376"/>
        <c:crosses val="autoZero"/>
        <c:auto val="1"/>
        <c:lblAlgn val="ctr"/>
        <c:lblOffset val="100"/>
        <c:noMultiLvlLbl val="0"/>
      </c:catAx>
      <c:valAx>
        <c:axId val="5154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93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590550</xdr:colOff>
      <xdr:row>64</xdr:row>
      <xdr:rowOff>171450</xdr:rowOff>
    </xdr:from>
    <xdr:to>
      <xdr:col>46</xdr:col>
      <xdr:colOff>590550</xdr:colOff>
      <xdr:row>105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460C8E-DD5F-C03F-376A-A03E913D0F72}"/>
            </a:ext>
            <a:ext uri="{147F2762-F138-4A5C-976F-8EAC2B608ADB}">
              <a16:predDERef xmlns:a16="http://schemas.microsoft.com/office/drawing/2014/main" pred="{F88BE24E-8AC6-F8A9-BFE5-9F70412A9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80650" y="14052550"/>
          <a:ext cx="9779000" cy="8026400"/>
        </a:xfrm>
        <a:prstGeom prst="rect">
          <a:avLst/>
        </a:prstGeom>
      </xdr:spPr>
    </xdr:pic>
    <xdr:clientData/>
  </xdr:twoCellAnchor>
  <xdr:twoCellAnchor>
    <xdr:from>
      <xdr:col>51</xdr:col>
      <xdr:colOff>9525</xdr:colOff>
      <xdr:row>35</xdr:row>
      <xdr:rowOff>0</xdr:rowOff>
    </xdr:from>
    <xdr:to>
      <xdr:col>63</xdr:col>
      <xdr:colOff>371475</xdr:colOff>
      <xdr:row>59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6304E5-D85D-95CF-4E11-E0F008DE5704}"/>
            </a:ext>
            <a:ext uri="{147F2762-F138-4A5C-976F-8EAC2B608ADB}">
              <a16:predDERef xmlns:a16="http://schemas.microsoft.com/office/drawing/2014/main" pred="{86460C8E-DD5F-C03F-376A-A03E913D0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9525</xdr:colOff>
      <xdr:row>35</xdr:row>
      <xdr:rowOff>19050</xdr:rowOff>
    </xdr:from>
    <xdr:to>
      <xdr:col>46</xdr:col>
      <xdr:colOff>590550</xdr:colOff>
      <xdr:row>59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BE24E-8AC6-F8A9-BFE5-9F70412A9472}"/>
            </a:ext>
            <a:ext uri="{147F2762-F138-4A5C-976F-8EAC2B608ADB}">
              <a16:predDERef xmlns:a16="http://schemas.microsoft.com/office/drawing/2014/main" pred="{466304E5-D85D-95CF-4E11-E0F008DE5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76200</xdr:colOff>
      <xdr:row>96</xdr:row>
      <xdr:rowOff>127000</xdr:rowOff>
    </xdr:from>
    <xdr:to>
      <xdr:col>42</xdr:col>
      <xdr:colOff>333375</xdr:colOff>
      <xdr:row>97</xdr:row>
      <xdr:rowOff>146050</xdr:rowOff>
    </xdr:to>
    <xdr:sp macro="" textlink="">
      <xdr:nvSpPr>
        <xdr:cNvPr id="9" name="Can 8">
          <a:extLst>
            <a:ext uri="{FF2B5EF4-FFF2-40B4-BE49-F238E27FC236}">
              <a16:creationId xmlns:a16="http://schemas.microsoft.com/office/drawing/2014/main" id="{4B5818C8-1ED2-4E6D-BDA8-AD5C8803868F}"/>
            </a:ext>
            <a:ext uri="{147F2762-F138-4A5C-976F-8EAC2B608ADB}">
              <a16:predDERef xmlns:a16="http://schemas.microsoft.com/office/drawing/2014/main" pred="{F88BE24E-8AC6-F8A9-BFE5-9F70412A9472}"/>
            </a:ext>
          </a:extLst>
        </xdr:cNvPr>
        <xdr:cNvSpPr/>
      </xdr:nvSpPr>
      <xdr:spPr>
        <a:xfrm flipH="1">
          <a:off x="29451300" y="2032000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41</xdr:col>
      <xdr:colOff>352424</xdr:colOff>
      <xdr:row>98</xdr:row>
      <xdr:rowOff>101600</xdr:rowOff>
    </xdr:from>
    <xdr:to>
      <xdr:col>41</xdr:col>
      <xdr:colOff>609600</xdr:colOff>
      <xdr:row>99</xdr:row>
      <xdr:rowOff>139699</xdr:rowOff>
    </xdr:to>
    <xdr:sp macro="" textlink="">
      <xdr:nvSpPr>
        <xdr:cNvPr id="15" name="Can 14">
          <a:extLst>
            <a:ext uri="{FF2B5EF4-FFF2-40B4-BE49-F238E27FC236}">
              <a16:creationId xmlns:a16="http://schemas.microsoft.com/office/drawing/2014/main" id="{8A8EE222-647A-4490-8CC2-A8C6E0D3FD13}"/>
            </a:ext>
            <a:ext uri="{147F2762-F138-4A5C-976F-8EAC2B608ADB}">
              <a16:predDERef xmlns:a16="http://schemas.microsoft.com/office/drawing/2014/main" pred="{B37902F0-4BA4-4DBE-A0A5-F56A9AD71989}"/>
            </a:ext>
          </a:extLst>
        </xdr:cNvPr>
        <xdr:cNvSpPr/>
      </xdr:nvSpPr>
      <xdr:spPr>
        <a:xfrm flipH="1">
          <a:off x="29029024" y="20675600"/>
          <a:ext cx="257176" cy="228599"/>
        </a:xfrm>
        <a:prstGeom prst="can">
          <a:avLst/>
        </a:prstGeom>
        <a:solidFill>
          <a:srgbClr val="70AD47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40</xdr:col>
      <xdr:colOff>650875</xdr:colOff>
      <xdr:row>102</xdr:row>
      <xdr:rowOff>161925</xdr:rowOff>
    </xdr:from>
    <xdr:to>
      <xdr:col>41</xdr:col>
      <xdr:colOff>209550</xdr:colOff>
      <xdr:row>103</xdr:row>
      <xdr:rowOff>180975</xdr:rowOff>
    </xdr:to>
    <xdr:sp macro="" textlink="">
      <xdr:nvSpPr>
        <xdr:cNvPr id="16" name="Can 15">
          <a:extLst>
            <a:ext uri="{FF2B5EF4-FFF2-40B4-BE49-F238E27FC236}">
              <a16:creationId xmlns:a16="http://schemas.microsoft.com/office/drawing/2014/main" id="{D7BD2C95-2499-4F17-8140-9C3B41AF499B}"/>
            </a:ext>
            <a:ext uri="{147F2762-F138-4A5C-976F-8EAC2B608ADB}">
              <a16:predDERef xmlns:a16="http://schemas.microsoft.com/office/drawing/2014/main" pred="{8A8EE222-647A-4490-8CC2-A8C6E0D3FD13}"/>
            </a:ext>
          </a:extLst>
        </xdr:cNvPr>
        <xdr:cNvSpPr/>
      </xdr:nvSpPr>
      <xdr:spPr>
        <a:xfrm flipH="1">
          <a:off x="28628975" y="21497925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40</xdr:col>
      <xdr:colOff>682625</xdr:colOff>
      <xdr:row>91</xdr:row>
      <xdr:rowOff>184150</xdr:rowOff>
    </xdr:from>
    <xdr:to>
      <xdr:col>41</xdr:col>
      <xdr:colOff>241300</xdr:colOff>
      <xdr:row>93</xdr:row>
      <xdr:rowOff>12700</xdr:rowOff>
    </xdr:to>
    <xdr:sp macro="" textlink="">
      <xdr:nvSpPr>
        <xdr:cNvPr id="18" name="Can 17">
          <a:extLst>
            <a:ext uri="{FF2B5EF4-FFF2-40B4-BE49-F238E27FC236}">
              <a16:creationId xmlns:a16="http://schemas.microsoft.com/office/drawing/2014/main" id="{96898C01-172C-4E5F-8BE9-5163DCEBED74}"/>
            </a:ext>
            <a:ext uri="{147F2762-F138-4A5C-976F-8EAC2B608ADB}">
              <a16:predDERef xmlns:a16="http://schemas.microsoft.com/office/drawing/2014/main" pred="{5E060393-A0B7-419E-91A0-1E1C886AC3FE}"/>
            </a:ext>
          </a:extLst>
        </xdr:cNvPr>
        <xdr:cNvSpPr/>
      </xdr:nvSpPr>
      <xdr:spPr>
        <a:xfrm flipH="1">
          <a:off x="28660725" y="194246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39</xdr:col>
      <xdr:colOff>644525</xdr:colOff>
      <xdr:row>91</xdr:row>
      <xdr:rowOff>123825</xdr:rowOff>
    </xdr:from>
    <xdr:to>
      <xdr:col>40</xdr:col>
      <xdr:colOff>203200</xdr:colOff>
      <xdr:row>92</xdr:row>
      <xdr:rowOff>142875</xdr:rowOff>
    </xdr:to>
    <xdr:sp macro="" textlink="">
      <xdr:nvSpPr>
        <xdr:cNvPr id="19" name="Can 18">
          <a:extLst>
            <a:ext uri="{FF2B5EF4-FFF2-40B4-BE49-F238E27FC236}">
              <a16:creationId xmlns:a16="http://schemas.microsoft.com/office/drawing/2014/main" id="{8CD042C8-B4A8-42EF-93E1-4AA364AD0DD3}"/>
            </a:ext>
            <a:ext uri="{147F2762-F138-4A5C-976F-8EAC2B608ADB}">
              <a16:predDERef xmlns:a16="http://schemas.microsoft.com/office/drawing/2014/main" pred="{96898C01-172C-4E5F-8BE9-5163DCEBED74}"/>
            </a:ext>
          </a:extLst>
        </xdr:cNvPr>
        <xdr:cNvSpPr/>
      </xdr:nvSpPr>
      <xdr:spPr>
        <a:xfrm flipH="1">
          <a:off x="27924125" y="19364325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35</xdr:col>
      <xdr:colOff>352424</xdr:colOff>
      <xdr:row>83</xdr:row>
      <xdr:rowOff>76200</xdr:rowOff>
    </xdr:from>
    <xdr:to>
      <xdr:col>35</xdr:col>
      <xdr:colOff>609600</xdr:colOff>
      <xdr:row>84</xdr:row>
      <xdr:rowOff>139699</xdr:rowOff>
    </xdr:to>
    <xdr:sp macro="" textlink="">
      <xdr:nvSpPr>
        <xdr:cNvPr id="20" name="Can 19">
          <a:extLst>
            <a:ext uri="{FF2B5EF4-FFF2-40B4-BE49-F238E27FC236}">
              <a16:creationId xmlns:a16="http://schemas.microsoft.com/office/drawing/2014/main" id="{6AA6571F-E533-4E6C-A523-BA198999284F}"/>
            </a:ext>
            <a:ext uri="{147F2762-F138-4A5C-976F-8EAC2B608ADB}">
              <a16:predDERef xmlns:a16="http://schemas.microsoft.com/office/drawing/2014/main" pred="{8CD042C8-B4A8-42EF-93E1-4AA364AD0DD3}"/>
            </a:ext>
          </a:extLst>
        </xdr:cNvPr>
        <xdr:cNvSpPr/>
      </xdr:nvSpPr>
      <xdr:spPr>
        <a:xfrm flipH="1">
          <a:off x="24838024" y="17792700"/>
          <a:ext cx="257176" cy="253999"/>
        </a:xfrm>
        <a:prstGeom prst="can">
          <a:avLst/>
        </a:prstGeom>
        <a:solidFill>
          <a:srgbClr val="70AD47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38</xdr:col>
      <xdr:colOff>644525</xdr:colOff>
      <xdr:row>81</xdr:row>
      <xdr:rowOff>127000</xdr:rowOff>
    </xdr:from>
    <xdr:to>
      <xdr:col>39</xdr:col>
      <xdr:colOff>203200</xdr:colOff>
      <xdr:row>82</xdr:row>
      <xdr:rowOff>146050</xdr:rowOff>
    </xdr:to>
    <xdr:sp macro="" textlink="">
      <xdr:nvSpPr>
        <xdr:cNvPr id="24" name="Can 23">
          <a:extLst>
            <a:ext uri="{FF2B5EF4-FFF2-40B4-BE49-F238E27FC236}">
              <a16:creationId xmlns:a16="http://schemas.microsoft.com/office/drawing/2014/main" id="{222C0D86-955F-470E-86D7-88CD2CFF2DC7}"/>
            </a:ext>
            <a:ext uri="{147F2762-F138-4A5C-976F-8EAC2B608ADB}">
              <a16:predDERef xmlns:a16="http://schemas.microsoft.com/office/drawing/2014/main" pred="{63EEA1A3-DE7F-4C68-8150-14B84B69A3DF}"/>
            </a:ext>
          </a:extLst>
        </xdr:cNvPr>
        <xdr:cNvSpPr/>
      </xdr:nvSpPr>
      <xdr:spPr>
        <a:xfrm flipH="1">
          <a:off x="27225625" y="1746250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39</xdr:col>
      <xdr:colOff>79375</xdr:colOff>
      <xdr:row>76</xdr:row>
      <xdr:rowOff>31750</xdr:rowOff>
    </xdr:from>
    <xdr:to>
      <xdr:col>39</xdr:col>
      <xdr:colOff>336550</xdr:colOff>
      <xdr:row>77</xdr:row>
      <xdr:rowOff>50800</xdr:rowOff>
    </xdr:to>
    <xdr:sp macro="" textlink="">
      <xdr:nvSpPr>
        <xdr:cNvPr id="25" name="Can 24">
          <a:extLst>
            <a:ext uri="{FF2B5EF4-FFF2-40B4-BE49-F238E27FC236}">
              <a16:creationId xmlns:a16="http://schemas.microsoft.com/office/drawing/2014/main" id="{DAEB830D-CE4B-482C-82DB-2C8DCA3E57D9}"/>
            </a:ext>
            <a:ext uri="{147F2762-F138-4A5C-976F-8EAC2B608ADB}">
              <a16:predDERef xmlns:a16="http://schemas.microsoft.com/office/drawing/2014/main" pred="{222C0D86-955F-470E-86D7-88CD2CFF2DC7}"/>
            </a:ext>
          </a:extLst>
        </xdr:cNvPr>
        <xdr:cNvSpPr/>
      </xdr:nvSpPr>
      <xdr:spPr>
        <a:xfrm flipH="1">
          <a:off x="27358975" y="164147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39</xdr:col>
      <xdr:colOff>304800</xdr:colOff>
      <xdr:row>70</xdr:row>
      <xdr:rowOff>152400</xdr:rowOff>
    </xdr:from>
    <xdr:to>
      <xdr:col>39</xdr:col>
      <xdr:colOff>561975</xdr:colOff>
      <xdr:row>71</xdr:row>
      <xdr:rowOff>171450</xdr:rowOff>
    </xdr:to>
    <xdr:sp macro="" textlink="">
      <xdr:nvSpPr>
        <xdr:cNvPr id="30" name="Can 29">
          <a:extLst>
            <a:ext uri="{FF2B5EF4-FFF2-40B4-BE49-F238E27FC236}">
              <a16:creationId xmlns:a16="http://schemas.microsoft.com/office/drawing/2014/main" id="{DA808A57-4596-4202-9D7A-54284D534C4E}"/>
            </a:ext>
            <a:ext uri="{147F2762-F138-4A5C-976F-8EAC2B608ADB}">
              <a16:predDERef xmlns:a16="http://schemas.microsoft.com/office/drawing/2014/main" pred="{47357966-8B8D-482C-9EFA-35E8A0F54DCD}"/>
            </a:ext>
          </a:extLst>
        </xdr:cNvPr>
        <xdr:cNvSpPr/>
      </xdr:nvSpPr>
      <xdr:spPr>
        <a:xfrm flipH="1">
          <a:off x="27584400" y="1539240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41</xdr:col>
      <xdr:colOff>307975</xdr:colOff>
      <xdr:row>72</xdr:row>
      <xdr:rowOff>53975</xdr:rowOff>
    </xdr:from>
    <xdr:to>
      <xdr:col>41</xdr:col>
      <xdr:colOff>565150</xdr:colOff>
      <xdr:row>73</xdr:row>
      <xdr:rowOff>73025</xdr:rowOff>
    </xdr:to>
    <xdr:sp macro="" textlink="">
      <xdr:nvSpPr>
        <xdr:cNvPr id="31" name="Can 30">
          <a:extLst>
            <a:ext uri="{FF2B5EF4-FFF2-40B4-BE49-F238E27FC236}">
              <a16:creationId xmlns:a16="http://schemas.microsoft.com/office/drawing/2014/main" id="{C34E03FD-037A-466B-8DA2-E9F1EED16130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8984575" y="15674975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42</xdr:col>
      <xdr:colOff>200025</xdr:colOff>
      <xdr:row>71</xdr:row>
      <xdr:rowOff>47625</xdr:rowOff>
    </xdr:from>
    <xdr:to>
      <xdr:col>42</xdr:col>
      <xdr:colOff>457200</xdr:colOff>
      <xdr:row>72</xdr:row>
      <xdr:rowOff>66675</xdr:rowOff>
    </xdr:to>
    <xdr:sp macro="" textlink="">
      <xdr:nvSpPr>
        <xdr:cNvPr id="33" name="Can 32">
          <a:extLst>
            <a:ext uri="{FF2B5EF4-FFF2-40B4-BE49-F238E27FC236}">
              <a16:creationId xmlns:a16="http://schemas.microsoft.com/office/drawing/2014/main" id="{DB24A32B-A492-4364-93D2-70B96FC4A440}"/>
            </a:ext>
            <a:ext uri="{147F2762-F138-4A5C-976F-8EAC2B608ADB}">
              <a16:predDERef xmlns:a16="http://schemas.microsoft.com/office/drawing/2014/main" pred="{D954BCE9-A46D-458A-88E2-7CA5FDDEAFAD}"/>
            </a:ext>
          </a:extLst>
        </xdr:cNvPr>
        <xdr:cNvSpPr/>
      </xdr:nvSpPr>
      <xdr:spPr>
        <a:xfrm flipH="1">
          <a:off x="25841325" y="14773275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40</xdr:col>
      <xdr:colOff>57150</xdr:colOff>
      <xdr:row>69</xdr:row>
      <xdr:rowOff>142875</xdr:rowOff>
    </xdr:from>
    <xdr:to>
      <xdr:col>40</xdr:col>
      <xdr:colOff>314325</xdr:colOff>
      <xdr:row>70</xdr:row>
      <xdr:rowOff>161925</xdr:rowOff>
    </xdr:to>
    <xdr:sp macro="" textlink="">
      <xdr:nvSpPr>
        <xdr:cNvPr id="35" name="Can 34">
          <a:extLst>
            <a:ext uri="{FF2B5EF4-FFF2-40B4-BE49-F238E27FC236}">
              <a16:creationId xmlns:a16="http://schemas.microsoft.com/office/drawing/2014/main" id="{4EF98F0D-CB39-4362-9157-35CC795DEC29}"/>
            </a:ext>
            <a:ext uri="{147F2762-F138-4A5C-976F-8EAC2B608ADB}">
              <a16:predDERef xmlns:a16="http://schemas.microsoft.com/office/drawing/2014/main" pred="{3F9E465A-17A6-404D-B41B-9FF1B88F8AC0}"/>
            </a:ext>
          </a:extLst>
        </xdr:cNvPr>
        <xdr:cNvSpPr/>
      </xdr:nvSpPr>
      <xdr:spPr>
        <a:xfrm flipH="1">
          <a:off x="28035250" y="15192375"/>
          <a:ext cx="257175" cy="209550"/>
        </a:xfrm>
        <a:prstGeom prst="can">
          <a:avLst/>
        </a:prstGeom>
        <a:solidFill>
          <a:srgbClr val="70AD47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53</xdr:col>
      <xdr:colOff>600075</xdr:colOff>
      <xdr:row>64</xdr:row>
      <xdr:rowOff>171450</xdr:rowOff>
    </xdr:from>
    <xdr:to>
      <xdr:col>65</xdr:col>
      <xdr:colOff>361950</xdr:colOff>
      <xdr:row>89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F99A20-0753-DB95-984E-DF7BD2179A16}"/>
            </a:ext>
            <a:ext uri="{147F2762-F138-4A5C-976F-8EAC2B608ADB}">
              <a16:predDERef xmlns:a16="http://schemas.microsoft.com/office/drawing/2014/main" pred="{B49E1751-BC88-4454-B87E-B54D32433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584200</xdr:colOff>
      <xdr:row>71</xdr:row>
      <xdr:rowOff>152400</xdr:rowOff>
    </xdr:from>
    <xdr:to>
      <xdr:col>42</xdr:col>
      <xdr:colOff>142875</xdr:colOff>
      <xdr:row>72</xdr:row>
      <xdr:rowOff>171450</xdr:rowOff>
    </xdr:to>
    <xdr:sp macro="" textlink="">
      <xdr:nvSpPr>
        <xdr:cNvPr id="2" name="Can 1">
          <a:extLst>
            <a:ext uri="{FF2B5EF4-FFF2-40B4-BE49-F238E27FC236}">
              <a16:creationId xmlns:a16="http://schemas.microsoft.com/office/drawing/2014/main" id="{7503F674-D1B7-8E4A-96BA-4C2124097EB4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9260800" y="1558290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39</xdr:col>
      <xdr:colOff>431800</xdr:colOff>
      <xdr:row>104</xdr:row>
      <xdr:rowOff>12700</xdr:rowOff>
    </xdr:from>
    <xdr:to>
      <xdr:col>39</xdr:col>
      <xdr:colOff>688975</xdr:colOff>
      <xdr:row>105</xdr:row>
      <xdr:rowOff>31750</xdr:rowOff>
    </xdr:to>
    <xdr:sp macro="" textlink="">
      <xdr:nvSpPr>
        <xdr:cNvPr id="6" name="Can 5">
          <a:extLst>
            <a:ext uri="{FF2B5EF4-FFF2-40B4-BE49-F238E27FC236}">
              <a16:creationId xmlns:a16="http://schemas.microsoft.com/office/drawing/2014/main" id="{4A5B049B-8000-B547-9D8A-86ACF76720C3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7711400" y="2172970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42</xdr:col>
      <xdr:colOff>469900</xdr:colOff>
      <xdr:row>96</xdr:row>
      <xdr:rowOff>177800</xdr:rowOff>
    </xdr:from>
    <xdr:to>
      <xdr:col>43</xdr:col>
      <xdr:colOff>28575</xdr:colOff>
      <xdr:row>98</xdr:row>
      <xdr:rowOff>6350</xdr:rowOff>
    </xdr:to>
    <xdr:sp macro="" textlink="">
      <xdr:nvSpPr>
        <xdr:cNvPr id="7" name="Can 6">
          <a:extLst>
            <a:ext uri="{FF2B5EF4-FFF2-40B4-BE49-F238E27FC236}">
              <a16:creationId xmlns:a16="http://schemas.microsoft.com/office/drawing/2014/main" id="{A104B570-E197-9E43-99A0-F56438ED10B3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9845000" y="2037080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34</xdr:col>
      <xdr:colOff>527050</xdr:colOff>
      <xdr:row>83</xdr:row>
      <xdr:rowOff>171450</xdr:rowOff>
    </xdr:from>
    <xdr:to>
      <xdr:col>35</xdr:col>
      <xdr:colOff>85725</xdr:colOff>
      <xdr:row>85</xdr:row>
      <xdr:rowOff>0</xdr:rowOff>
    </xdr:to>
    <xdr:sp macro="" textlink="">
      <xdr:nvSpPr>
        <xdr:cNvPr id="8" name="Can 7">
          <a:extLst>
            <a:ext uri="{FF2B5EF4-FFF2-40B4-BE49-F238E27FC236}">
              <a16:creationId xmlns:a16="http://schemas.microsoft.com/office/drawing/2014/main" id="{635B97F7-96D7-A54E-BAB7-63B76EF959DF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4314150" y="178879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34</xdr:col>
      <xdr:colOff>565150</xdr:colOff>
      <xdr:row>81</xdr:row>
      <xdr:rowOff>19050</xdr:rowOff>
    </xdr:from>
    <xdr:to>
      <xdr:col>35</xdr:col>
      <xdr:colOff>123825</xdr:colOff>
      <xdr:row>82</xdr:row>
      <xdr:rowOff>38100</xdr:rowOff>
    </xdr:to>
    <xdr:sp macro="" textlink="">
      <xdr:nvSpPr>
        <xdr:cNvPr id="10" name="Can 9">
          <a:extLst>
            <a:ext uri="{FF2B5EF4-FFF2-40B4-BE49-F238E27FC236}">
              <a16:creationId xmlns:a16="http://schemas.microsoft.com/office/drawing/2014/main" id="{E9A8BD23-F4EA-4C43-B7BC-7B6BD0F5C987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4352250" y="173545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34</xdr:col>
      <xdr:colOff>603250</xdr:colOff>
      <xdr:row>77</xdr:row>
      <xdr:rowOff>57150</xdr:rowOff>
    </xdr:from>
    <xdr:to>
      <xdr:col>35</xdr:col>
      <xdr:colOff>161925</xdr:colOff>
      <xdr:row>78</xdr:row>
      <xdr:rowOff>76200</xdr:rowOff>
    </xdr:to>
    <xdr:sp macro="" textlink="">
      <xdr:nvSpPr>
        <xdr:cNvPr id="12" name="Can 11">
          <a:extLst>
            <a:ext uri="{FF2B5EF4-FFF2-40B4-BE49-F238E27FC236}">
              <a16:creationId xmlns:a16="http://schemas.microsoft.com/office/drawing/2014/main" id="{24814B6D-7CC9-E54E-8C99-A4A83B635605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4390350" y="166306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35</xdr:col>
      <xdr:colOff>692150</xdr:colOff>
      <xdr:row>73</xdr:row>
      <xdr:rowOff>158750</xdr:rowOff>
    </xdr:from>
    <xdr:to>
      <xdr:col>36</xdr:col>
      <xdr:colOff>250825</xdr:colOff>
      <xdr:row>74</xdr:row>
      <xdr:rowOff>177800</xdr:rowOff>
    </xdr:to>
    <xdr:sp macro="" textlink="">
      <xdr:nvSpPr>
        <xdr:cNvPr id="22" name="Can 21">
          <a:extLst>
            <a:ext uri="{FF2B5EF4-FFF2-40B4-BE49-F238E27FC236}">
              <a16:creationId xmlns:a16="http://schemas.microsoft.com/office/drawing/2014/main" id="{EAB26905-F222-4F46-8B40-1F1CA66988BA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5177750" y="159702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37</xdr:col>
      <xdr:colOff>146050</xdr:colOff>
      <xdr:row>71</xdr:row>
      <xdr:rowOff>158750</xdr:rowOff>
    </xdr:from>
    <xdr:to>
      <xdr:col>37</xdr:col>
      <xdr:colOff>403225</xdr:colOff>
      <xdr:row>72</xdr:row>
      <xdr:rowOff>177800</xdr:rowOff>
    </xdr:to>
    <xdr:sp macro="" textlink="">
      <xdr:nvSpPr>
        <xdr:cNvPr id="38" name="Can 37">
          <a:extLst>
            <a:ext uri="{FF2B5EF4-FFF2-40B4-BE49-F238E27FC236}">
              <a16:creationId xmlns:a16="http://schemas.microsoft.com/office/drawing/2014/main" id="{FDEC65BB-3A1C-0B47-A9FC-3CA738D45B61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6028650" y="155892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37</xdr:col>
      <xdr:colOff>552450</xdr:colOff>
      <xdr:row>69</xdr:row>
      <xdr:rowOff>82550</xdr:rowOff>
    </xdr:from>
    <xdr:to>
      <xdr:col>38</xdr:col>
      <xdr:colOff>111125</xdr:colOff>
      <xdr:row>70</xdr:row>
      <xdr:rowOff>101600</xdr:rowOff>
    </xdr:to>
    <xdr:sp macro="" textlink="">
      <xdr:nvSpPr>
        <xdr:cNvPr id="39" name="Can 38">
          <a:extLst>
            <a:ext uri="{FF2B5EF4-FFF2-40B4-BE49-F238E27FC236}">
              <a16:creationId xmlns:a16="http://schemas.microsoft.com/office/drawing/2014/main" id="{0E075961-CCC6-BC4F-877F-C583D6D490B7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6435050" y="151320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38</xdr:col>
      <xdr:colOff>438150</xdr:colOff>
      <xdr:row>69</xdr:row>
      <xdr:rowOff>107950</xdr:rowOff>
    </xdr:from>
    <xdr:to>
      <xdr:col>38</xdr:col>
      <xdr:colOff>695325</xdr:colOff>
      <xdr:row>70</xdr:row>
      <xdr:rowOff>127000</xdr:rowOff>
    </xdr:to>
    <xdr:sp macro="" textlink="">
      <xdr:nvSpPr>
        <xdr:cNvPr id="40" name="Can 39">
          <a:extLst>
            <a:ext uri="{FF2B5EF4-FFF2-40B4-BE49-F238E27FC236}">
              <a16:creationId xmlns:a16="http://schemas.microsoft.com/office/drawing/2014/main" id="{CEAC8D5C-E1EC-8740-926D-98A2763944CC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7019250" y="151574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38</xdr:col>
      <xdr:colOff>488950</xdr:colOff>
      <xdr:row>67</xdr:row>
      <xdr:rowOff>120650</xdr:rowOff>
    </xdr:from>
    <xdr:to>
      <xdr:col>39</xdr:col>
      <xdr:colOff>47625</xdr:colOff>
      <xdr:row>68</xdr:row>
      <xdr:rowOff>139700</xdr:rowOff>
    </xdr:to>
    <xdr:sp macro="" textlink="">
      <xdr:nvSpPr>
        <xdr:cNvPr id="41" name="Can 40">
          <a:extLst>
            <a:ext uri="{FF2B5EF4-FFF2-40B4-BE49-F238E27FC236}">
              <a16:creationId xmlns:a16="http://schemas.microsoft.com/office/drawing/2014/main" id="{3288BF31-832D-C249-A372-BBC49FDCE23B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7070050" y="147891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39</xdr:col>
      <xdr:colOff>463550</xdr:colOff>
      <xdr:row>66</xdr:row>
      <xdr:rowOff>133350</xdr:rowOff>
    </xdr:from>
    <xdr:to>
      <xdr:col>40</xdr:col>
      <xdr:colOff>22225</xdr:colOff>
      <xdr:row>67</xdr:row>
      <xdr:rowOff>152400</xdr:rowOff>
    </xdr:to>
    <xdr:sp macro="" textlink="">
      <xdr:nvSpPr>
        <xdr:cNvPr id="42" name="Can 41">
          <a:extLst>
            <a:ext uri="{FF2B5EF4-FFF2-40B4-BE49-F238E27FC236}">
              <a16:creationId xmlns:a16="http://schemas.microsoft.com/office/drawing/2014/main" id="{F31DD7B3-30EE-0A46-B8A0-728E0EC1A1B4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7743150" y="146113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40</xdr:col>
      <xdr:colOff>501650</xdr:colOff>
      <xdr:row>66</xdr:row>
      <xdr:rowOff>171450</xdr:rowOff>
    </xdr:from>
    <xdr:to>
      <xdr:col>41</xdr:col>
      <xdr:colOff>60325</xdr:colOff>
      <xdr:row>68</xdr:row>
      <xdr:rowOff>0</xdr:rowOff>
    </xdr:to>
    <xdr:sp macro="" textlink="">
      <xdr:nvSpPr>
        <xdr:cNvPr id="43" name="Can 42">
          <a:extLst>
            <a:ext uri="{FF2B5EF4-FFF2-40B4-BE49-F238E27FC236}">
              <a16:creationId xmlns:a16="http://schemas.microsoft.com/office/drawing/2014/main" id="{FE0E3B77-608B-BC4F-893F-480C08EE4231}"/>
            </a:ext>
            <a:ext uri="{147F2762-F138-4A5C-976F-8EAC2B608ADB}">
              <a16:predDERef xmlns:a16="http://schemas.microsoft.com/office/drawing/2014/main" pred="{DA808A57-4596-4202-9D7A-54284D534C4E}"/>
            </a:ext>
          </a:extLst>
        </xdr:cNvPr>
        <xdr:cNvSpPr/>
      </xdr:nvSpPr>
      <xdr:spPr>
        <a:xfrm flipH="1">
          <a:off x="28479750" y="14649450"/>
          <a:ext cx="257175" cy="209550"/>
        </a:xfrm>
        <a:prstGeom prst="can">
          <a:avLst/>
        </a:prstGeom>
        <a:solidFill>
          <a:srgbClr val="FFFFFF"/>
        </a:solidFill>
        <a:ln>
          <a:solidFill>
            <a:srgbClr val="0070B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54C64-D1CE-412F-854B-8CDA39A8C734}" name="Table1" displayName="Table1" ref="B12:E15" totalsRowShown="0" headerRowDxfId="5" dataDxfId="4">
  <autoFilter ref="B12:E15" xr:uid="{8CB54C64-D1CE-412F-854B-8CDA39A8C734}"/>
  <tableColumns count="4">
    <tableColumn id="1" xr3:uid="{F47F49A3-CAB5-4E83-8682-B05F50AC77BD}" name="Type" dataDxfId="3"/>
    <tableColumn id="2" xr3:uid="{35D67E8A-FABF-4AB2-B138-853018FB1339}" name="Variables" dataDxfId="2"/>
    <tableColumn id="3" xr3:uid="{53E987AE-A233-478D-A187-D30CEBE62F0F}" name="Functions" dataDxfId="1"/>
    <tableColumn id="4" xr3:uid="{1EA91E97-07DB-4835-878B-2A33BC43724D}" name="Depend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F3C120A-33C8-45C2-813B-3697628674C3}">
  <we:reference id="WA200000018" version="23.0.0.0" store="en-US" storeType="omex"/>
  <we:alternateReferences>
    <we:reference id="WA200000018" version="23.0.0.0" store="omex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BH98"/>
  <sheetViews>
    <sheetView tabSelected="1" workbookViewId="0">
      <selection activeCell="D32" sqref="D32"/>
    </sheetView>
  </sheetViews>
  <sheetFormatPr baseColWidth="10" defaultColWidth="9.1640625" defaultRowHeight="15" x14ac:dyDescent="0.2"/>
  <cols>
    <col min="4" max="4" width="14.83203125" customWidth="1"/>
    <col min="5" max="9" width="9.1640625" customWidth="1"/>
    <col min="10" max="10" width="6" bestFit="1" customWidth="1"/>
    <col min="11" max="13" width="9.1640625" customWidth="1"/>
    <col min="14" max="14" width="7.1640625" bestFit="1" customWidth="1"/>
    <col min="15" max="17" width="9.1640625" customWidth="1"/>
    <col min="53" max="53" width="10.5" bestFit="1" customWidth="1"/>
  </cols>
  <sheetData>
    <row r="2" spans="4:60" ht="32" x14ac:dyDescent="0.2">
      <c r="AX2" s="2" t="s">
        <v>0</v>
      </c>
      <c r="AY2" s="2" t="s">
        <v>1</v>
      </c>
      <c r="AZ2" s="2" t="s">
        <v>2</v>
      </c>
      <c r="BA2" s="2" t="s">
        <v>3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8</v>
      </c>
    </row>
    <row r="3" spans="4:60" ht="16" x14ac:dyDescent="0.2">
      <c r="AF3" s="30" t="s">
        <v>9</v>
      </c>
      <c r="AG3" s="31"/>
      <c r="AH3" s="21" t="s">
        <v>10</v>
      </c>
      <c r="AI3" s="21" t="s">
        <v>11</v>
      </c>
      <c r="AJ3" s="21" t="s">
        <v>12</v>
      </c>
      <c r="AK3" s="21" t="s">
        <v>13</v>
      </c>
      <c r="AL3" s="21" t="s">
        <v>14</v>
      </c>
      <c r="AM3" s="21" t="s">
        <v>15</v>
      </c>
      <c r="AN3" s="21" t="s">
        <v>16</v>
      </c>
      <c r="AO3" s="21" t="s">
        <v>17</v>
      </c>
      <c r="AP3" s="21" t="s">
        <v>18</v>
      </c>
      <c r="AQ3" s="21" t="s">
        <v>19</v>
      </c>
      <c r="AR3" s="21" t="s">
        <v>20</v>
      </c>
      <c r="AS3" s="21" t="s">
        <v>21</v>
      </c>
      <c r="AT3" s="21" t="s">
        <v>22</v>
      </c>
      <c r="AU3" s="21" t="s">
        <v>23</v>
      </c>
      <c r="AV3" s="21" t="s">
        <v>24</v>
      </c>
      <c r="AW3" s="21" t="s">
        <v>25</v>
      </c>
      <c r="AX3" s="21" t="s">
        <v>26</v>
      </c>
      <c r="AY3" s="21" t="s">
        <v>27</v>
      </c>
      <c r="AZ3" s="21" t="s">
        <v>28</v>
      </c>
      <c r="BA3" s="21" t="s">
        <v>29</v>
      </c>
      <c r="BB3" s="21" t="s">
        <v>30</v>
      </c>
      <c r="BC3" s="21" t="s">
        <v>31</v>
      </c>
      <c r="BD3" s="21" t="s">
        <v>32</v>
      </c>
      <c r="BE3" s="21" t="s">
        <v>33</v>
      </c>
      <c r="BF3" s="21" t="s">
        <v>34</v>
      </c>
      <c r="BG3" s="1"/>
      <c r="BH3" s="1"/>
    </row>
    <row r="4" spans="4:60" ht="32" x14ac:dyDescent="0.2">
      <c r="D4" s="5" t="s">
        <v>35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36</v>
      </c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0</v>
      </c>
      <c r="V4" s="6" t="s">
        <v>1</v>
      </c>
      <c r="W4" s="6" t="s">
        <v>2</v>
      </c>
      <c r="X4" s="6" t="s">
        <v>3</v>
      </c>
      <c r="Y4" s="6" t="s">
        <v>4</v>
      </c>
      <c r="Z4" s="6" t="s">
        <v>5</v>
      </c>
      <c r="AA4" s="6" t="s">
        <v>6</v>
      </c>
      <c r="AB4" s="6" t="s">
        <v>7</v>
      </c>
      <c r="AC4" s="7" t="s">
        <v>8</v>
      </c>
      <c r="AF4" s="22"/>
      <c r="AG4" s="1" t="s">
        <v>37</v>
      </c>
      <c r="AH4" s="1">
        <f>E66</f>
        <v>1</v>
      </c>
      <c r="AI4" s="1">
        <f t="shared" ref="AI4:BF4" si="0">F66</f>
        <v>0</v>
      </c>
      <c r="AJ4" s="1">
        <f t="shared" si="0"/>
        <v>1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0</v>
      </c>
      <c r="AO4" s="1">
        <f t="shared" si="0"/>
        <v>0</v>
      </c>
      <c r="AP4" s="1">
        <f t="shared" si="0"/>
        <v>0</v>
      </c>
      <c r="AQ4" s="1">
        <f t="shared" si="0"/>
        <v>0</v>
      </c>
      <c r="AR4" s="1">
        <f t="shared" si="0"/>
        <v>1</v>
      </c>
      <c r="AS4" s="1">
        <f t="shared" si="0"/>
        <v>0</v>
      </c>
      <c r="AT4" s="1">
        <f t="shared" si="0"/>
        <v>0</v>
      </c>
      <c r="AU4" s="1">
        <f t="shared" si="0"/>
        <v>0</v>
      </c>
      <c r="AV4" s="1">
        <f t="shared" si="0"/>
        <v>0</v>
      </c>
      <c r="AW4" s="1">
        <f t="shared" si="0"/>
        <v>0</v>
      </c>
      <c r="AX4" s="1">
        <f t="shared" si="0"/>
        <v>0</v>
      </c>
      <c r="AY4" s="1">
        <f t="shared" si="0"/>
        <v>0</v>
      </c>
      <c r="AZ4" s="1">
        <f t="shared" si="0"/>
        <v>0</v>
      </c>
      <c r="BA4" s="1">
        <f t="shared" si="0"/>
        <v>0</v>
      </c>
      <c r="BB4" s="1">
        <f t="shared" si="0"/>
        <v>0</v>
      </c>
      <c r="BC4" s="1">
        <f t="shared" si="0"/>
        <v>0</v>
      </c>
      <c r="BD4" s="1">
        <f t="shared" si="0"/>
        <v>0</v>
      </c>
      <c r="BE4" s="1">
        <f t="shared" si="0"/>
        <v>0</v>
      </c>
      <c r="BF4" s="15">
        <f t="shared" si="0"/>
        <v>0</v>
      </c>
      <c r="BG4" s="1"/>
      <c r="BH4" s="20" t="s">
        <v>38</v>
      </c>
    </row>
    <row r="5" spans="4:60" ht="16" x14ac:dyDescent="0.2">
      <c r="D5" s="4" t="s">
        <v>10</v>
      </c>
      <c r="E5" s="2">
        <v>0</v>
      </c>
      <c r="F5" s="2">
        <v>240</v>
      </c>
      <c r="G5" s="2">
        <v>761</v>
      </c>
      <c r="H5" s="2">
        <v>266</v>
      </c>
      <c r="I5" s="2">
        <v>172</v>
      </c>
      <c r="J5" s="2">
        <v>187</v>
      </c>
      <c r="K5" s="2">
        <v>1030</v>
      </c>
      <c r="L5" s="2">
        <v>596</v>
      </c>
      <c r="M5" s="2">
        <v>750</v>
      </c>
      <c r="N5" s="2">
        <v>946</v>
      </c>
      <c r="O5" s="2">
        <v>961</v>
      </c>
      <c r="P5" s="2">
        <v>958</v>
      </c>
      <c r="Q5" s="2">
        <v>930</v>
      </c>
      <c r="R5" s="2">
        <v>921</v>
      </c>
      <c r="S5" s="2">
        <v>983</v>
      </c>
      <c r="T5" s="2">
        <v>827</v>
      </c>
      <c r="U5" s="2">
        <v>114</v>
      </c>
      <c r="V5" s="2">
        <v>205</v>
      </c>
      <c r="W5" s="2">
        <v>876</v>
      </c>
      <c r="X5" s="2">
        <v>900</v>
      </c>
      <c r="Y5" s="2">
        <v>941</v>
      </c>
      <c r="Z5" s="2">
        <v>998</v>
      </c>
      <c r="AA5" s="2">
        <v>1040</v>
      </c>
      <c r="AB5" s="2">
        <v>1060</v>
      </c>
      <c r="AC5" s="3">
        <v>1070</v>
      </c>
      <c r="AF5" s="22" t="s">
        <v>10</v>
      </c>
      <c r="AG5" s="1">
        <f>D67</f>
        <v>1</v>
      </c>
      <c r="AH5" s="1">
        <f>IF(E$63=1,E5,0)</f>
        <v>0</v>
      </c>
      <c r="AI5" s="1">
        <f t="shared" ref="AI5:BF15" si="1">IF(F$63=1,F5,0)</f>
        <v>0</v>
      </c>
      <c r="AJ5" s="1">
        <f t="shared" si="1"/>
        <v>761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961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5">
        <f t="shared" si="1"/>
        <v>0</v>
      </c>
      <c r="BG5" s="1"/>
      <c r="BH5" s="18">
        <f>IF(AG5=1,0,SMALL(AH5:BF5,COUNTIF(AH5:BF5,0)+1))</f>
        <v>0</v>
      </c>
    </row>
    <row r="6" spans="4:60" ht="16" x14ac:dyDescent="0.2">
      <c r="D6" s="4" t="s">
        <v>11</v>
      </c>
      <c r="E6" s="2">
        <v>240</v>
      </c>
      <c r="F6" s="2">
        <v>0</v>
      </c>
      <c r="G6" s="2">
        <v>542</v>
      </c>
      <c r="H6" s="2">
        <v>441</v>
      </c>
      <c r="I6" s="2">
        <v>410</v>
      </c>
      <c r="J6" s="2">
        <v>84</v>
      </c>
      <c r="K6" s="2">
        <v>786</v>
      </c>
      <c r="L6" s="2">
        <v>358</v>
      </c>
      <c r="M6" s="2">
        <v>514</v>
      </c>
      <c r="N6" s="2">
        <v>727</v>
      </c>
      <c r="O6" s="2">
        <v>752</v>
      </c>
      <c r="P6" s="2">
        <v>744</v>
      </c>
      <c r="Q6" s="2">
        <v>705</v>
      </c>
      <c r="R6" s="2">
        <v>687</v>
      </c>
      <c r="S6" s="2">
        <v>750</v>
      </c>
      <c r="T6" s="2">
        <v>625</v>
      </c>
      <c r="U6" s="2">
        <v>310</v>
      </c>
      <c r="V6" s="2">
        <v>383</v>
      </c>
      <c r="W6" s="2">
        <v>690</v>
      </c>
      <c r="X6" s="2">
        <v>718</v>
      </c>
      <c r="Y6" s="2">
        <v>769</v>
      </c>
      <c r="Z6" s="2">
        <v>774</v>
      </c>
      <c r="AA6" s="2">
        <v>818</v>
      </c>
      <c r="AB6" s="2">
        <v>860</v>
      </c>
      <c r="AC6" s="3">
        <v>862</v>
      </c>
      <c r="AF6" s="22" t="s">
        <v>11</v>
      </c>
      <c r="AG6" s="1">
        <f t="shared" ref="AG6:AG29" si="2">D68</f>
        <v>0</v>
      </c>
      <c r="AH6" s="1">
        <f t="shared" ref="AH6:AH29" si="3">IF(E$63=1,E6,0)</f>
        <v>240</v>
      </c>
      <c r="AI6" s="1">
        <f t="shared" si="1"/>
        <v>0</v>
      </c>
      <c r="AJ6" s="1">
        <f t="shared" si="1"/>
        <v>542</v>
      </c>
      <c r="AK6" s="1">
        <f t="shared" si="1"/>
        <v>0</v>
      </c>
      <c r="AL6" s="1">
        <f t="shared" si="1"/>
        <v>0</v>
      </c>
      <c r="AM6" s="1">
        <f t="shared" si="1"/>
        <v>0</v>
      </c>
      <c r="AN6" s="1">
        <f t="shared" si="1"/>
        <v>0</v>
      </c>
      <c r="AO6" s="1">
        <f t="shared" si="1"/>
        <v>0</v>
      </c>
      <c r="AP6" s="1">
        <f t="shared" si="1"/>
        <v>0</v>
      </c>
      <c r="AQ6" s="1">
        <f t="shared" si="1"/>
        <v>0</v>
      </c>
      <c r="AR6" s="1">
        <f t="shared" si="1"/>
        <v>752</v>
      </c>
      <c r="AS6" s="1">
        <f t="shared" si="1"/>
        <v>0</v>
      </c>
      <c r="AT6" s="1">
        <f t="shared" si="1"/>
        <v>0</v>
      </c>
      <c r="AU6" s="1">
        <f t="shared" si="1"/>
        <v>0</v>
      </c>
      <c r="AV6" s="1">
        <f t="shared" si="1"/>
        <v>0</v>
      </c>
      <c r="AW6" s="1">
        <f t="shared" si="1"/>
        <v>0</v>
      </c>
      <c r="AX6" s="1">
        <f t="shared" si="1"/>
        <v>0</v>
      </c>
      <c r="AY6" s="1">
        <f t="shared" si="1"/>
        <v>0</v>
      </c>
      <c r="AZ6" s="1">
        <f t="shared" si="1"/>
        <v>0</v>
      </c>
      <c r="BA6" s="1">
        <f t="shared" si="1"/>
        <v>0</v>
      </c>
      <c r="BB6" s="1">
        <f t="shared" si="1"/>
        <v>0</v>
      </c>
      <c r="BC6" s="1">
        <f t="shared" si="1"/>
        <v>0</v>
      </c>
      <c r="BD6" s="1">
        <f t="shared" si="1"/>
        <v>0</v>
      </c>
      <c r="BE6" s="1">
        <f t="shared" si="1"/>
        <v>0</v>
      </c>
      <c r="BF6" s="15">
        <f t="shared" si="1"/>
        <v>0</v>
      </c>
      <c r="BG6" s="1"/>
      <c r="BH6" s="18">
        <f t="shared" ref="BH6:BH29" si="4">IF(AG6=1,0,SMALL(AH6:BF6,COUNTIF(AH6:BF6,0)+1))</f>
        <v>240</v>
      </c>
    </row>
    <row r="7" spans="4:60" ht="16" x14ac:dyDescent="0.2">
      <c r="D7" s="4" t="s">
        <v>12</v>
      </c>
      <c r="E7" s="2">
        <v>761</v>
      </c>
      <c r="F7" s="2">
        <v>542</v>
      </c>
      <c r="G7" s="2">
        <v>0</v>
      </c>
      <c r="H7" s="2">
        <v>846</v>
      </c>
      <c r="I7" s="2">
        <v>897</v>
      </c>
      <c r="J7" s="2">
        <v>626</v>
      </c>
      <c r="K7" s="2">
        <v>517</v>
      </c>
      <c r="L7" s="2">
        <v>372</v>
      </c>
      <c r="M7" s="2">
        <v>445</v>
      </c>
      <c r="N7" s="2">
        <v>589</v>
      </c>
      <c r="O7" s="2">
        <v>662</v>
      </c>
      <c r="P7" s="2">
        <v>200</v>
      </c>
      <c r="Q7" s="2">
        <v>192</v>
      </c>
      <c r="R7" s="2">
        <v>241</v>
      </c>
      <c r="S7" s="2">
        <v>434</v>
      </c>
      <c r="T7" s="2">
        <v>110</v>
      </c>
      <c r="U7" s="2">
        <v>847</v>
      </c>
      <c r="V7" s="2">
        <v>925</v>
      </c>
      <c r="W7" s="2">
        <v>732</v>
      </c>
      <c r="X7" s="2">
        <v>766</v>
      </c>
      <c r="Y7" s="2">
        <v>835</v>
      </c>
      <c r="Z7" s="2">
        <v>568</v>
      </c>
      <c r="AA7" s="2">
        <v>599</v>
      </c>
      <c r="AB7" s="2">
        <v>796</v>
      </c>
      <c r="AC7" s="3">
        <v>736</v>
      </c>
      <c r="AF7" s="22" t="s">
        <v>12</v>
      </c>
      <c r="AG7" s="1">
        <f t="shared" si="2"/>
        <v>1</v>
      </c>
      <c r="AH7" s="1">
        <f t="shared" si="3"/>
        <v>761</v>
      </c>
      <c r="AI7" s="1">
        <f t="shared" si="1"/>
        <v>0</v>
      </c>
      <c r="AJ7" s="1">
        <f t="shared" si="1"/>
        <v>0</v>
      </c>
      <c r="AK7" s="1">
        <f t="shared" si="1"/>
        <v>0</v>
      </c>
      <c r="AL7" s="1">
        <f t="shared" si="1"/>
        <v>0</v>
      </c>
      <c r="AM7" s="1">
        <f t="shared" si="1"/>
        <v>0</v>
      </c>
      <c r="AN7" s="1">
        <f t="shared" si="1"/>
        <v>0</v>
      </c>
      <c r="AO7" s="1">
        <f t="shared" si="1"/>
        <v>0</v>
      </c>
      <c r="AP7" s="1">
        <f t="shared" si="1"/>
        <v>0</v>
      </c>
      <c r="AQ7" s="1">
        <f t="shared" si="1"/>
        <v>0</v>
      </c>
      <c r="AR7" s="1">
        <f t="shared" si="1"/>
        <v>662</v>
      </c>
      <c r="AS7" s="1">
        <f t="shared" si="1"/>
        <v>0</v>
      </c>
      <c r="AT7" s="1">
        <f t="shared" si="1"/>
        <v>0</v>
      </c>
      <c r="AU7" s="1">
        <f t="shared" si="1"/>
        <v>0</v>
      </c>
      <c r="AV7" s="1">
        <f t="shared" si="1"/>
        <v>0</v>
      </c>
      <c r="AW7" s="1">
        <f t="shared" si="1"/>
        <v>0</v>
      </c>
      <c r="AX7" s="1">
        <f t="shared" si="1"/>
        <v>0</v>
      </c>
      <c r="AY7" s="1">
        <f t="shared" si="1"/>
        <v>0</v>
      </c>
      <c r="AZ7" s="1">
        <f t="shared" si="1"/>
        <v>0</v>
      </c>
      <c r="BA7" s="1">
        <f t="shared" si="1"/>
        <v>0</v>
      </c>
      <c r="BB7" s="1">
        <f t="shared" si="1"/>
        <v>0</v>
      </c>
      <c r="BC7" s="1">
        <f t="shared" si="1"/>
        <v>0</v>
      </c>
      <c r="BD7" s="1">
        <f t="shared" si="1"/>
        <v>0</v>
      </c>
      <c r="BE7" s="1">
        <f t="shared" si="1"/>
        <v>0</v>
      </c>
      <c r="BF7" s="15">
        <f t="shared" si="1"/>
        <v>0</v>
      </c>
      <c r="BG7" s="1"/>
      <c r="BH7" s="18">
        <f t="shared" si="4"/>
        <v>0</v>
      </c>
    </row>
    <row r="8" spans="4:60" ht="16" x14ac:dyDescent="0.2">
      <c r="D8" s="4" t="s">
        <v>13</v>
      </c>
      <c r="E8" s="2">
        <v>266</v>
      </c>
      <c r="F8" s="2">
        <v>441</v>
      </c>
      <c r="G8" s="2">
        <v>846</v>
      </c>
      <c r="H8" s="2">
        <v>0</v>
      </c>
      <c r="I8" s="2">
        <v>165</v>
      </c>
      <c r="J8" s="2">
        <v>418</v>
      </c>
      <c r="K8" s="2">
        <v>1210</v>
      </c>
      <c r="L8" s="2">
        <v>789</v>
      </c>
      <c r="M8" s="2">
        <v>951</v>
      </c>
      <c r="N8" s="2">
        <v>1170</v>
      </c>
      <c r="O8" s="2">
        <v>1190</v>
      </c>
      <c r="P8" s="2">
        <v>1040</v>
      </c>
      <c r="Q8" s="2">
        <v>1040</v>
      </c>
      <c r="R8" s="2">
        <v>1060</v>
      </c>
      <c r="S8" s="2">
        <v>1160</v>
      </c>
      <c r="T8" s="2">
        <v>888</v>
      </c>
      <c r="U8" s="2">
        <v>346</v>
      </c>
      <c r="V8" s="2">
        <v>412</v>
      </c>
      <c r="W8" s="2">
        <v>1120</v>
      </c>
      <c r="X8" s="2">
        <v>1160</v>
      </c>
      <c r="Y8" s="2">
        <v>1200</v>
      </c>
      <c r="Z8" s="2">
        <v>1210</v>
      </c>
      <c r="AA8" s="2">
        <v>1250</v>
      </c>
      <c r="AB8" s="2">
        <v>1300</v>
      </c>
      <c r="AC8" s="3">
        <v>1300</v>
      </c>
      <c r="AF8" s="22" t="s">
        <v>13</v>
      </c>
      <c r="AG8" s="1">
        <f t="shared" si="2"/>
        <v>0</v>
      </c>
      <c r="AH8" s="1">
        <f t="shared" si="3"/>
        <v>266</v>
      </c>
      <c r="AI8" s="1">
        <f t="shared" si="1"/>
        <v>0</v>
      </c>
      <c r="AJ8" s="1">
        <f t="shared" si="1"/>
        <v>846</v>
      </c>
      <c r="AK8" s="1">
        <f t="shared" si="1"/>
        <v>0</v>
      </c>
      <c r="AL8" s="1">
        <f t="shared" si="1"/>
        <v>0</v>
      </c>
      <c r="AM8" s="1">
        <f t="shared" si="1"/>
        <v>0</v>
      </c>
      <c r="AN8" s="1">
        <f t="shared" si="1"/>
        <v>0</v>
      </c>
      <c r="AO8" s="1">
        <f t="shared" si="1"/>
        <v>0</v>
      </c>
      <c r="AP8" s="1">
        <f t="shared" si="1"/>
        <v>0</v>
      </c>
      <c r="AQ8" s="1">
        <f t="shared" si="1"/>
        <v>0</v>
      </c>
      <c r="AR8" s="1">
        <f t="shared" si="1"/>
        <v>1190</v>
      </c>
      <c r="AS8" s="1">
        <f t="shared" si="1"/>
        <v>0</v>
      </c>
      <c r="AT8" s="1">
        <f t="shared" si="1"/>
        <v>0</v>
      </c>
      <c r="AU8" s="1">
        <f t="shared" si="1"/>
        <v>0</v>
      </c>
      <c r="AV8" s="1">
        <f t="shared" si="1"/>
        <v>0</v>
      </c>
      <c r="AW8" s="1">
        <f t="shared" si="1"/>
        <v>0</v>
      </c>
      <c r="AX8" s="1">
        <f t="shared" si="1"/>
        <v>0</v>
      </c>
      <c r="AY8" s="1">
        <f t="shared" si="1"/>
        <v>0</v>
      </c>
      <c r="AZ8" s="1">
        <f t="shared" si="1"/>
        <v>0</v>
      </c>
      <c r="BA8" s="1">
        <f t="shared" si="1"/>
        <v>0</v>
      </c>
      <c r="BB8" s="1">
        <f t="shared" si="1"/>
        <v>0</v>
      </c>
      <c r="BC8" s="1">
        <f t="shared" si="1"/>
        <v>0</v>
      </c>
      <c r="BD8" s="1">
        <f t="shared" si="1"/>
        <v>0</v>
      </c>
      <c r="BE8" s="1">
        <f t="shared" si="1"/>
        <v>0</v>
      </c>
      <c r="BF8" s="15">
        <f t="shared" si="1"/>
        <v>0</v>
      </c>
      <c r="BG8" s="1"/>
      <c r="BH8" s="18">
        <f t="shared" si="4"/>
        <v>266</v>
      </c>
    </row>
    <row r="9" spans="4:60" ht="16" x14ac:dyDescent="0.2">
      <c r="D9" s="4" t="s">
        <v>14</v>
      </c>
      <c r="E9" s="2">
        <v>172</v>
      </c>
      <c r="F9" s="2">
        <v>410</v>
      </c>
      <c r="G9" s="2">
        <v>897</v>
      </c>
      <c r="H9" s="2">
        <v>165</v>
      </c>
      <c r="I9" s="2">
        <v>0</v>
      </c>
      <c r="J9" s="2">
        <v>357</v>
      </c>
      <c r="K9" s="2">
        <v>1200</v>
      </c>
      <c r="L9" s="2">
        <v>767</v>
      </c>
      <c r="M9" s="2">
        <v>922</v>
      </c>
      <c r="N9" s="2">
        <v>1130</v>
      </c>
      <c r="O9" s="2">
        <v>1150</v>
      </c>
      <c r="P9" s="2">
        <v>1100</v>
      </c>
      <c r="Q9" s="2">
        <v>1080</v>
      </c>
      <c r="R9" s="2">
        <v>1080</v>
      </c>
      <c r="S9" s="2">
        <v>1160</v>
      </c>
      <c r="T9" s="2">
        <v>957</v>
      </c>
      <c r="U9" s="2">
        <v>204</v>
      </c>
      <c r="V9" s="2">
        <v>253</v>
      </c>
      <c r="W9" s="2">
        <v>1060</v>
      </c>
      <c r="X9" s="2">
        <v>1080</v>
      </c>
      <c r="Y9" s="2">
        <v>1120</v>
      </c>
      <c r="Z9" s="2">
        <v>1180</v>
      </c>
      <c r="AA9" s="2">
        <v>1220</v>
      </c>
      <c r="AB9" s="2">
        <v>1240</v>
      </c>
      <c r="AC9" s="3">
        <v>1260</v>
      </c>
      <c r="AF9" s="22" t="s">
        <v>14</v>
      </c>
      <c r="AG9" s="1">
        <f t="shared" si="2"/>
        <v>0</v>
      </c>
      <c r="AH9" s="1">
        <f t="shared" si="3"/>
        <v>172</v>
      </c>
      <c r="AI9" s="1">
        <f t="shared" si="1"/>
        <v>0</v>
      </c>
      <c r="AJ9" s="1">
        <f t="shared" si="1"/>
        <v>897</v>
      </c>
      <c r="AK9" s="1">
        <f t="shared" si="1"/>
        <v>0</v>
      </c>
      <c r="AL9" s="1">
        <f t="shared" si="1"/>
        <v>0</v>
      </c>
      <c r="AM9" s="1">
        <f t="shared" si="1"/>
        <v>0</v>
      </c>
      <c r="AN9" s="1">
        <f t="shared" si="1"/>
        <v>0</v>
      </c>
      <c r="AO9" s="1">
        <f t="shared" si="1"/>
        <v>0</v>
      </c>
      <c r="AP9" s="1">
        <f t="shared" si="1"/>
        <v>0</v>
      </c>
      <c r="AQ9" s="1">
        <f t="shared" si="1"/>
        <v>0</v>
      </c>
      <c r="AR9" s="1">
        <f t="shared" si="1"/>
        <v>1150</v>
      </c>
      <c r="AS9" s="1">
        <f t="shared" si="1"/>
        <v>0</v>
      </c>
      <c r="AT9" s="1">
        <f t="shared" si="1"/>
        <v>0</v>
      </c>
      <c r="AU9" s="1">
        <f t="shared" si="1"/>
        <v>0</v>
      </c>
      <c r="AV9" s="1">
        <f t="shared" si="1"/>
        <v>0</v>
      </c>
      <c r="AW9" s="1">
        <f t="shared" si="1"/>
        <v>0</v>
      </c>
      <c r="AX9" s="1">
        <f t="shared" si="1"/>
        <v>0</v>
      </c>
      <c r="AY9" s="1">
        <f t="shared" si="1"/>
        <v>0</v>
      </c>
      <c r="AZ9" s="1">
        <f t="shared" si="1"/>
        <v>0</v>
      </c>
      <c r="BA9" s="1">
        <f t="shared" si="1"/>
        <v>0</v>
      </c>
      <c r="BB9" s="1">
        <f t="shared" si="1"/>
        <v>0</v>
      </c>
      <c r="BC9" s="1">
        <f t="shared" si="1"/>
        <v>0</v>
      </c>
      <c r="BD9" s="1">
        <f t="shared" si="1"/>
        <v>0</v>
      </c>
      <c r="BE9" s="1">
        <f t="shared" si="1"/>
        <v>0</v>
      </c>
      <c r="BF9" s="15">
        <f t="shared" si="1"/>
        <v>0</v>
      </c>
      <c r="BG9" s="1"/>
      <c r="BH9" s="18">
        <f t="shared" si="4"/>
        <v>172</v>
      </c>
    </row>
    <row r="10" spans="4:60" ht="16" x14ac:dyDescent="0.2">
      <c r="D10" s="4" t="s">
        <v>15</v>
      </c>
      <c r="E10" s="2">
        <v>187</v>
      </c>
      <c r="F10" s="2">
        <v>84</v>
      </c>
      <c r="G10" s="2">
        <v>626</v>
      </c>
      <c r="H10" s="2">
        <v>418</v>
      </c>
      <c r="I10" s="2">
        <v>357</v>
      </c>
      <c r="J10" s="2">
        <v>0</v>
      </c>
      <c r="K10" s="2">
        <v>845</v>
      </c>
      <c r="L10" s="2">
        <v>416</v>
      </c>
      <c r="M10" s="2">
        <v>565</v>
      </c>
      <c r="N10" s="2">
        <v>772</v>
      </c>
      <c r="O10" s="2">
        <v>787</v>
      </c>
      <c r="P10" s="2">
        <v>827</v>
      </c>
      <c r="Q10" s="2">
        <v>786</v>
      </c>
      <c r="R10" s="2">
        <v>763</v>
      </c>
      <c r="S10" s="2">
        <v>812</v>
      </c>
      <c r="T10" s="2">
        <v>710</v>
      </c>
      <c r="U10" s="2">
        <v>231</v>
      </c>
      <c r="V10" s="2">
        <v>302</v>
      </c>
      <c r="W10" s="2">
        <v>710</v>
      </c>
      <c r="X10" s="2">
        <v>735</v>
      </c>
      <c r="Y10" s="2">
        <v>781</v>
      </c>
      <c r="Z10" s="2">
        <v>824</v>
      </c>
      <c r="AA10" s="2">
        <v>868</v>
      </c>
      <c r="AB10" s="2">
        <v>888</v>
      </c>
      <c r="AC10" s="3">
        <v>900</v>
      </c>
      <c r="AF10" s="22" t="s">
        <v>15</v>
      </c>
      <c r="AG10" s="1">
        <f t="shared" si="2"/>
        <v>0</v>
      </c>
      <c r="AH10" s="1">
        <f t="shared" si="3"/>
        <v>187</v>
      </c>
      <c r="AI10" s="1">
        <f t="shared" si="1"/>
        <v>0</v>
      </c>
      <c r="AJ10" s="1">
        <f t="shared" si="1"/>
        <v>626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0</v>
      </c>
      <c r="AP10" s="1">
        <f t="shared" si="1"/>
        <v>0</v>
      </c>
      <c r="AQ10" s="1">
        <f t="shared" si="1"/>
        <v>0</v>
      </c>
      <c r="AR10" s="1">
        <f t="shared" si="1"/>
        <v>787</v>
      </c>
      <c r="AS10" s="1">
        <f t="shared" si="1"/>
        <v>0</v>
      </c>
      <c r="AT10" s="1">
        <f t="shared" si="1"/>
        <v>0</v>
      </c>
      <c r="AU10" s="1">
        <f t="shared" si="1"/>
        <v>0</v>
      </c>
      <c r="AV10" s="1">
        <f t="shared" si="1"/>
        <v>0</v>
      </c>
      <c r="AW10" s="1">
        <f t="shared" si="1"/>
        <v>0</v>
      </c>
      <c r="AX10" s="1">
        <f t="shared" si="1"/>
        <v>0</v>
      </c>
      <c r="AY10" s="1">
        <f t="shared" si="1"/>
        <v>0</v>
      </c>
      <c r="AZ10" s="1">
        <f t="shared" si="1"/>
        <v>0</v>
      </c>
      <c r="BA10" s="1">
        <f t="shared" si="1"/>
        <v>0</v>
      </c>
      <c r="BB10" s="1">
        <f t="shared" si="1"/>
        <v>0</v>
      </c>
      <c r="BC10" s="1">
        <f t="shared" si="1"/>
        <v>0</v>
      </c>
      <c r="BD10" s="1">
        <f t="shared" si="1"/>
        <v>0</v>
      </c>
      <c r="BE10" s="1">
        <f t="shared" si="1"/>
        <v>0</v>
      </c>
      <c r="BF10" s="15">
        <f t="shared" si="1"/>
        <v>0</v>
      </c>
      <c r="BG10" s="1"/>
      <c r="BH10" s="18">
        <f t="shared" si="4"/>
        <v>187</v>
      </c>
    </row>
    <row r="11" spans="4:60" ht="16" x14ac:dyDescent="0.2">
      <c r="D11" s="4" t="s">
        <v>16</v>
      </c>
      <c r="E11" s="2">
        <v>1030</v>
      </c>
      <c r="F11" s="2">
        <v>786</v>
      </c>
      <c r="G11" s="2">
        <v>517</v>
      </c>
      <c r="H11" s="2">
        <v>1210</v>
      </c>
      <c r="I11" s="2">
        <v>1200</v>
      </c>
      <c r="J11" s="2">
        <v>845</v>
      </c>
      <c r="K11" s="2">
        <v>0</v>
      </c>
      <c r="L11" s="2">
        <v>432</v>
      </c>
      <c r="M11" s="2">
        <v>287</v>
      </c>
      <c r="N11" s="2">
        <v>170</v>
      </c>
      <c r="O11" s="2">
        <v>245</v>
      </c>
      <c r="P11" s="2">
        <v>525</v>
      </c>
      <c r="Q11" s="2">
        <v>412</v>
      </c>
      <c r="R11" s="2">
        <v>294</v>
      </c>
      <c r="S11" s="2">
        <v>87</v>
      </c>
      <c r="T11" s="2">
        <v>594</v>
      </c>
      <c r="U11" s="2">
        <v>1060</v>
      </c>
      <c r="V11" s="2">
        <v>1100</v>
      </c>
      <c r="W11" s="2">
        <v>404</v>
      </c>
      <c r="X11" s="2">
        <v>426</v>
      </c>
      <c r="Y11" s="2">
        <v>482</v>
      </c>
      <c r="Z11" s="2">
        <v>88</v>
      </c>
      <c r="AA11" s="2">
        <v>92</v>
      </c>
      <c r="AB11" s="2">
        <v>346</v>
      </c>
      <c r="AC11" s="3">
        <v>257</v>
      </c>
      <c r="AF11" s="22" t="s">
        <v>16</v>
      </c>
      <c r="AG11" s="1">
        <f t="shared" si="2"/>
        <v>0</v>
      </c>
      <c r="AH11" s="1">
        <f t="shared" si="3"/>
        <v>1030</v>
      </c>
      <c r="AI11" s="1">
        <f t="shared" si="1"/>
        <v>0</v>
      </c>
      <c r="AJ11" s="1">
        <f t="shared" si="1"/>
        <v>517</v>
      </c>
      <c r="AK11" s="1">
        <f t="shared" si="1"/>
        <v>0</v>
      </c>
      <c r="AL11" s="1">
        <f t="shared" si="1"/>
        <v>0</v>
      </c>
      <c r="AM11" s="1">
        <f t="shared" si="1"/>
        <v>0</v>
      </c>
      <c r="AN11" s="1">
        <f t="shared" si="1"/>
        <v>0</v>
      </c>
      <c r="AO11" s="1">
        <f t="shared" si="1"/>
        <v>0</v>
      </c>
      <c r="AP11" s="1">
        <f t="shared" si="1"/>
        <v>0</v>
      </c>
      <c r="AQ11" s="1">
        <f t="shared" si="1"/>
        <v>0</v>
      </c>
      <c r="AR11" s="1">
        <f t="shared" si="1"/>
        <v>245</v>
      </c>
      <c r="AS11" s="1">
        <f t="shared" si="1"/>
        <v>0</v>
      </c>
      <c r="AT11" s="1">
        <f t="shared" si="1"/>
        <v>0</v>
      </c>
      <c r="AU11" s="1">
        <f t="shared" si="1"/>
        <v>0</v>
      </c>
      <c r="AV11" s="1">
        <f t="shared" si="1"/>
        <v>0</v>
      </c>
      <c r="AW11" s="1">
        <f t="shared" si="1"/>
        <v>0</v>
      </c>
      <c r="AX11" s="1">
        <f t="shared" si="1"/>
        <v>0</v>
      </c>
      <c r="AY11" s="1">
        <f t="shared" si="1"/>
        <v>0</v>
      </c>
      <c r="AZ11" s="1">
        <f t="shared" si="1"/>
        <v>0</v>
      </c>
      <c r="BA11" s="1">
        <f t="shared" si="1"/>
        <v>0</v>
      </c>
      <c r="BB11" s="1">
        <f t="shared" si="1"/>
        <v>0</v>
      </c>
      <c r="BC11" s="1">
        <f t="shared" si="1"/>
        <v>0</v>
      </c>
      <c r="BD11" s="1">
        <f t="shared" si="1"/>
        <v>0</v>
      </c>
      <c r="BE11" s="1">
        <f t="shared" si="1"/>
        <v>0</v>
      </c>
      <c r="BF11" s="15">
        <f t="shared" si="1"/>
        <v>0</v>
      </c>
      <c r="BG11" s="1"/>
      <c r="BH11" s="18">
        <f t="shared" si="4"/>
        <v>245</v>
      </c>
    </row>
    <row r="12" spans="4:60" ht="16" x14ac:dyDescent="0.2">
      <c r="D12" s="4" t="s">
        <v>36</v>
      </c>
      <c r="E12" s="2">
        <v>596</v>
      </c>
      <c r="F12" s="2">
        <v>358</v>
      </c>
      <c r="G12" s="2">
        <v>372</v>
      </c>
      <c r="H12" s="2">
        <v>789</v>
      </c>
      <c r="I12" s="2">
        <v>767</v>
      </c>
      <c r="J12" s="2">
        <v>416</v>
      </c>
      <c r="K12" s="2">
        <v>432</v>
      </c>
      <c r="L12" s="2">
        <v>0</v>
      </c>
      <c r="M12" s="2">
        <v>166</v>
      </c>
      <c r="N12" s="2">
        <v>379</v>
      </c>
      <c r="O12" s="2">
        <v>418</v>
      </c>
      <c r="P12" s="2">
        <v>535</v>
      </c>
      <c r="Q12" s="2">
        <v>453</v>
      </c>
      <c r="R12" s="2">
        <v>389</v>
      </c>
      <c r="S12" s="2">
        <v>398</v>
      </c>
      <c r="T12" s="2">
        <v>482</v>
      </c>
      <c r="U12" s="2">
        <v>639</v>
      </c>
      <c r="V12" s="2">
        <v>694</v>
      </c>
      <c r="W12" s="2">
        <v>414</v>
      </c>
      <c r="X12" s="2">
        <v>447</v>
      </c>
      <c r="Y12" s="2">
        <v>513</v>
      </c>
      <c r="Z12" s="2">
        <v>418</v>
      </c>
      <c r="AA12" s="2">
        <v>462</v>
      </c>
      <c r="AB12" s="2">
        <v>544</v>
      </c>
      <c r="AC12" s="3">
        <v>525</v>
      </c>
      <c r="AF12" s="22" t="s">
        <v>17</v>
      </c>
      <c r="AG12" s="1">
        <f t="shared" si="2"/>
        <v>0</v>
      </c>
      <c r="AH12" s="1">
        <f t="shared" si="3"/>
        <v>596</v>
      </c>
      <c r="AI12" s="1">
        <f t="shared" si="1"/>
        <v>0</v>
      </c>
      <c r="AJ12" s="1">
        <f t="shared" si="1"/>
        <v>372</v>
      </c>
      <c r="AK12" s="1">
        <f t="shared" si="1"/>
        <v>0</v>
      </c>
      <c r="AL12" s="1">
        <f t="shared" si="1"/>
        <v>0</v>
      </c>
      <c r="AM12" s="1">
        <f t="shared" si="1"/>
        <v>0</v>
      </c>
      <c r="AN12" s="1">
        <f t="shared" si="1"/>
        <v>0</v>
      </c>
      <c r="AO12" s="1">
        <f t="shared" si="1"/>
        <v>0</v>
      </c>
      <c r="AP12" s="1">
        <f t="shared" si="1"/>
        <v>0</v>
      </c>
      <c r="AQ12" s="1">
        <f t="shared" si="1"/>
        <v>0</v>
      </c>
      <c r="AR12" s="1">
        <f t="shared" si="1"/>
        <v>418</v>
      </c>
      <c r="AS12" s="1">
        <f t="shared" si="1"/>
        <v>0</v>
      </c>
      <c r="AT12" s="1">
        <f t="shared" si="1"/>
        <v>0</v>
      </c>
      <c r="AU12" s="1">
        <f t="shared" si="1"/>
        <v>0</v>
      </c>
      <c r="AV12" s="1">
        <f t="shared" si="1"/>
        <v>0</v>
      </c>
      <c r="AW12" s="1">
        <f t="shared" si="1"/>
        <v>0</v>
      </c>
      <c r="AX12" s="1">
        <f t="shared" si="1"/>
        <v>0</v>
      </c>
      <c r="AY12" s="1">
        <f t="shared" si="1"/>
        <v>0</v>
      </c>
      <c r="AZ12" s="1">
        <f t="shared" si="1"/>
        <v>0</v>
      </c>
      <c r="BA12" s="1">
        <f t="shared" si="1"/>
        <v>0</v>
      </c>
      <c r="BB12" s="1">
        <f t="shared" si="1"/>
        <v>0</v>
      </c>
      <c r="BC12" s="1">
        <f t="shared" si="1"/>
        <v>0</v>
      </c>
      <c r="BD12" s="1">
        <f t="shared" si="1"/>
        <v>0</v>
      </c>
      <c r="BE12" s="1">
        <f t="shared" si="1"/>
        <v>0</v>
      </c>
      <c r="BF12" s="15">
        <f t="shared" si="1"/>
        <v>0</v>
      </c>
      <c r="BG12" s="1"/>
      <c r="BH12" s="18">
        <f t="shared" si="4"/>
        <v>372</v>
      </c>
    </row>
    <row r="13" spans="4:60" ht="16" x14ac:dyDescent="0.2">
      <c r="D13" s="4" t="s">
        <v>18</v>
      </c>
      <c r="E13" s="2">
        <v>750</v>
      </c>
      <c r="F13" s="2">
        <v>514</v>
      </c>
      <c r="G13" s="2">
        <v>445</v>
      </c>
      <c r="H13" s="2">
        <v>951</v>
      </c>
      <c r="I13" s="2">
        <v>922</v>
      </c>
      <c r="J13" s="2">
        <v>565</v>
      </c>
      <c r="K13" s="2">
        <v>287</v>
      </c>
      <c r="L13" s="2">
        <v>166</v>
      </c>
      <c r="M13" s="2">
        <v>0</v>
      </c>
      <c r="N13" s="2">
        <v>214</v>
      </c>
      <c r="O13" s="2">
        <v>255</v>
      </c>
      <c r="P13" s="2">
        <v>560</v>
      </c>
      <c r="Q13" s="2">
        <v>458</v>
      </c>
      <c r="R13" s="2">
        <v>359</v>
      </c>
      <c r="S13" s="2">
        <v>284</v>
      </c>
      <c r="T13" s="2">
        <v>553</v>
      </c>
      <c r="U13" s="2">
        <v>778</v>
      </c>
      <c r="V13" s="2">
        <v>824</v>
      </c>
      <c r="W13" s="2">
        <v>285</v>
      </c>
      <c r="X13" s="2">
        <v>319</v>
      </c>
      <c r="Y13" s="2">
        <v>389</v>
      </c>
      <c r="Z13" s="2">
        <v>259</v>
      </c>
      <c r="AA13" s="2">
        <v>302</v>
      </c>
      <c r="AB13" s="2">
        <v>384</v>
      </c>
      <c r="AC13" s="3">
        <v>359</v>
      </c>
      <c r="AF13" s="22" t="s">
        <v>18</v>
      </c>
      <c r="AG13" s="1">
        <f t="shared" si="2"/>
        <v>0</v>
      </c>
      <c r="AH13" s="1">
        <f t="shared" si="3"/>
        <v>750</v>
      </c>
      <c r="AI13" s="1">
        <f t="shared" si="1"/>
        <v>0</v>
      </c>
      <c r="AJ13" s="1">
        <f t="shared" si="1"/>
        <v>445</v>
      </c>
      <c r="AK13" s="1">
        <f t="shared" si="1"/>
        <v>0</v>
      </c>
      <c r="AL13" s="1">
        <f t="shared" si="1"/>
        <v>0</v>
      </c>
      <c r="AM13" s="1">
        <f t="shared" si="1"/>
        <v>0</v>
      </c>
      <c r="AN13" s="1">
        <f t="shared" si="1"/>
        <v>0</v>
      </c>
      <c r="AO13" s="1">
        <f t="shared" si="1"/>
        <v>0</v>
      </c>
      <c r="AP13" s="1">
        <f t="shared" si="1"/>
        <v>0</v>
      </c>
      <c r="AQ13" s="1">
        <f t="shared" si="1"/>
        <v>0</v>
      </c>
      <c r="AR13" s="1">
        <f t="shared" si="1"/>
        <v>255</v>
      </c>
      <c r="AS13" s="1">
        <f t="shared" si="1"/>
        <v>0</v>
      </c>
      <c r="AT13" s="1">
        <f t="shared" si="1"/>
        <v>0</v>
      </c>
      <c r="AU13" s="1">
        <f t="shared" si="1"/>
        <v>0</v>
      </c>
      <c r="AV13" s="1">
        <f t="shared" si="1"/>
        <v>0</v>
      </c>
      <c r="AW13" s="1">
        <f t="shared" si="1"/>
        <v>0</v>
      </c>
      <c r="AX13" s="1">
        <f t="shared" si="1"/>
        <v>0</v>
      </c>
      <c r="AY13" s="1">
        <f t="shared" si="1"/>
        <v>0</v>
      </c>
      <c r="AZ13" s="1">
        <f t="shared" si="1"/>
        <v>0</v>
      </c>
      <c r="BA13" s="1">
        <f t="shared" si="1"/>
        <v>0</v>
      </c>
      <c r="BB13" s="1">
        <f t="shared" si="1"/>
        <v>0</v>
      </c>
      <c r="BC13" s="1">
        <f t="shared" si="1"/>
        <v>0</v>
      </c>
      <c r="BD13" s="1">
        <f t="shared" si="1"/>
        <v>0</v>
      </c>
      <c r="BE13" s="1">
        <f t="shared" si="1"/>
        <v>0</v>
      </c>
      <c r="BF13" s="15">
        <f t="shared" si="1"/>
        <v>0</v>
      </c>
      <c r="BG13" s="1"/>
      <c r="BH13" s="18">
        <f t="shared" si="4"/>
        <v>255</v>
      </c>
    </row>
    <row r="14" spans="4:60" ht="16" x14ac:dyDescent="0.2">
      <c r="D14" s="4" t="s">
        <v>19</v>
      </c>
      <c r="E14" s="2">
        <v>946</v>
      </c>
      <c r="F14" s="2">
        <v>727</v>
      </c>
      <c r="G14" s="2">
        <v>589</v>
      </c>
      <c r="H14" s="2">
        <v>1170</v>
      </c>
      <c r="I14" s="2">
        <v>1130</v>
      </c>
      <c r="J14" s="2">
        <v>772</v>
      </c>
      <c r="K14" s="2">
        <v>170</v>
      </c>
      <c r="L14" s="2">
        <v>379</v>
      </c>
      <c r="M14" s="2">
        <v>214</v>
      </c>
      <c r="N14" s="2">
        <v>0</v>
      </c>
      <c r="O14" s="2">
        <v>81</v>
      </c>
      <c r="P14" s="2">
        <v>643</v>
      </c>
      <c r="Q14" s="2">
        <v>532</v>
      </c>
      <c r="R14" s="2">
        <v>413</v>
      </c>
      <c r="S14" s="2">
        <v>230</v>
      </c>
      <c r="T14" s="2">
        <v>682</v>
      </c>
      <c r="U14" s="2">
        <v>977</v>
      </c>
      <c r="V14" s="2">
        <v>1020</v>
      </c>
      <c r="W14" s="2">
        <v>236</v>
      </c>
      <c r="X14" s="2">
        <v>256</v>
      </c>
      <c r="Y14" s="2">
        <v>314</v>
      </c>
      <c r="Z14" s="2">
        <v>87</v>
      </c>
      <c r="AA14" s="2">
        <v>118</v>
      </c>
      <c r="AB14" s="2">
        <v>208</v>
      </c>
      <c r="AC14" s="3">
        <v>151</v>
      </c>
      <c r="AF14" s="22" t="s">
        <v>19</v>
      </c>
      <c r="AG14" s="1">
        <f t="shared" si="2"/>
        <v>0</v>
      </c>
      <c r="AH14" s="1">
        <f t="shared" si="3"/>
        <v>946</v>
      </c>
      <c r="AI14" s="1">
        <f t="shared" si="1"/>
        <v>0</v>
      </c>
      <c r="AJ14" s="1">
        <f t="shared" si="1"/>
        <v>589</v>
      </c>
      <c r="AK14" s="1">
        <f t="shared" si="1"/>
        <v>0</v>
      </c>
      <c r="AL14" s="1">
        <f t="shared" si="1"/>
        <v>0</v>
      </c>
      <c r="AM14" s="1">
        <f t="shared" si="1"/>
        <v>0</v>
      </c>
      <c r="AN14" s="1">
        <f t="shared" si="1"/>
        <v>0</v>
      </c>
      <c r="AO14" s="1">
        <f t="shared" si="1"/>
        <v>0</v>
      </c>
      <c r="AP14" s="1">
        <f t="shared" si="1"/>
        <v>0</v>
      </c>
      <c r="AQ14" s="1">
        <f t="shared" si="1"/>
        <v>0</v>
      </c>
      <c r="AR14" s="1">
        <f t="shared" si="1"/>
        <v>81</v>
      </c>
      <c r="AS14" s="1">
        <f t="shared" si="1"/>
        <v>0</v>
      </c>
      <c r="AT14" s="1">
        <f t="shared" si="1"/>
        <v>0</v>
      </c>
      <c r="AU14" s="1">
        <f t="shared" si="1"/>
        <v>0</v>
      </c>
      <c r="AV14" s="1">
        <f t="shared" si="1"/>
        <v>0</v>
      </c>
      <c r="AW14" s="1">
        <f t="shared" si="1"/>
        <v>0</v>
      </c>
      <c r="AX14" s="1">
        <f t="shared" si="1"/>
        <v>0</v>
      </c>
      <c r="AY14" s="1">
        <f t="shared" si="1"/>
        <v>0</v>
      </c>
      <c r="AZ14" s="1">
        <f t="shared" si="1"/>
        <v>0</v>
      </c>
      <c r="BA14" s="1">
        <f t="shared" si="1"/>
        <v>0</v>
      </c>
      <c r="BB14" s="1">
        <f t="shared" si="1"/>
        <v>0</v>
      </c>
      <c r="BC14" s="1">
        <f t="shared" si="1"/>
        <v>0</v>
      </c>
      <c r="BD14" s="1">
        <f t="shared" si="1"/>
        <v>0</v>
      </c>
      <c r="BE14" s="1">
        <f t="shared" si="1"/>
        <v>0</v>
      </c>
      <c r="BF14" s="15">
        <f t="shared" si="1"/>
        <v>0</v>
      </c>
      <c r="BG14" s="1"/>
      <c r="BH14" s="18">
        <f t="shared" si="4"/>
        <v>81</v>
      </c>
    </row>
    <row r="15" spans="4:60" ht="16" x14ac:dyDescent="0.2">
      <c r="D15" s="4" t="s">
        <v>20</v>
      </c>
      <c r="E15" s="2">
        <v>961</v>
      </c>
      <c r="F15" s="2">
        <v>752</v>
      </c>
      <c r="G15" s="2">
        <v>662</v>
      </c>
      <c r="H15" s="2">
        <v>1190</v>
      </c>
      <c r="I15" s="2">
        <v>1150</v>
      </c>
      <c r="J15" s="2">
        <v>787</v>
      </c>
      <c r="K15" s="2">
        <v>245</v>
      </c>
      <c r="L15" s="2">
        <v>418</v>
      </c>
      <c r="M15" s="2">
        <v>255</v>
      </c>
      <c r="N15" s="2">
        <v>81</v>
      </c>
      <c r="O15" s="2">
        <v>0</v>
      </c>
      <c r="P15" s="2">
        <v>724</v>
      </c>
      <c r="Q15" s="2">
        <v>612</v>
      </c>
      <c r="R15" s="2">
        <v>493</v>
      </c>
      <c r="S15" s="2">
        <v>311</v>
      </c>
      <c r="T15" s="2">
        <v>757</v>
      </c>
      <c r="U15" s="2">
        <v>893</v>
      </c>
      <c r="V15" s="2">
        <v>1010</v>
      </c>
      <c r="W15" s="2">
        <v>171</v>
      </c>
      <c r="X15" s="2">
        <v>187</v>
      </c>
      <c r="Y15" s="2">
        <v>238</v>
      </c>
      <c r="Z15" s="2">
        <v>157</v>
      </c>
      <c r="AA15" s="2">
        <v>174</v>
      </c>
      <c r="AB15" s="2">
        <v>135</v>
      </c>
      <c r="AC15" s="3">
        <v>111</v>
      </c>
      <c r="AF15" s="22" t="s">
        <v>20</v>
      </c>
      <c r="AG15" s="1">
        <f t="shared" si="2"/>
        <v>1</v>
      </c>
      <c r="AH15" s="1">
        <f t="shared" si="3"/>
        <v>961</v>
      </c>
      <c r="AI15" s="1">
        <f t="shared" si="1"/>
        <v>0</v>
      </c>
      <c r="AJ15" s="1">
        <f t="shared" si="1"/>
        <v>662</v>
      </c>
      <c r="AK15" s="1">
        <f t="shared" si="1"/>
        <v>0</v>
      </c>
      <c r="AL15" s="1">
        <f t="shared" si="1"/>
        <v>0</v>
      </c>
      <c r="AM15" s="1">
        <f t="shared" si="1"/>
        <v>0</v>
      </c>
      <c r="AN15" s="1">
        <f t="shared" si="1"/>
        <v>0</v>
      </c>
      <c r="AO15" s="1">
        <f t="shared" si="1"/>
        <v>0</v>
      </c>
      <c r="AP15" s="1">
        <f t="shared" si="1"/>
        <v>0</v>
      </c>
      <c r="AQ15" s="1">
        <f t="shared" si="1"/>
        <v>0</v>
      </c>
      <c r="AR15" s="1">
        <f t="shared" si="1"/>
        <v>0</v>
      </c>
      <c r="AS15" s="1">
        <f t="shared" si="1"/>
        <v>0</v>
      </c>
      <c r="AT15" s="1">
        <f t="shared" si="1"/>
        <v>0</v>
      </c>
      <c r="AU15" s="1">
        <f t="shared" si="1"/>
        <v>0</v>
      </c>
      <c r="AV15" s="1">
        <f t="shared" si="1"/>
        <v>0</v>
      </c>
      <c r="AW15" s="1">
        <f t="shared" si="1"/>
        <v>0</v>
      </c>
      <c r="AX15" s="1">
        <f t="shared" ref="AX15:AX29" si="5">IF(U$63=1,U15,0)</f>
        <v>0</v>
      </c>
      <c r="AY15" s="1">
        <f t="shared" ref="AY15:AY29" si="6">IF(V$63=1,V15,0)</f>
        <v>0</v>
      </c>
      <c r="AZ15" s="1">
        <f t="shared" ref="AZ15:AZ29" si="7">IF(W$63=1,W15,0)</f>
        <v>0</v>
      </c>
      <c r="BA15" s="1">
        <f t="shared" ref="BA15:BA29" si="8">IF(X$63=1,X15,0)</f>
        <v>0</v>
      </c>
      <c r="BB15" s="1">
        <f t="shared" ref="BB15:BB29" si="9">IF(Y$63=1,Y15,0)</f>
        <v>0</v>
      </c>
      <c r="BC15" s="1">
        <f t="shared" ref="BC15:BC29" si="10">IF(Z$63=1,Z15,0)</f>
        <v>0</v>
      </c>
      <c r="BD15" s="1">
        <f t="shared" ref="BD15:BD29" si="11">IF(AA$63=1,AA15,0)</f>
        <v>0</v>
      </c>
      <c r="BE15" s="1">
        <f t="shared" ref="BE15:BE29" si="12">IF(AB$63=1,AB15,0)</f>
        <v>0</v>
      </c>
      <c r="BF15" s="15">
        <f t="shared" ref="BF15:BF29" si="13">IF(AC$63=1,AC15,0)</f>
        <v>0</v>
      </c>
      <c r="BG15" s="1"/>
      <c r="BH15" s="18">
        <f t="shared" si="4"/>
        <v>0</v>
      </c>
    </row>
    <row r="16" spans="4:60" ht="16" x14ac:dyDescent="0.2">
      <c r="D16" s="4" t="s">
        <v>21</v>
      </c>
      <c r="E16" s="2">
        <v>958</v>
      </c>
      <c r="F16" s="2">
        <v>744</v>
      </c>
      <c r="G16" s="2">
        <v>200</v>
      </c>
      <c r="H16" s="2">
        <v>1040</v>
      </c>
      <c r="I16" s="2">
        <v>1100</v>
      </c>
      <c r="J16" s="2">
        <v>827</v>
      </c>
      <c r="K16" s="2">
        <v>525</v>
      </c>
      <c r="L16" s="2">
        <v>535</v>
      </c>
      <c r="M16" s="2">
        <v>560</v>
      </c>
      <c r="N16" s="2">
        <v>643</v>
      </c>
      <c r="O16" s="2">
        <v>724</v>
      </c>
      <c r="P16" s="2">
        <v>0</v>
      </c>
      <c r="Q16" s="2">
        <v>112</v>
      </c>
      <c r="R16" s="2">
        <v>232</v>
      </c>
      <c r="S16" s="2">
        <v>437</v>
      </c>
      <c r="T16" s="2">
        <v>152</v>
      </c>
      <c r="U16" s="2">
        <v>1050</v>
      </c>
      <c r="V16" s="2">
        <v>1130</v>
      </c>
      <c r="W16" s="2">
        <v>831</v>
      </c>
      <c r="X16" s="2">
        <v>863</v>
      </c>
      <c r="Y16" s="2">
        <v>931</v>
      </c>
      <c r="Z16" s="2">
        <v>596</v>
      </c>
      <c r="AA16" s="2">
        <v>615</v>
      </c>
      <c r="AB16" s="2">
        <v>851</v>
      </c>
      <c r="AC16" s="3">
        <v>774</v>
      </c>
      <c r="AF16" s="22" t="s">
        <v>21</v>
      </c>
      <c r="AG16" s="1">
        <f t="shared" si="2"/>
        <v>0</v>
      </c>
      <c r="AH16" s="1">
        <f t="shared" si="3"/>
        <v>958</v>
      </c>
      <c r="AI16" s="1">
        <f t="shared" ref="AI16:AI29" si="14">IF(F$63=1,F16,0)</f>
        <v>0</v>
      </c>
      <c r="AJ16" s="1">
        <f t="shared" ref="AJ16:AJ29" si="15">IF(G$63=1,G16,0)</f>
        <v>200</v>
      </c>
      <c r="AK16" s="1">
        <f t="shared" ref="AK16:AK29" si="16">IF(H$63=1,H16,0)</f>
        <v>0</v>
      </c>
      <c r="AL16" s="1">
        <f t="shared" ref="AL16:AL29" si="17">IF(I$63=1,I16,0)</f>
        <v>0</v>
      </c>
      <c r="AM16" s="1">
        <f t="shared" ref="AM16:AM29" si="18">IF(J$63=1,J16,0)</f>
        <v>0</v>
      </c>
      <c r="AN16" s="1">
        <f t="shared" ref="AN16:AN29" si="19">IF(K$63=1,K16,0)</f>
        <v>0</v>
      </c>
      <c r="AO16" s="1">
        <f t="shared" ref="AO16:AO29" si="20">IF(L$63=1,L16,0)</f>
        <v>0</v>
      </c>
      <c r="AP16" s="1">
        <f t="shared" ref="AP16:AP29" si="21">IF(M$63=1,M16,0)</f>
        <v>0</v>
      </c>
      <c r="AQ16" s="1">
        <f t="shared" ref="AQ16:AQ29" si="22">IF(N$63=1,N16,0)</f>
        <v>0</v>
      </c>
      <c r="AR16" s="1">
        <f t="shared" ref="AR16:AR29" si="23">IF(O$63=1,O16,0)</f>
        <v>724</v>
      </c>
      <c r="AS16" s="1">
        <f t="shared" ref="AS16:AS29" si="24">IF(P$63=1,P16,0)</f>
        <v>0</v>
      </c>
      <c r="AT16" s="1">
        <f t="shared" ref="AT16:AT29" si="25">IF(Q$63=1,Q16,0)</f>
        <v>0</v>
      </c>
      <c r="AU16" s="1">
        <f t="shared" ref="AU16:AU29" si="26">IF(R$63=1,R16,0)</f>
        <v>0</v>
      </c>
      <c r="AV16" s="1">
        <f t="shared" ref="AV16:AV29" si="27">IF(S$63=1,S16,0)</f>
        <v>0</v>
      </c>
      <c r="AW16" s="1">
        <f t="shared" ref="AW16:AW29" si="28">IF(T$63=1,T16,0)</f>
        <v>0</v>
      </c>
      <c r="AX16" s="1">
        <f t="shared" si="5"/>
        <v>0</v>
      </c>
      <c r="AY16" s="1">
        <f t="shared" si="6"/>
        <v>0</v>
      </c>
      <c r="AZ16" s="1">
        <f t="shared" si="7"/>
        <v>0</v>
      </c>
      <c r="BA16" s="1">
        <f t="shared" si="8"/>
        <v>0</v>
      </c>
      <c r="BB16" s="1">
        <f t="shared" si="9"/>
        <v>0</v>
      </c>
      <c r="BC16" s="1">
        <f t="shared" si="10"/>
        <v>0</v>
      </c>
      <c r="BD16" s="1">
        <f t="shared" si="11"/>
        <v>0</v>
      </c>
      <c r="BE16" s="1">
        <f t="shared" si="12"/>
        <v>0</v>
      </c>
      <c r="BF16" s="15">
        <f t="shared" si="13"/>
        <v>0</v>
      </c>
      <c r="BG16" s="1"/>
      <c r="BH16" s="18">
        <f t="shared" si="4"/>
        <v>200</v>
      </c>
    </row>
    <row r="17" spans="4:60" ht="16" x14ac:dyDescent="0.2">
      <c r="D17" s="4" t="s">
        <v>22</v>
      </c>
      <c r="E17" s="2">
        <v>930</v>
      </c>
      <c r="F17" s="2">
        <v>705</v>
      </c>
      <c r="G17" s="2">
        <v>192</v>
      </c>
      <c r="H17" s="2">
        <v>1040</v>
      </c>
      <c r="I17" s="2">
        <v>1080</v>
      </c>
      <c r="J17" s="2">
        <v>786</v>
      </c>
      <c r="K17" s="2">
        <v>412</v>
      </c>
      <c r="L17" s="2">
        <v>453</v>
      </c>
      <c r="M17" s="2">
        <v>458</v>
      </c>
      <c r="N17" s="2">
        <v>532</v>
      </c>
      <c r="O17" s="2">
        <v>612</v>
      </c>
      <c r="P17" s="2">
        <v>112</v>
      </c>
      <c r="Q17" s="2">
        <v>0</v>
      </c>
      <c r="R17" s="2">
        <v>121</v>
      </c>
      <c r="S17" s="2">
        <v>326</v>
      </c>
      <c r="T17" s="2">
        <v>206</v>
      </c>
      <c r="U17" s="2">
        <v>1010</v>
      </c>
      <c r="V17" s="2">
        <v>1090</v>
      </c>
      <c r="W17" s="2">
        <v>723</v>
      </c>
      <c r="X17" s="2">
        <v>754</v>
      </c>
      <c r="Y17" s="2">
        <v>821</v>
      </c>
      <c r="Z17" s="2">
        <v>484</v>
      </c>
      <c r="AA17" s="2">
        <v>504</v>
      </c>
      <c r="AB17" s="2">
        <v>739</v>
      </c>
      <c r="AC17" s="3">
        <v>662</v>
      </c>
      <c r="AF17" s="22" t="s">
        <v>22</v>
      </c>
      <c r="AG17" s="1">
        <f t="shared" si="2"/>
        <v>0</v>
      </c>
      <c r="AH17" s="1">
        <f t="shared" si="3"/>
        <v>930</v>
      </c>
      <c r="AI17" s="1">
        <f t="shared" si="14"/>
        <v>0</v>
      </c>
      <c r="AJ17" s="1">
        <f t="shared" si="15"/>
        <v>192</v>
      </c>
      <c r="AK17" s="1">
        <f t="shared" si="16"/>
        <v>0</v>
      </c>
      <c r="AL17" s="1">
        <f t="shared" si="17"/>
        <v>0</v>
      </c>
      <c r="AM17" s="1">
        <f t="shared" si="18"/>
        <v>0</v>
      </c>
      <c r="AN17" s="1">
        <f t="shared" si="19"/>
        <v>0</v>
      </c>
      <c r="AO17" s="1">
        <f t="shared" si="20"/>
        <v>0</v>
      </c>
      <c r="AP17" s="1">
        <f t="shared" si="21"/>
        <v>0</v>
      </c>
      <c r="AQ17" s="1">
        <f t="shared" si="22"/>
        <v>0</v>
      </c>
      <c r="AR17" s="1">
        <f t="shared" si="23"/>
        <v>612</v>
      </c>
      <c r="AS17" s="1">
        <f t="shared" si="24"/>
        <v>0</v>
      </c>
      <c r="AT17" s="1">
        <f t="shared" si="25"/>
        <v>0</v>
      </c>
      <c r="AU17" s="1">
        <f t="shared" si="26"/>
        <v>0</v>
      </c>
      <c r="AV17" s="1">
        <f t="shared" si="27"/>
        <v>0</v>
      </c>
      <c r="AW17" s="1">
        <f t="shared" si="28"/>
        <v>0</v>
      </c>
      <c r="AX17" s="1">
        <f t="shared" si="5"/>
        <v>0</v>
      </c>
      <c r="AY17" s="1">
        <f t="shared" si="6"/>
        <v>0</v>
      </c>
      <c r="AZ17" s="1">
        <f t="shared" si="7"/>
        <v>0</v>
      </c>
      <c r="BA17" s="1">
        <f t="shared" si="8"/>
        <v>0</v>
      </c>
      <c r="BB17" s="1">
        <f t="shared" si="9"/>
        <v>0</v>
      </c>
      <c r="BC17" s="1">
        <f t="shared" si="10"/>
        <v>0</v>
      </c>
      <c r="BD17" s="1">
        <f t="shared" si="11"/>
        <v>0</v>
      </c>
      <c r="BE17" s="1">
        <f t="shared" si="12"/>
        <v>0</v>
      </c>
      <c r="BF17" s="15">
        <f t="shared" si="13"/>
        <v>0</v>
      </c>
      <c r="BG17" s="1"/>
      <c r="BH17" s="18">
        <f t="shared" si="4"/>
        <v>192</v>
      </c>
    </row>
    <row r="18" spans="4:60" ht="16" x14ac:dyDescent="0.2">
      <c r="D18" s="4" t="s">
        <v>23</v>
      </c>
      <c r="E18" s="2">
        <v>921</v>
      </c>
      <c r="F18" s="2">
        <v>687</v>
      </c>
      <c r="G18" s="2">
        <v>241</v>
      </c>
      <c r="H18" s="2">
        <v>1060</v>
      </c>
      <c r="I18" s="2">
        <v>1080</v>
      </c>
      <c r="J18" s="2">
        <v>763</v>
      </c>
      <c r="K18" s="2">
        <v>294</v>
      </c>
      <c r="L18" s="2">
        <v>389</v>
      </c>
      <c r="M18" s="2">
        <v>359</v>
      </c>
      <c r="N18" s="2">
        <v>413</v>
      </c>
      <c r="O18" s="2">
        <v>493</v>
      </c>
      <c r="P18" s="2">
        <v>232</v>
      </c>
      <c r="Q18" s="2">
        <v>121</v>
      </c>
      <c r="R18" s="2">
        <v>0</v>
      </c>
      <c r="S18" s="2">
        <v>209</v>
      </c>
      <c r="T18" s="2">
        <v>304</v>
      </c>
      <c r="U18" s="2">
        <v>993</v>
      </c>
      <c r="V18" s="2">
        <v>1060</v>
      </c>
      <c r="W18" s="2">
        <v>610</v>
      </c>
      <c r="X18" s="2">
        <v>641</v>
      </c>
      <c r="Y18" s="2">
        <v>708</v>
      </c>
      <c r="Z18" s="2">
        <v>365</v>
      </c>
      <c r="AA18" s="2">
        <v>386</v>
      </c>
      <c r="AB18" s="2">
        <v>619</v>
      </c>
      <c r="AC18" s="3">
        <v>542</v>
      </c>
      <c r="AF18" s="22" t="s">
        <v>23</v>
      </c>
      <c r="AG18" s="1">
        <f t="shared" si="2"/>
        <v>0</v>
      </c>
      <c r="AH18" s="1">
        <f t="shared" si="3"/>
        <v>921</v>
      </c>
      <c r="AI18" s="1">
        <f t="shared" si="14"/>
        <v>0</v>
      </c>
      <c r="AJ18" s="1">
        <f t="shared" si="15"/>
        <v>241</v>
      </c>
      <c r="AK18" s="1">
        <f t="shared" si="16"/>
        <v>0</v>
      </c>
      <c r="AL18" s="1">
        <f t="shared" si="17"/>
        <v>0</v>
      </c>
      <c r="AM18" s="1">
        <f t="shared" si="18"/>
        <v>0</v>
      </c>
      <c r="AN18" s="1">
        <f t="shared" si="19"/>
        <v>0</v>
      </c>
      <c r="AO18" s="1">
        <f t="shared" si="20"/>
        <v>0</v>
      </c>
      <c r="AP18" s="1">
        <f t="shared" si="21"/>
        <v>0</v>
      </c>
      <c r="AQ18" s="1">
        <f t="shared" si="22"/>
        <v>0</v>
      </c>
      <c r="AR18" s="1">
        <f t="shared" si="23"/>
        <v>493</v>
      </c>
      <c r="AS18" s="1">
        <f t="shared" si="24"/>
        <v>0</v>
      </c>
      <c r="AT18" s="1">
        <f t="shared" si="25"/>
        <v>0</v>
      </c>
      <c r="AU18" s="1">
        <f t="shared" si="26"/>
        <v>0</v>
      </c>
      <c r="AV18" s="1">
        <f t="shared" si="27"/>
        <v>0</v>
      </c>
      <c r="AW18" s="1">
        <f t="shared" si="28"/>
        <v>0</v>
      </c>
      <c r="AX18" s="1">
        <f t="shared" si="5"/>
        <v>0</v>
      </c>
      <c r="AY18" s="1">
        <f t="shared" si="6"/>
        <v>0</v>
      </c>
      <c r="AZ18" s="1">
        <f t="shared" si="7"/>
        <v>0</v>
      </c>
      <c r="BA18" s="1">
        <f t="shared" si="8"/>
        <v>0</v>
      </c>
      <c r="BB18" s="1">
        <f t="shared" si="9"/>
        <v>0</v>
      </c>
      <c r="BC18" s="1">
        <f t="shared" si="10"/>
        <v>0</v>
      </c>
      <c r="BD18" s="1">
        <f t="shared" si="11"/>
        <v>0</v>
      </c>
      <c r="BE18" s="1">
        <f t="shared" si="12"/>
        <v>0</v>
      </c>
      <c r="BF18" s="15">
        <f t="shared" si="13"/>
        <v>0</v>
      </c>
      <c r="BG18" s="1"/>
      <c r="BH18" s="18">
        <f t="shared" si="4"/>
        <v>241</v>
      </c>
    </row>
    <row r="19" spans="4:60" ht="16" x14ac:dyDescent="0.2">
      <c r="D19" s="4" t="s">
        <v>24</v>
      </c>
      <c r="E19" s="2">
        <v>983</v>
      </c>
      <c r="F19" s="2">
        <v>750</v>
      </c>
      <c r="G19" s="2">
        <v>434</v>
      </c>
      <c r="H19" s="2">
        <v>1160</v>
      </c>
      <c r="I19" s="2">
        <v>1160</v>
      </c>
      <c r="J19" s="2">
        <v>812</v>
      </c>
      <c r="K19" s="2">
        <v>87</v>
      </c>
      <c r="L19" s="2">
        <v>398</v>
      </c>
      <c r="M19" s="2">
        <v>284</v>
      </c>
      <c r="N19" s="2">
        <v>230</v>
      </c>
      <c r="O19" s="2">
        <v>311</v>
      </c>
      <c r="P19" s="2">
        <v>437</v>
      </c>
      <c r="Q19" s="2">
        <v>326</v>
      </c>
      <c r="R19" s="2">
        <v>209</v>
      </c>
      <c r="S19" s="2">
        <v>0</v>
      </c>
      <c r="T19" s="2">
        <v>509</v>
      </c>
      <c r="U19" s="2">
        <v>1040</v>
      </c>
      <c r="V19" s="2">
        <v>1090</v>
      </c>
      <c r="W19" s="2">
        <v>457</v>
      </c>
      <c r="X19" s="2">
        <v>482</v>
      </c>
      <c r="Y19" s="2">
        <v>543</v>
      </c>
      <c r="Z19" s="2">
        <v>165</v>
      </c>
      <c r="AA19" s="2">
        <v>178</v>
      </c>
      <c r="AB19" s="2">
        <v>425</v>
      </c>
      <c r="AC19" s="3">
        <v>340</v>
      </c>
      <c r="AF19" s="22" t="s">
        <v>24</v>
      </c>
      <c r="AG19" s="1">
        <f t="shared" si="2"/>
        <v>0</v>
      </c>
      <c r="AH19" s="1">
        <f t="shared" si="3"/>
        <v>983</v>
      </c>
      <c r="AI19" s="1">
        <f t="shared" si="14"/>
        <v>0</v>
      </c>
      <c r="AJ19" s="1">
        <f t="shared" si="15"/>
        <v>434</v>
      </c>
      <c r="AK19" s="1">
        <f t="shared" si="16"/>
        <v>0</v>
      </c>
      <c r="AL19" s="1">
        <f t="shared" si="17"/>
        <v>0</v>
      </c>
      <c r="AM19" s="1">
        <f t="shared" si="18"/>
        <v>0</v>
      </c>
      <c r="AN19" s="1">
        <f t="shared" si="19"/>
        <v>0</v>
      </c>
      <c r="AO19" s="1">
        <f t="shared" si="20"/>
        <v>0</v>
      </c>
      <c r="AP19" s="1">
        <f t="shared" si="21"/>
        <v>0</v>
      </c>
      <c r="AQ19" s="1">
        <f t="shared" si="22"/>
        <v>0</v>
      </c>
      <c r="AR19" s="1">
        <f t="shared" si="23"/>
        <v>311</v>
      </c>
      <c r="AS19" s="1">
        <f t="shared" si="24"/>
        <v>0</v>
      </c>
      <c r="AT19" s="1">
        <f t="shared" si="25"/>
        <v>0</v>
      </c>
      <c r="AU19" s="1">
        <f t="shared" si="26"/>
        <v>0</v>
      </c>
      <c r="AV19" s="1">
        <f t="shared" si="27"/>
        <v>0</v>
      </c>
      <c r="AW19" s="1">
        <f t="shared" si="28"/>
        <v>0</v>
      </c>
      <c r="AX19" s="1">
        <f t="shared" si="5"/>
        <v>0</v>
      </c>
      <c r="AY19" s="1">
        <f t="shared" si="6"/>
        <v>0</v>
      </c>
      <c r="AZ19" s="1">
        <f t="shared" si="7"/>
        <v>0</v>
      </c>
      <c r="BA19" s="1">
        <f t="shared" si="8"/>
        <v>0</v>
      </c>
      <c r="BB19" s="1">
        <f t="shared" si="9"/>
        <v>0</v>
      </c>
      <c r="BC19" s="1">
        <f t="shared" si="10"/>
        <v>0</v>
      </c>
      <c r="BD19" s="1">
        <f t="shared" si="11"/>
        <v>0</v>
      </c>
      <c r="BE19" s="1">
        <f t="shared" si="12"/>
        <v>0</v>
      </c>
      <c r="BF19" s="15">
        <f t="shared" si="13"/>
        <v>0</v>
      </c>
      <c r="BG19" s="1"/>
      <c r="BH19" s="18">
        <f t="shared" si="4"/>
        <v>311</v>
      </c>
    </row>
    <row r="20" spans="4:60" ht="16" x14ac:dyDescent="0.2">
      <c r="D20" s="4" t="s">
        <v>25</v>
      </c>
      <c r="E20" s="2">
        <v>827</v>
      </c>
      <c r="F20" s="2">
        <v>625</v>
      </c>
      <c r="G20" s="2">
        <v>110</v>
      </c>
      <c r="H20" s="2">
        <v>888</v>
      </c>
      <c r="I20" s="2">
        <v>957</v>
      </c>
      <c r="J20" s="2">
        <v>710</v>
      </c>
      <c r="K20" s="2">
        <v>594</v>
      </c>
      <c r="L20" s="2">
        <v>482</v>
      </c>
      <c r="M20" s="2">
        <v>553</v>
      </c>
      <c r="N20" s="2">
        <v>682</v>
      </c>
      <c r="O20" s="2">
        <v>757</v>
      </c>
      <c r="P20" s="2">
        <v>152</v>
      </c>
      <c r="Q20" s="2">
        <v>206</v>
      </c>
      <c r="R20" s="2">
        <v>304</v>
      </c>
      <c r="S20" s="2">
        <v>509</v>
      </c>
      <c r="T20" s="2">
        <v>0</v>
      </c>
      <c r="U20" s="2">
        <v>924</v>
      </c>
      <c r="V20" s="2">
        <v>1010</v>
      </c>
      <c r="W20" s="2">
        <v>835</v>
      </c>
      <c r="X20" s="2">
        <v>870</v>
      </c>
      <c r="Y20" s="2">
        <v>940</v>
      </c>
      <c r="Z20" s="2">
        <v>652</v>
      </c>
      <c r="AA20" s="2">
        <v>680</v>
      </c>
      <c r="AB20" s="2">
        <v>890</v>
      </c>
      <c r="AC20" s="3">
        <v>824</v>
      </c>
      <c r="AF20" s="22" t="s">
        <v>25</v>
      </c>
      <c r="AG20" s="1">
        <f t="shared" si="2"/>
        <v>0</v>
      </c>
      <c r="AH20" s="1">
        <f t="shared" si="3"/>
        <v>827</v>
      </c>
      <c r="AI20" s="1">
        <f t="shared" si="14"/>
        <v>0</v>
      </c>
      <c r="AJ20" s="1">
        <f t="shared" si="15"/>
        <v>110</v>
      </c>
      <c r="AK20" s="1">
        <f t="shared" si="16"/>
        <v>0</v>
      </c>
      <c r="AL20" s="1">
        <f t="shared" si="17"/>
        <v>0</v>
      </c>
      <c r="AM20" s="1">
        <f t="shared" si="18"/>
        <v>0</v>
      </c>
      <c r="AN20" s="1">
        <f t="shared" si="19"/>
        <v>0</v>
      </c>
      <c r="AO20" s="1">
        <f t="shared" si="20"/>
        <v>0</v>
      </c>
      <c r="AP20" s="1">
        <f t="shared" si="21"/>
        <v>0</v>
      </c>
      <c r="AQ20" s="1">
        <f t="shared" si="22"/>
        <v>0</v>
      </c>
      <c r="AR20" s="1">
        <f t="shared" si="23"/>
        <v>757</v>
      </c>
      <c r="AS20" s="1">
        <f t="shared" si="24"/>
        <v>0</v>
      </c>
      <c r="AT20" s="1">
        <f t="shared" si="25"/>
        <v>0</v>
      </c>
      <c r="AU20" s="1">
        <f t="shared" si="26"/>
        <v>0</v>
      </c>
      <c r="AV20" s="1">
        <f t="shared" si="27"/>
        <v>0</v>
      </c>
      <c r="AW20" s="1">
        <f t="shared" si="28"/>
        <v>0</v>
      </c>
      <c r="AX20" s="1">
        <f t="shared" si="5"/>
        <v>0</v>
      </c>
      <c r="AY20" s="1">
        <f t="shared" si="6"/>
        <v>0</v>
      </c>
      <c r="AZ20" s="1">
        <f t="shared" si="7"/>
        <v>0</v>
      </c>
      <c r="BA20" s="1">
        <f t="shared" si="8"/>
        <v>0</v>
      </c>
      <c r="BB20" s="1">
        <f t="shared" si="9"/>
        <v>0</v>
      </c>
      <c r="BC20" s="1">
        <f t="shared" si="10"/>
        <v>0</v>
      </c>
      <c r="BD20" s="1">
        <f t="shared" si="11"/>
        <v>0</v>
      </c>
      <c r="BE20" s="1">
        <f t="shared" si="12"/>
        <v>0</v>
      </c>
      <c r="BF20" s="15">
        <f t="shared" si="13"/>
        <v>0</v>
      </c>
      <c r="BG20" s="1"/>
      <c r="BH20" s="18">
        <f t="shared" si="4"/>
        <v>110</v>
      </c>
    </row>
    <row r="21" spans="4:60" ht="16" x14ac:dyDescent="0.2">
      <c r="D21" s="4" t="s">
        <v>0</v>
      </c>
      <c r="E21" s="2">
        <v>114</v>
      </c>
      <c r="F21" s="2">
        <v>310</v>
      </c>
      <c r="G21" s="2">
        <v>847</v>
      </c>
      <c r="H21" s="2">
        <v>346</v>
      </c>
      <c r="I21" s="2">
        <v>204</v>
      </c>
      <c r="J21" s="2">
        <v>231</v>
      </c>
      <c r="K21" s="2">
        <v>1060</v>
      </c>
      <c r="L21" s="2">
        <v>639</v>
      </c>
      <c r="M21" s="2">
        <v>778</v>
      </c>
      <c r="N21" s="2">
        <v>977</v>
      </c>
      <c r="O21" s="2">
        <v>893</v>
      </c>
      <c r="P21" s="2">
        <v>1050</v>
      </c>
      <c r="Q21" s="2">
        <v>1010</v>
      </c>
      <c r="R21" s="2">
        <v>993</v>
      </c>
      <c r="S21" s="2">
        <v>1040</v>
      </c>
      <c r="T21" s="2">
        <v>924</v>
      </c>
      <c r="U21" s="2">
        <v>0</v>
      </c>
      <c r="V21" s="2">
        <v>90</v>
      </c>
      <c r="W21" s="2">
        <v>882</v>
      </c>
      <c r="X21" s="2">
        <v>902</v>
      </c>
      <c r="Y21" s="2">
        <v>936</v>
      </c>
      <c r="Z21" s="2">
        <v>1040</v>
      </c>
      <c r="AA21" s="2">
        <v>1080</v>
      </c>
      <c r="AB21" s="2">
        <v>1070</v>
      </c>
      <c r="AC21" s="3">
        <v>1090</v>
      </c>
      <c r="AE21" s="2" t="s">
        <v>0</v>
      </c>
      <c r="AF21" s="22" t="s">
        <v>26</v>
      </c>
      <c r="AG21" s="1">
        <f t="shared" si="2"/>
        <v>0</v>
      </c>
      <c r="AH21" s="1">
        <f t="shared" si="3"/>
        <v>114</v>
      </c>
      <c r="AI21" s="1">
        <f t="shared" si="14"/>
        <v>0</v>
      </c>
      <c r="AJ21" s="1">
        <f t="shared" si="15"/>
        <v>847</v>
      </c>
      <c r="AK21" s="1">
        <f t="shared" si="16"/>
        <v>0</v>
      </c>
      <c r="AL21" s="1">
        <f t="shared" si="17"/>
        <v>0</v>
      </c>
      <c r="AM21" s="1">
        <f t="shared" si="18"/>
        <v>0</v>
      </c>
      <c r="AN21" s="1">
        <f t="shared" si="19"/>
        <v>0</v>
      </c>
      <c r="AO21" s="1">
        <f t="shared" si="20"/>
        <v>0</v>
      </c>
      <c r="AP21" s="1">
        <f t="shared" si="21"/>
        <v>0</v>
      </c>
      <c r="AQ21" s="1">
        <f t="shared" si="22"/>
        <v>0</v>
      </c>
      <c r="AR21" s="1">
        <f t="shared" si="23"/>
        <v>893</v>
      </c>
      <c r="AS21" s="1">
        <f t="shared" si="24"/>
        <v>0</v>
      </c>
      <c r="AT21" s="1">
        <f t="shared" si="25"/>
        <v>0</v>
      </c>
      <c r="AU21" s="1">
        <f t="shared" si="26"/>
        <v>0</v>
      </c>
      <c r="AV21" s="1">
        <f t="shared" si="27"/>
        <v>0</v>
      </c>
      <c r="AW21" s="1">
        <f t="shared" si="28"/>
        <v>0</v>
      </c>
      <c r="AX21" s="1">
        <f t="shared" si="5"/>
        <v>0</v>
      </c>
      <c r="AY21" s="1">
        <f t="shared" si="6"/>
        <v>0</v>
      </c>
      <c r="AZ21" s="1">
        <f t="shared" si="7"/>
        <v>0</v>
      </c>
      <c r="BA21" s="1">
        <f t="shared" si="8"/>
        <v>0</v>
      </c>
      <c r="BB21" s="1">
        <f t="shared" si="9"/>
        <v>0</v>
      </c>
      <c r="BC21" s="1">
        <f t="shared" si="10"/>
        <v>0</v>
      </c>
      <c r="BD21" s="1">
        <f t="shared" si="11"/>
        <v>0</v>
      </c>
      <c r="BE21" s="1">
        <f t="shared" si="12"/>
        <v>0</v>
      </c>
      <c r="BF21" s="15">
        <f t="shared" si="13"/>
        <v>0</v>
      </c>
      <c r="BG21" s="1"/>
      <c r="BH21" s="18">
        <f t="shared" si="4"/>
        <v>114</v>
      </c>
    </row>
    <row r="22" spans="4:60" ht="16" x14ac:dyDescent="0.2">
      <c r="D22" s="4" t="s">
        <v>1</v>
      </c>
      <c r="E22" s="2">
        <v>205</v>
      </c>
      <c r="F22" s="2">
        <v>383</v>
      </c>
      <c r="G22" s="2">
        <v>925</v>
      </c>
      <c r="H22" s="2">
        <v>412</v>
      </c>
      <c r="I22" s="2">
        <v>253</v>
      </c>
      <c r="J22" s="2">
        <v>302</v>
      </c>
      <c r="K22" s="2">
        <v>1100</v>
      </c>
      <c r="L22" s="2">
        <v>694</v>
      </c>
      <c r="M22" s="2">
        <v>824</v>
      </c>
      <c r="N22" s="2">
        <v>1020</v>
      </c>
      <c r="O22" s="2">
        <v>1010</v>
      </c>
      <c r="P22" s="2">
        <v>1130</v>
      </c>
      <c r="Q22" s="2">
        <v>1090</v>
      </c>
      <c r="R22" s="2">
        <v>1060</v>
      </c>
      <c r="S22" s="2">
        <v>1090</v>
      </c>
      <c r="T22" s="2">
        <v>1010</v>
      </c>
      <c r="U22" s="2">
        <v>90</v>
      </c>
      <c r="V22" s="2">
        <v>0</v>
      </c>
      <c r="W22" s="2">
        <v>900</v>
      </c>
      <c r="X22" s="2">
        <v>917</v>
      </c>
      <c r="Y22" s="2">
        <v>945</v>
      </c>
      <c r="Z22" s="2">
        <v>1080</v>
      </c>
      <c r="AA22" s="2">
        <v>1120</v>
      </c>
      <c r="AB22" s="2">
        <v>1090</v>
      </c>
      <c r="AC22" s="3">
        <v>1120</v>
      </c>
      <c r="AE22" s="2" t="s">
        <v>1</v>
      </c>
      <c r="AF22" s="22" t="s">
        <v>27</v>
      </c>
      <c r="AG22" s="1">
        <f t="shared" si="2"/>
        <v>0</v>
      </c>
      <c r="AH22" s="1">
        <f t="shared" si="3"/>
        <v>205</v>
      </c>
      <c r="AI22" s="1">
        <f t="shared" si="14"/>
        <v>0</v>
      </c>
      <c r="AJ22" s="1">
        <f t="shared" si="15"/>
        <v>925</v>
      </c>
      <c r="AK22" s="1">
        <f t="shared" si="16"/>
        <v>0</v>
      </c>
      <c r="AL22" s="1">
        <f t="shared" si="17"/>
        <v>0</v>
      </c>
      <c r="AM22" s="1">
        <f t="shared" si="18"/>
        <v>0</v>
      </c>
      <c r="AN22" s="1">
        <f t="shared" si="19"/>
        <v>0</v>
      </c>
      <c r="AO22" s="1">
        <f t="shared" si="20"/>
        <v>0</v>
      </c>
      <c r="AP22" s="1">
        <f t="shared" si="21"/>
        <v>0</v>
      </c>
      <c r="AQ22" s="1">
        <f t="shared" si="22"/>
        <v>0</v>
      </c>
      <c r="AR22" s="1">
        <f t="shared" si="23"/>
        <v>1010</v>
      </c>
      <c r="AS22" s="1">
        <f t="shared" si="24"/>
        <v>0</v>
      </c>
      <c r="AT22" s="1">
        <f t="shared" si="25"/>
        <v>0</v>
      </c>
      <c r="AU22" s="1">
        <f t="shared" si="26"/>
        <v>0</v>
      </c>
      <c r="AV22" s="1">
        <f t="shared" si="27"/>
        <v>0</v>
      </c>
      <c r="AW22" s="1">
        <f t="shared" si="28"/>
        <v>0</v>
      </c>
      <c r="AX22" s="1">
        <f t="shared" si="5"/>
        <v>0</v>
      </c>
      <c r="AY22" s="1">
        <f t="shared" si="6"/>
        <v>0</v>
      </c>
      <c r="AZ22" s="1">
        <f t="shared" si="7"/>
        <v>0</v>
      </c>
      <c r="BA22" s="1">
        <f t="shared" si="8"/>
        <v>0</v>
      </c>
      <c r="BB22" s="1">
        <f t="shared" si="9"/>
        <v>0</v>
      </c>
      <c r="BC22" s="1">
        <f t="shared" si="10"/>
        <v>0</v>
      </c>
      <c r="BD22" s="1">
        <f t="shared" si="11"/>
        <v>0</v>
      </c>
      <c r="BE22" s="1">
        <f t="shared" si="12"/>
        <v>0</v>
      </c>
      <c r="BF22" s="15">
        <f t="shared" si="13"/>
        <v>0</v>
      </c>
      <c r="BG22" s="1"/>
      <c r="BH22" s="18">
        <f t="shared" si="4"/>
        <v>205</v>
      </c>
    </row>
    <row r="23" spans="4:60" ht="16" x14ac:dyDescent="0.2">
      <c r="D23" s="4" t="s">
        <v>2</v>
      </c>
      <c r="E23" s="2">
        <v>876</v>
      </c>
      <c r="F23" s="2">
        <v>690</v>
      </c>
      <c r="G23" s="2">
        <v>732</v>
      </c>
      <c r="H23" s="2">
        <v>1120</v>
      </c>
      <c r="I23" s="2">
        <v>1060</v>
      </c>
      <c r="J23" s="2">
        <v>710</v>
      </c>
      <c r="K23" s="2">
        <v>404</v>
      </c>
      <c r="L23" s="2">
        <v>414</v>
      </c>
      <c r="M23" s="2">
        <v>285</v>
      </c>
      <c r="N23" s="2">
        <v>236</v>
      </c>
      <c r="O23" s="2">
        <v>171</v>
      </c>
      <c r="P23" s="2">
        <v>831</v>
      </c>
      <c r="Q23" s="2">
        <v>723</v>
      </c>
      <c r="R23" s="2">
        <v>610</v>
      </c>
      <c r="S23" s="2">
        <v>457</v>
      </c>
      <c r="T23" s="2">
        <v>835</v>
      </c>
      <c r="U23" s="2">
        <v>882</v>
      </c>
      <c r="V23" s="2">
        <v>900</v>
      </c>
      <c r="W23" s="2">
        <v>0</v>
      </c>
      <c r="X23" s="2">
        <v>34</v>
      </c>
      <c r="Y23" s="2">
        <v>103</v>
      </c>
      <c r="Z23" s="2">
        <v>321</v>
      </c>
      <c r="AA23" s="2">
        <v>344</v>
      </c>
      <c r="AB23" s="2">
        <v>195</v>
      </c>
      <c r="AC23" s="3">
        <v>252</v>
      </c>
      <c r="AE23" s="2" t="s">
        <v>39</v>
      </c>
      <c r="AF23" s="22" t="s">
        <v>28</v>
      </c>
      <c r="AG23" s="1">
        <f t="shared" si="2"/>
        <v>0</v>
      </c>
      <c r="AH23" s="1">
        <f t="shared" si="3"/>
        <v>876</v>
      </c>
      <c r="AI23" s="1">
        <f t="shared" si="14"/>
        <v>0</v>
      </c>
      <c r="AJ23" s="1">
        <f t="shared" si="15"/>
        <v>732</v>
      </c>
      <c r="AK23" s="1">
        <f t="shared" si="16"/>
        <v>0</v>
      </c>
      <c r="AL23" s="1">
        <f t="shared" si="17"/>
        <v>0</v>
      </c>
      <c r="AM23" s="1">
        <f t="shared" si="18"/>
        <v>0</v>
      </c>
      <c r="AN23" s="1">
        <f t="shared" si="19"/>
        <v>0</v>
      </c>
      <c r="AO23" s="1">
        <f t="shared" si="20"/>
        <v>0</v>
      </c>
      <c r="AP23" s="1">
        <f t="shared" si="21"/>
        <v>0</v>
      </c>
      <c r="AQ23" s="1">
        <f t="shared" si="22"/>
        <v>0</v>
      </c>
      <c r="AR23" s="1">
        <f t="shared" si="23"/>
        <v>171</v>
      </c>
      <c r="AS23" s="1">
        <f t="shared" si="24"/>
        <v>0</v>
      </c>
      <c r="AT23" s="1">
        <f t="shared" si="25"/>
        <v>0</v>
      </c>
      <c r="AU23" s="1">
        <f t="shared" si="26"/>
        <v>0</v>
      </c>
      <c r="AV23" s="1">
        <f t="shared" si="27"/>
        <v>0</v>
      </c>
      <c r="AW23" s="1">
        <f t="shared" si="28"/>
        <v>0</v>
      </c>
      <c r="AX23" s="1">
        <f t="shared" si="5"/>
        <v>0</v>
      </c>
      <c r="AY23" s="1">
        <f t="shared" si="6"/>
        <v>0</v>
      </c>
      <c r="AZ23" s="1">
        <f t="shared" si="7"/>
        <v>0</v>
      </c>
      <c r="BA23" s="1">
        <f t="shared" si="8"/>
        <v>0</v>
      </c>
      <c r="BB23" s="1">
        <f t="shared" si="9"/>
        <v>0</v>
      </c>
      <c r="BC23" s="1">
        <f t="shared" si="10"/>
        <v>0</v>
      </c>
      <c r="BD23" s="1">
        <f t="shared" si="11"/>
        <v>0</v>
      </c>
      <c r="BE23" s="1">
        <f t="shared" si="12"/>
        <v>0</v>
      </c>
      <c r="BF23" s="15">
        <f t="shared" si="13"/>
        <v>0</v>
      </c>
      <c r="BG23" s="1"/>
      <c r="BH23" s="18">
        <f t="shared" si="4"/>
        <v>171</v>
      </c>
    </row>
    <row r="24" spans="4:60" ht="16" x14ac:dyDescent="0.2">
      <c r="D24" s="4" t="s">
        <v>3</v>
      </c>
      <c r="E24" s="2">
        <v>900</v>
      </c>
      <c r="F24" s="2">
        <v>718</v>
      </c>
      <c r="G24" s="2">
        <v>766</v>
      </c>
      <c r="H24" s="2">
        <v>1160</v>
      </c>
      <c r="I24" s="2">
        <v>1080</v>
      </c>
      <c r="J24" s="2">
        <v>735</v>
      </c>
      <c r="K24" s="2">
        <v>426</v>
      </c>
      <c r="L24" s="2">
        <v>447</v>
      </c>
      <c r="M24" s="2">
        <v>319</v>
      </c>
      <c r="N24" s="2">
        <v>256</v>
      </c>
      <c r="O24" s="2">
        <v>187</v>
      </c>
      <c r="P24" s="2">
        <v>863</v>
      </c>
      <c r="Q24" s="2">
        <v>754</v>
      </c>
      <c r="R24" s="2">
        <v>641</v>
      </c>
      <c r="S24" s="2">
        <v>482</v>
      </c>
      <c r="T24" s="2">
        <v>870</v>
      </c>
      <c r="U24" s="2">
        <v>902</v>
      </c>
      <c r="V24" s="2">
        <v>917</v>
      </c>
      <c r="W24" s="2">
        <v>34</v>
      </c>
      <c r="X24" s="2">
        <v>0</v>
      </c>
      <c r="Y24" s="2">
        <v>69</v>
      </c>
      <c r="Z24" s="2">
        <v>341</v>
      </c>
      <c r="AA24" s="2">
        <v>361</v>
      </c>
      <c r="AB24" s="2">
        <v>187</v>
      </c>
      <c r="AC24" s="3">
        <v>254</v>
      </c>
      <c r="AE24" s="2" t="s">
        <v>3</v>
      </c>
      <c r="AF24" s="22" t="s">
        <v>29</v>
      </c>
      <c r="AG24" s="1">
        <f t="shared" si="2"/>
        <v>0</v>
      </c>
      <c r="AH24" s="1">
        <f t="shared" si="3"/>
        <v>900</v>
      </c>
      <c r="AI24" s="1">
        <f t="shared" si="14"/>
        <v>0</v>
      </c>
      <c r="AJ24" s="1">
        <f t="shared" si="15"/>
        <v>766</v>
      </c>
      <c r="AK24" s="1">
        <f t="shared" si="16"/>
        <v>0</v>
      </c>
      <c r="AL24" s="1">
        <f t="shared" si="17"/>
        <v>0</v>
      </c>
      <c r="AM24" s="1">
        <f t="shared" si="18"/>
        <v>0</v>
      </c>
      <c r="AN24" s="1">
        <f t="shared" si="19"/>
        <v>0</v>
      </c>
      <c r="AO24" s="1">
        <f t="shared" si="20"/>
        <v>0</v>
      </c>
      <c r="AP24" s="1">
        <f t="shared" si="21"/>
        <v>0</v>
      </c>
      <c r="AQ24" s="1">
        <f t="shared" si="22"/>
        <v>0</v>
      </c>
      <c r="AR24" s="1">
        <f t="shared" si="23"/>
        <v>187</v>
      </c>
      <c r="AS24" s="1">
        <f t="shared" si="24"/>
        <v>0</v>
      </c>
      <c r="AT24" s="1">
        <f t="shared" si="25"/>
        <v>0</v>
      </c>
      <c r="AU24" s="1">
        <f t="shared" si="26"/>
        <v>0</v>
      </c>
      <c r="AV24" s="1">
        <f t="shared" si="27"/>
        <v>0</v>
      </c>
      <c r="AW24" s="1">
        <f t="shared" si="28"/>
        <v>0</v>
      </c>
      <c r="AX24" s="1">
        <f t="shared" si="5"/>
        <v>0</v>
      </c>
      <c r="AY24" s="1">
        <f t="shared" si="6"/>
        <v>0</v>
      </c>
      <c r="AZ24" s="1">
        <f t="shared" si="7"/>
        <v>0</v>
      </c>
      <c r="BA24" s="1">
        <f t="shared" si="8"/>
        <v>0</v>
      </c>
      <c r="BB24" s="1">
        <f t="shared" si="9"/>
        <v>0</v>
      </c>
      <c r="BC24" s="1">
        <f t="shared" si="10"/>
        <v>0</v>
      </c>
      <c r="BD24" s="1">
        <f t="shared" si="11"/>
        <v>0</v>
      </c>
      <c r="BE24" s="1">
        <f t="shared" si="12"/>
        <v>0</v>
      </c>
      <c r="BF24" s="15">
        <f t="shared" si="13"/>
        <v>0</v>
      </c>
      <c r="BG24" s="1"/>
      <c r="BH24" s="18">
        <f t="shared" si="4"/>
        <v>187</v>
      </c>
    </row>
    <row r="25" spans="4:60" ht="16" x14ac:dyDescent="0.2">
      <c r="D25" s="4" t="s">
        <v>4</v>
      </c>
      <c r="E25" s="2">
        <v>941</v>
      </c>
      <c r="F25" s="2">
        <v>769</v>
      </c>
      <c r="G25" s="2">
        <v>835</v>
      </c>
      <c r="H25" s="2">
        <v>1200</v>
      </c>
      <c r="I25" s="2">
        <v>1120</v>
      </c>
      <c r="J25" s="2">
        <v>781</v>
      </c>
      <c r="K25" s="2">
        <v>482</v>
      </c>
      <c r="L25" s="2">
        <v>513</v>
      </c>
      <c r="M25" s="2">
        <v>389</v>
      </c>
      <c r="N25" s="2">
        <v>314</v>
      </c>
      <c r="O25" s="2">
        <v>238</v>
      </c>
      <c r="P25" s="2">
        <v>931</v>
      </c>
      <c r="Q25" s="2">
        <v>821</v>
      </c>
      <c r="R25" s="2">
        <v>708</v>
      </c>
      <c r="S25" s="2">
        <v>543</v>
      </c>
      <c r="T25" s="2">
        <v>940</v>
      </c>
      <c r="U25" s="2">
        <v>936</v>
      </c>
      <c r="V25" s="2">
        <v>945</v>
      </c>
      <c r="W25" s="2">
        <v>103</v>
      </c>
      <c r="X25" s="2">
        <v>69</v>
      </c>
      <c r="Y25" s="2">
        <v>0</v>
      </c>
      <c r="Z25" s="2">
        <v>395</v>
      </c>
      <c r="AA25" s="2">
        <v>410</v>
      </c>
      <c r="AB25" s="2">
        <v>197</v>
      </c>
      <c r="AC25" s="3">
        <v>283</v>
      </c>
      <c r="AE25" s="2" t="s">
        <v>40</v>
      </c>
      <c r="AF25" s="22" t="s">
        <v>30</v>
      </c>
      <c r="AG25" s="1">
        <f t="shared" si="2"/>
        <v>0</v>
      </c>
      <c r="AH25" s="1">
        <f t="shared" si="3"/>
        <v>941</v>
      </c>
      <c r="AI25" s="1">
        <f t="shared" si="14"/>
        <v>0</v>
      </c>
      <c r="AJ25" s="1">
        <f t="shared" si="15"/>
        <v>835</v>
      </c>
      <c r="AK25" s="1">
        <f t="shared" si="16"/>
        <v>0</v>
      </c>
      <c r="AL25" s="1">
        <f t="shared" si="17"/>
        <v>0</v>
      </c>
      <c r="AM25" s="1">
        <f t="shared" si="18"/>
        <v>0</v>
      </c>
      <c r="AN25" s="1">
        <f t="shared" si="19"/>
        <v>0</v>
      </c>
      <c r="AO25" s="1">
        <f t="shared" si="20"/>
        <v>0</v>
      </c>
      <c r="AP25" s="1">
        <f t="shared" si="21"/>
        <v>0</v>
      </c>
      <c r="AQ25" s="1">
        <f t="shared" si="22"/>
        <v>0</v>
      </c>
      <c r="AR25" s="1">
        <f t="shared" si="23"/>
        <v>238</v>
      </c>
      <c r="AS25" s="1">
        <f t="shared" si="24"/>
        <v>0</v>
      </c>
      <c r="AT25" s="1">
        <f t="shared" si="25"/>
        <v>0</v>
      </c>
      <c r="AU25" s="1">
        <f t="shared" si="26"/>
        <v>0</v>
      </c>
      <c r="AV25" s="1">
        <f t="shared" si="27"/>
        <v>0</v>
      </c>
      <c r="AW25" s="1">
        <f t="shared" si="28"/>
        <v>0</v>
      </c>
      <c r="AX25" s="1">
        <f t="shared" si="5"/>
        <v>0</v>
      </c>
      <c r="AY25" s="1">
        <f t="shared" si="6"/>
        <v>0</v>
      </c>
      <c r="AZ25" s="1">
        <f t="shared" si="7"/>
        <v>0</v>
      </c>
      <c r="BA25" s="1">
        <f t="shared" si="8"/>
        <v>0</v>
      </c>
      <c r="BB25" s="1">
        <f t="shared" si="9"/>
        <v>0</v>
      </c>
      <c r="BC25" s="1">
        <f t="shared" si="10"/>
        <v>0</v>
      </c>
      <c r="BD25" s="1">
        <f t="shared" si="11"/>
        <v>0</v>
      </c>
      <c r="BE25" s="1">
        <f t="shared" si="12"/>
        <v>0</v>
      </c>
      <c r="BF25" s="15">
        <f t="shared" si="13"/>
        <v>0</v>
      </c>
      <c r="BG25" s="1"/>
      <c r="BH25" s="18">
        <f t="shared" si="4"/>
        <v>238</v>
      </c>
    </row>
    <row r="26" spans="4:60" ht="16" x14ac:dyDescent="0.2">
      <c r="D26" s="4" t="s">
        <v>5</v>
      </c>
      <c r="E26" s="2">
        <v>998</v>
      </c>
      <c r="F26" s="2">
        <v>774</v>
      </c>
      <c r="G26" s="2">
        <v>568</v>
      </c>
      <c r="H26" s="2">
        <v>1210</v>
      </c>
      <c r="I26" s="2">
        <v>1180</v>
      </c>
      <c r="J26" s="2">
        <v>824</v>
      </c>
      <c r="K26" s="2">
        <v>88</v>
      </c>
      <c r="L26" s="2">
        <v>418</v>
      </c>
      <c r="M26" s="2">
        <v>259</v>
      </c>
      <c r="N26" s="2">
        <v>87</v>
      </c>
      <c r="O26" s="2">
        <v>157</v>
      </c>
      <c r="P26" s="2">
        <v>596</v>
      </c>
      <c r="Q26" s="2">
        <v>484</v>
      </c>
      <c r="R26" s="2">
        <v>365</v>
      </c>
      <c r="S26" s="2">
        <v>165</v>
      </c>
      <c r="T26" s="2">
        <v>652</v>
      </c>
      <c r="U26" s="2">
        <v>1040</v>
      </c>
      <c r="V26" s="2">
        <v>1080</v>
      </c>
      <c r="W26" s="2">
        <v>321</v>
      </c>
      <c r="X26" s="2">
        <v>341</v>
      </c>
      <c r="Y26" s="2">
        <v>395</v>
      </c>
      <c r="Z26" s="2">
        <v>0</v>
      </c>
      <c r="AA26" s="2">
        <v>44</v>
      </c>
      <c r="AB26" s="2">
        <v>261</v>
      </c>
      <c r="AC26" s="3">
        <v>177</v>
      </c>
      <c r="AE26" s="2" t="s">
        <v>5</v>
      </c>
      <c r="AF26" s="22" t="s">
        <v>31</v>
      </c>
      <c r="AG26" s="1">
        <f t="shared" si="2"/>
        <v>0</v>
      </c>
      <c r="AH26" s="1">
        <f t="shared" si="3"/>
        <v>998</v>
      </c>
      <c r="AI26" s="1">
        <f t="shared" si="14"/>
        <v>0</v>
      </c>
      <c r="AJ26" s="1">
        <f t="shared" si="15"/>
        <v>568</v>
      </c>
      <c r="AK26" s="1">
        <f t="shared" si="16"/>
        <v>0</v>
      </c>
      <c r="AL26" s="1">
        <f t="shared" si="17"/>
        <v>0</v>
      </c>
      <c r="AM26" s="1">
        <f t="shared" si="18"/>
        <v>0</v>
      </c>
      <c r="AN26" s="1">
        <f t="shared" si="19"/>
        <v>0</v>
      </c>
      <c r="AO26" s="1">
        <f t="shared" si="20"/>
        <v>0</v>
      </c>
      <c r="AP26" s="1">
        <f t="shared" si="21"/>
        <v>0</v>
      </c>
      <c r="AQ26" s="1">
        <f t="shared" si="22"/>
        <v>0</v>
      </c>
      <c r="AR26" s="1">
        <f t="shared" si="23"/>
        <v>157</v>
      </c>
      <c r="AS26" s="1">
        <f t="shared" si="24"/>
        <v>0</v>
      </c>
      <c r="AT26" s="1">
        <f t="shared" si="25"/>
        <v>0</v>
      </c>
      <c r="AU26" s="1">
        <f t="shared" si="26"/>
        <v>0</v>
      </c>
      <c r="AV26" s="1">
        <f t="shared" si="27"/>
        <v>0</v>
      </c>
      <c r="AW26" s="1">
        <f t="shared" si="28"/>
        <v>0</v>
      </c>
      <c r="AX26" s="1">
        <f t="shared" si="5"/>
        <v>0</v>
      </c>
      <c r="AY26" s="1">
        <f t="shared" si="6"/>
        <v>0</v>
      </c>
      <c r="AZ26" s="1">
        <f t="shared" si="7"/>
        <v>0</v>
      </c>
      <c r="BA26" s="1">
        <f t="shared" si="8"/>
        <v>0</v>
      </c>
      <c r="BB26" s="1">
        <f t="shared" si="9"/>
        <v>0</v>
      </c>
      <c r="BC26" s="1">
        <f t="shared" si="10"/>
        <v>0</v>
      </c>
      <c r="BD26" s="1">
        <f t="shared" si="11"/>
        <v>0</v>
      </c>
      <c r="BE26" s="1">
        <f t="shared" si="12"/>
        <v>0</v>
      </c>
      <c r="BF26" s="15">
        <f t="shared" si="13"/>
        <v>0</v>
      </c>
      <c r="BG26" s="1"/>
      <c r="BH26" s="18">
        <f t="shared" si="4"/>
        <v>157</v>
      </c>
    </row>
    <row r="27" spans="4:60" ht="16" x14ac:dyDescent="0.2">
      <c r="D27" s="4" t="s">
        <v>6</v>
      </c>
      <c r="E27" s="2">
        <v>1040</v>
      </c>
      <c r="F27" s="2">
        <v>818</v>
      </c>
      <c r="G27" s="2">
        <v>599</v>
      </c>
      <c r="H27" s="2">
        <v>1250</v>
      </c>
      <c r="I27" s="2">
        <v>1220</v>
      </c>
      <c r="J27" s="2">
        <v>868</v>
      </c>
      <c r="K27" s="2">
        <v>92</v>
      </c>
      <c r="L27" s="2">
        <v>462</v>
      </c>
      <c r="M27" s="2">
        <v>302</v>
      </c>
      <c r="N27" s="2">
        <v>118</v>
      </c>
      <c r="O27" s="2">
        <v>174</v>
      </c>
      <c r="P27" s="2">
        <v>615</v>
      </c>
      <c r="Q27" s="2">
        <v>504</v>
      </c>
      <c r="R27" s="2">
        <v>386</v>
      </c>
      <c r="S27" s="2">
        <v>178</v>
      </c>
      <c r="T27" s="2">
        <v>680</v>
      </c>
      <c r="U27" s="2">
        <v>1080</v>
      </c>
      <c r="V27" s="2">
        <v>1120</v>
      </c>
      <c r="W27" s="2">
        <v>344</v>
      </c>
      <c r="X27" s="2">
        <v>361</v>
      </c>
      <c r="Y27" s="2">
        <v>410</v>
      </c>
      <c r="Z27" s="2">
        <v>44</v>
      </c>
      <c r="AA27" s="2">
        <v>0</v>
      </c>
      <c r="AB27" s="2">
        <v>259</v>
      </c>
      <c r="AC27" s="3">
        <v>166</v>
      </c>
      <c r="AE27" s="2" t="s">
        <v>6</v>
      </c>
      <c r="AF27" s="22" t="s">
        <v>32</v>
      </c>
      <c r="AG27" s="1">
        <f t="shared" si="2"/>
        <v>0</v>
      </c>
      <c r="AH27" s="1">
        <f t="shared" si="3"/>
        <v>1040</v>
      </c>
      <c r="AI27" s="1">
        <f t="shared" si="14"/>
        <v>0</v>
      </c>
      <c r="AJ27" s="1">
        <f t="shared" si="15"/>
        <v>599</v>
      </c>
      <c r="AK27" s="1">
        <f t="shared" si="16"/>
        <v>0</v>
      </c>
      <c r="AL27" s="1">
        <f t="shared" si="17"/>
        <v>0</v>
      </c>
      <c r="AM27" s="1">
        <f t="shared" si="18"/>
        <v>0</v>
      </c>
      <c r="AN27" s="1">
        <f t="shared" si="19"/>
        <v>0</v>
      </c>
      <c r="AO27" s="1">
        <f t="shared" si="20"/>
        <v>0</v>
      </c>
      <c r="AP27" s="1">
        <f t="shared" si="21"/>
        <v>0</v>
      </c>
      <c r="AQ27" s="1">
        <f t="shared" si="22"/>
        <v>0</v>
      </c>
      <c r="AR27" s="1">
        <f t="shared" si="23"/>
        <v>174</v>
      </c>
      <c r="AS27" s="1">
        <f t="shared" si="24"/>
        <v>0</v>
      </c>
      <c r="AT27" s="1">
        <f t="shared" si="25"/>
        <v>0</v>
      </c>
      <c r="AU27" s="1">
        <f t="shared" si="26"/>
        <v>0</v>
      </c>
      <c r="AV27" s="1">
        <f t="shared" si="27"/>
        <v>0</v>
      </c>
      <c r="AW27" s="1">
        <f t="shared" si="28"/>
        <v>0</v>
      </c>
      <c r="AX27" s="1">
        <f t="shared" si="5"/>
        <v>0</v>
      </c>
      <c r="AY27" s="1">
        <f t="shared" si="6"/>
        <v>0</v>
      </c>
      <c r="AZ27" s="1">
        <f t="shared" si="7"/>
        <v>0</v>
      </c>
      <c r="BA27" s="1">
        <f t="shared" si="8"/>
        <v>0</v>
      </c>
      <c r="BB27" s="1">
        <f t="shared" si="9"/>
        <v>0</v>
      </c>
      <c r="BC27" s="1">
        <f t="shared" si="10"/>
        <v>0</v>
      </c>
      <c r="BD27" s="1">
        <f t="shared" si="11"/>
        <v>0</v>
      </c>
      <c r="BE27" s="1">
        <f t="shared" si="12"/>
        <v>0</v>
      </c>
      <c r="BF27" s="15">
        <f t="shared" si="13"/>
        <v>0</v>
      </c>
      <c r="BG27" s="1"/>
      <c r="BH27" s="18">
        <f t="shared" si="4"/>
        <v>174</v>
      </c>
    </row>
    <row r="28" spans="4:60" ht="32" x14ac:dyDescent="0.2">
      <c r="D28" s="4" t="s">
        <v>7</v>
      </c>
      <c r="E28" s="2">
        <v>1060</v>
      </c>
      <c r="F28" s="2">
        <v>860</v>
      </c>
      <c r="G28" s="2">
        <v>796</v>
      </c>
      <c r="H28" s="2">
        <v>1300</v>
      </c>
      <c r="I28" s="2">
        <v>1240</v>
      </c>
      <c r="J28" s="2">
        <v>888</v>
      </c>
      <c r="K28" s="2">
        <v>346</v>
      </c>
      <c r="L28" s="2">
        <v>544</v>
      </c>
      <c r="M28" s="2">
        <v>384</v>
      </c>
      <c r="N28" s="2">
        <v>208</v>
      </c>
      <c r="O28" s="2">
        <v>135</v>
      </c>
      <c r="P28" s="2">
        <v>851</v>
      </c>
      <c r="Q28" s="2">
        <v>739</v>
      </c>
      <c r="R28" s="2">
        <v>619</v>
      </c>
      <c r="S28" s="2">
        <v>425</v>
      </c>
      <c r="T28" s="2">
        <v>890</v>
      </c>
      <c r="U28" s="2">
        <v>1070</v>
      </c>
      <c r="V28" s="2">
        <v>1090</v>
      </c>
      <c r="W28" s="2">
        <v>195</v>
      </c>
      <c r="X28" s="2">
        <v>187</v>
      </c>
      <c r="Y28" s="2">
        <v>197</v>
      </c>
      <c r="Z28" s="2">
        <v>261</v>
      </c>
      <c r="AA28" s="2">
        <v>259</v>
      </c>
      <c r="AB28" s="2">
        <v>0</v>
      </c>
      <c r="AC28" s="3">
        <v>99</v>
      </c>
      <c r="AD28" s="26" t="s">
        <v>41</v>
      </c>
      <c r="AE28" s="2" t="s">
        <v>7</v>
      </c>
      <c r="AF28" s="22" t="s">
        <v>33</v>
      </c>
      <c r="AG28" s="1">
        <f t="shared" si="2"/>
        <v>0</v>
      </c>
      <c r="AH28" s="1">
        <f t="shared" si="3"/>
        <v>1060</v>
      </c>
      <c r="AI28" s="1">
        <f t="shared" si="14"/>
        <v>0</v>
      </c>
      <c r="AJ28" s="1">
        <f t="shared" si="15"/>
        <v>796</v>
      </c>
      <c r="AK28" s="1">
        <f t="shared" si="16"/>
        <v>0</v>
      </c>
      <c r="AL28" s="1">
        <f t="shared" si="17"/>
        <v>0</v>
      </c>
      <c r="AM28" s="1">
        <f t="shared" si="18"/>
        <v>0</v>
      </c>
      <c r="AN28" s="1">
        <f t="shared" si="19"/>
        <v>0</v>
      </c>
      <c r="AO28" s="1">
        <f t="shared" si="20"/>
        <v>0</v>
      </c>
      <c r="AP28" s="1">
        <f t="shared" si="21"/>
        <v>0</v>
      </c>
      <c r="AQ28" s="1">
        <f t="shared" si="22"/>
        <v>0</v>
      </c>
      <c r="AR28" s="1">
        <f t="shared" si="23"/>
        <v>135</v>
      </c>
      <c r="AS28" s="1">
        <f t="shared" si="24"/>
        <v>0</v>
      </c>
      <c r="AT28" s="1">
        <f t="shared" si="25"/>
        <v>0</v>
      </c>
      <c r="AU28" s="1">
        <f t="shared" si="26"/>
        <v>0</v>
      </c>
      <c r="AV28" s="1">
        <f t="shared" si="27"/>
        <v>0</v>
      </c>
      <c r="AW28" s="1">
        <f t="shared" si="28"/>
        <v>0</v>
      </c>
      <c r="AX28" s="1">
        <f t="shared" si="5"/>
        <v>0</v>
      </c>
      <c r="AY28" s="1">
        <f t="shared" si="6"/>
        <v>0</v>
      </c>
      <c r="AZ28" s="1">
        <f t="shared" si="7"/>
        <v>0</v>
      </c>
      <c r="BA28" s="1">
        <f t="shared" si="8"/>
        <v>0</v>
      </c>
      <c r="BB28" s="1">
        <f t="shared" si="9"/>
        <v>0</v>
      </c>
      <c r="BC28" s="1">
        <f t="shared" si="10"/>
        <v>0</v>
      </c>
      <c r="BD28" s="1">
        <f t="shared" si="11"/>
        <v>0</v>
      </c>
      <c r="BE28" s="1">
        <f t="shared" si="12"/>
        <v>0</v>
      </c>
      <c r="BF28" s="15">
        <f t="shared" si="13"/>
        <v>0</v>
      </c>
      <c r="BG28" s="1"/>
      <c r="BH28" s="18">
        <f t="shared" si="4"/>
        <v>135</v>
      </c>
    </row>
    <row r="29" spans="4:60" ht="32" x14ac:dyDescent="0.2">
      <c r="D29" s="8" t="s">
        <v>8</v>
      </c>
      <c r="E29" s="9">
        <v>1070</v>
      </c>
      <c r="F29" s="9">
        <v>862</v>
      </c>
      <c r="G29" s="9">
        <v>736</v>
      </c>
      <c r="H29" s="9">
        <v>1300</v>
      </c>
      <c r="I29" s="9">
        <v>1260</v>
      </c>
      <c r="J29" s="9">
        <v>900</v>
      </c>
      <c r="K29" s="9">
        <v>257</v>
      </c>
      <c r="L29" s="9">
        <v>525</v>
      </c>
      <c r="M29" s="9">
        <v>359</v>
      </c>
      <c r="N29" s="9">
        <v>151</v>
      </c>
      <c r="O29" s="9">
        <v>111</v>
      </c>
      <c r="P29" s="9">
        <v>774</v>
      </c>
      <c r="Q29" s="9">
        <v>662</v>
      </c>
      <c r="R29" s="9">
        <v>542</v>
      </c>
      <c r="S29" s="9">
        <v>340</v>
      </c>
      <c r="T29" s="9">
        <v>824</v>
      </c>
      <c r="U29" s="9">
        <v>1090</v>
      </c>
      <c r="V29" s="9">
        <v>1120</v>
      </c>
      <c r="W29" s="9">
        <v>252</v>
      </c>
      <c r="X29" s="9">
        <v>254</v>
      </c>
      <c r="Y29" s="9">
        <v>283</v>
      </c>
      <c r="Z29" s="9">
        <v>177</v>
      </c>
      <c r="AA29" s="9">
        <v>166</v>
      </c>
      <c r="AB29" s="9">
        <v>99</v>
      </c>
      <c r="AC29" s="10">
        <v>0</v>
      </c>
      <c r="AD29" s="1">
        <f>MAX(E5:AC29)</f>
        <v>1300</v>
      </c>
      <c r="AE29" s="2" t="s">
        <v>8</v>
      </c>
      <c r="AF29" s="23" t="s">
        <v>34</v>
      </c>
      <c r="AG29" s="16">
        <f t="shared" si="2"/>
        <v>0</v>
      </c>
      <c r="AH29" s="16">
        <f t="shared" si="3"/>
        <v>1070</v>
      </c>
      <c r="AI29" s="16">
        <f t="shared" si="14"/>
        <v>0</v>
      </c>
      <c r="AJ29" s="16">
        <f t="shared" si="15"/>
        <v>736</v>
      </c>
      <c r="AK29" s="16">
        <f t="shared" si="16"/>
        <v>0</v>
      </c>
      <c r="AL29" s="16">
        <f t="shared" si="17"/>
        <v>0</v>
      </c>
      <c r="AM29" s="16">
        <f t="shared" si="18"/>
        <v>0</v>
      </c>
      <c r="AN29" s="16">
        <f t="shared" si="19"/>
        <v>0</v>
      </c>
      <c r="AO29" s="16">
        <f t="shared" si="20"/>
        <v>0</v>
      </c>
      <c r="AP29" s="16">
        <f t="shared" si="21"/>
        <v>0</v>
      </c>
      <c r="AQ29" s="16">
        <f t="shared" si="22"/>
        <v>0</v>
      </c>
      <c r="AR29" s="16">
        <f t="shared" si="23"/>
        <v>111</v>
      </c>
      <c r="AS29" s="16">
        <f t="shared" si="24"/>
        <v>0</v>
      </c>
      <c r="AT29" s="16">
        <f t="shared" si="25"/>
        <v>0</v>
      </c>
      <c r="AU29" s="16">
        <f t="shared" si="26"/>
        <v>0</v>
      </c>
      <c r="AV29" s="16">
        <f t="shared" si="27"/>
        <v>0</v>
      </c>
      <c r="AW29" s="16">
        <f t="shared" si="28"/>
        <v>0</v>
      </c>
      <c r="AX29" s="16">
        <f t="shared" si="5"/>
        <v>0</v>
      </c>
      <c r="AY29" s="16">
        <f t="shared" si="6"/>
        <v>0</v>
      </c>
      <c r="AZ29" s="16">
        <f t="shared" si="7"/>
        <v>0</v>
      </c>
      <c r="BA29" s="16">
        <f t="shared" si="8"/>
        <v>0</v>
      </c>
      <c r="BB29" s="16">
        <f t="shared" si="9"/>
        <v>0</v>
      </c>
      <c r="BC29" s="16">
        <f t="shared" si="10"/>
        <v>0</v>
      </c>
      <c r="BD29" s="16">
        <f t="shared" si="11"/>
        <v>0</v>
      </c>
      <c r="BE29" s="16">
        <f t="shared" si="12"/>
        <v>0</v>
      </c>
      <c r="BF29" s="17">
        <f t="shared" si="13"/>
        <v>0</v>
      </c>
      <c r="BG29" s="1"/>
      <c r="BH29" s="19">
        <f t="shared" si="4"/>
        <v>111</v>
      </c>
    </row>
    <row r="31" spans="4:60" x14ac:dyDescent="0.2">
      <c r="AD31" s="1"/>
      <c r="AE31" s="1"/>
      <c r="BH31" s="26" t="s">
        <v>42</v>
      </c>
    </row>
    <row r="32" spans="4:60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H32" t="s">
        <v>43</v>
      </c>
      <c r="BH32" s="1">
        <f>MAX(BH5:BH29)</f>
        <v>372</v>
      </c>
    </row>
    <row r="35" spans="4:51" ht="32" x14ac:dyDescent="0.2">
      <c r="D35" s="5" t="s">
        <v>44</v>
      </c>
      <c r="E35" s="6" t="s">
        <v>10</v>
      </c>
      <c r="F35" s="6" t="s">
        <v>11</v>
      </c>
      <c r="G35" s="6" t="s">
        <v>12</v>
      </c>
      <c r="H35" s="6" t="s">
        <v>13</v>
      </c>
      <c r="I35" s="6" t="s">
        <v>14</v>
      </c>
      <c r="J35" s="6" t="s">
        <v>15</v>
      </c>
      <c r="K35" s="6" t="s">
        <v>16</v>
      </c>
      <c r="L35" s="6" t="s">
        <v>36</v>
      </c>
      <c r="M35" s="6" t="s">
        <v>18</v>
      </c>
      <c r="N35" s="6" t="s">
        <v>19</v>
      </c>
      <c r="O35" s="6" t="s">
        <v>20</v>
      </c>
      <c r="P35" s="6" t="s">
        <v>21</v>
      </c>
      <c r="Q35" s="6" t="s">
        <v>22</v>
      </c>
      <c r="R35" s="6" t="s">
        <v>23</v>
      </c>
      <c r="S35" s="6" t="s">
        <v>24</v>
      </c>
      <c r="T35" s="6" t="s">
        <v>25</v>
      </c>
      <c r="U35" s="6" t="s">
        <v>0</v>
      </c>
      <c r="V35" s="6" t="s">
        <v>1</v>
      </c>
      <c r="W35" s="6" t="s">
        <v>2</v>
      </c>
      <c r="X35" s="6" t="s">
        <v>3</v>
      </c>
      <c r="Y35" s="6" t="s">
        <v>4</v>
      </c>
      <c r="Z35" s="6" t="s">
        <v>5</v>
      </c>
      <c r="AA35" s="6" t="s">
        <v>6</v>
      </c>
      <c r="AB35" s="6" t="s">
        <v>7</v>
      </c>
      <c r="AC35" s="7" t="s">
        <v>8</v>
      </c>
      <c r="AF35" s="24" t="s">
        <v>45</v>
      </c>
      <c r="AG35" s="1" t="s">
        <v>46</v>
      </c>
      <c r="AH35" s="1" t="s">
        <v>47</v>
      </c>
      <c r="AW35" s="25" t="s">
        <v>48</v>
      </c>
      <c r="AX35" s="1" t="s">
        <v>46</v>
      </c>
      <c r="AY35" s="1" t="s">
        <v>47</v>
      </c>
    </row>
    <row r="36" spans="4:51" ht="16" x14ac:dyDescent="0.2">
      <c r="D36" s="4" t="s">
        <v>10</v>
      </c>
      <c r="E36" s="2">
        <f>IF($D$36=E$35,1,0)</f>
        <v>1</v>
      </c>
      <c r="F36" s="2">
        <f t="shared" ref="F36:AC36" si="29">IF($D$36=F$35,1,0)</f>
        <v>0</v>
      </c>
      <c r="G36" s="2">
        <f t="shared" si="29"/>
        <v>0</v>
      </c>
      <c r="H36" s="2">
        <f t="shared" si="29"/>
        <v>0</v>
      </c>
      <c r="I36" s="2">
        <f t="shared" si="29"/>
        <v>0</v>
      </c>
      <c r="J36" s="2">
        <f t="shared" si="29"/>
        <v>0</v>
      </c>
      <c r="K36" s="2">
        <f t="shared" si="29"/>
        <v>0</v>
      </c>
      <c r="L36" s="2">
        <f t="shared" si="29"/>
        <v>0</v>
      </c>
      <c r="M36" s="2">
        <f t="shared" si="29"/>
        <v>0</v>
      </c>
      <c r="N36" s="2">
        <f t="shared" si="29"/>
        <v>0</v>
      </c>
      <c r="O36" s="2">
        <f t="shared" si="29"/>
        <v>0</v>
      </c>
      <c r="P36" s="2">
        <f t="shared" si="29"/>
        <v>0</v>
      </c>
      <c r="Q36" s="2">
        <f t="shared" si="29"/>
        <v>0</v>
      </c>
      <c r="R36" s="2">
        <f t="shared" si="29"/>
        <v>0</v>
      </c>
      <c r="S36" s="2">
        <f t="shared" si="29"/>
        <v>0</v>
      </c>
      <c r="T36" s="2">
        <f t="shared" si="29"/>
        <v>0</v>
      </c>
      <c r="U36" s="2">
        <f t="shared" si="29"/>
        <v>0</v>
      </c>
      <c r="V36" s="2">
        <f t="shared" si="29"/>
        <v>0</v>
      </c>
      <c r="W36" s="2">
        <f t="shared" si="29"/>
        <v>0</v>
      </c>
      <c r="X36" s="2">
        <f t="shared" si="29"/>
        <v>0</v>
      </c>
      <c r="Y36" s="2">
        <f t="shared" si="29"/>
        <v>0</v>
      </c>
      <c r="Z36" s="2">
        <f t="shared" si="29"/>
        <v>0</v>
      </c>
      <c r="AA36" s="2">
        <f t="shared" si="29"/>
        <v>0</v>
      </c>
      <c r="AB36" s="2">
        <f t="shared" si="29"/>
        <v>0</v>
      </c>
      <c r="AC36" s="3">
        <f t="shared" si="29"/>
        <v>0</v>
      </c>
      <c r="AG36" s="1">
        <v>1</v>
      </c>
      <c r="AH36" s="1">
        <v>1250</v>
      </c>
      <c r="AX36" s="1">
        <v>1</v>
      </c>
      <c r="AY36" s="1">
        <v>1070</v>
      </c>
    </row>
    <row r="37" spans="4:51" ht="16" x14ac:dyDescent="0.2">
      <c r="D37" s="4" t="s">
        <v>11</v>
      </c>
      <c r="E37" s="2">
        <f>IF($D$37=E$35,1,0)</f>
        <v>0</v>
      </c>
      <c r="F37" s="2">
        <f t="shared" ref="F37:AC37" si="30">IF($D$37=F$35,1,0)</f>
        <v>1</v>
      </c>
      <c r="G37" s="2">
        <f t="shared" si="30"/>
        <v>0</v>
      </c>
      <c r="H37" s="2">
        <f t="shared" si="30"/>
        <v>0</v>
      </c>
      <c r="I37" s="2">
        <f t="shared" si="30"/>
        <v>0</v>
      </c>
      <c r="J37" s="2">
        <f t="shared" si="30"/>
        <v>0</v>
      </c>
      <c r="K37" s="2">
        <f t="shared" si="30"/>
        <v>0</v>
      </c>
      <c r="L37" s="2">
        <f t="shared" si="30"/>
        <v>0</v>
      </c>
      <c r="M37" s="2">
        <f t="shared" si="30"/>
        <v>0</v>
      </c>
      <c r="N37" s="2">
        <f t="shared" si="30"/>
        <v>0</v>
      </c>
      <c r="O37" s="2">
        <f t="shared" si="30"/>
        <v>0</v>
      </c>
      <c r="P37" s="2">
        <f t="shared" si="30"/>
        <v>0</v>
      </c>
      <c r="Q37" s="2">
        <f t="shared" si="30"/>
        <v>0</v>
      </c>
      <c r="R37" s="2">
        <f t="shared" si="30"/>
        <v>0</v>
      </c>
      <c r="S37" s="2">
        <f t="shared" si="30"/>
        <v>0</v>
      </c>
      <c r="T37" s="2">
        <f t="shared" si="30"/>
        <v>0</v>
      </c>
      <c r="U37" s="2">
        <f t="shared" si="30"/>
        <v>0</v>
      </c>
      <c r="V37" s="2">
        <f t="shared" si="30"/>
        <v>0</v>
      </c>
      <c r="W37" s="2">
        <f t="shared" si="30"/>
        <v>0</v>
      </c>
      <c r="X37" s="2">
        <f t="shared" si="30"/>
        <v>0</v>
      </c>
      <c r="Y37" s="2">
        <f t="shared" si="30"/>
        <v>0</v>
      </c>
      <c r="Z37" s="2">
        <f t="shared" si="30"/>
        <v>0</v>
      </c>
      <c r="AA37" s="2">
        <f t="shared" si="30"/>
        <v>0</v>
      </c>
      <c r="AB37" s="2">
        <f t="shared" si="30"/>
        <v>0</v>
      </c>
      <c r="AC37" s="3">
        <f t="shared" si="30"/>
        <v>0</v>
      </c>
      <c r="AG37" s="1">
        <f>AG36+1</f>
        <v>2</v>
      </c>
      <c r="AH37" s="1">
        <v>888</v>
      </c>
      <c r="AX37" s="1">
        <f>AX36+1</f>
        <v>2</v>
      </c>
      <c r="AY37" s="1">
        <v>835</v>
      </c>
    </row>
    <row r="38" spans="4:51" ht="16" x14ac:dyDescent="0.2">
      <c r="D38" s="4" t="s">
        <v>12</v>
      </c>
      <c r="E38" s="2">
        <f>IF($D$38=E$35,1,0)</f>
        <v>0</v>
      </c>
      <c r="F38" s="2">
        <f t="shared" ref="F38:AC38" si="31">IF($D$38=F$35,1,0)</f>
        <v>0</v>
      </c>
      <c r="G38" s="2">
        <f t="shared" si="31"/>
        <v>1</v>
      </c>
      <c r="H38" s="2">
        <f t="shared" si="31"/>
        <v>0</v>
      </c>
      <c r="I38" s="2">
        <f t="shared" si="31"/>
        <v>0</v>
      </c>
      <c r="J38" s="2">
        <f t="shared" si="31"/>
        <v>0</v>
      </c>
      <c r="K38" s="2">
        <f t="shared" si="31"/>
        <v>0</v>
      </c>
      <c r="L38" s="2">
        <f t="shared" si="31"/>
        <v>0</v>
      </c>
      <c r="M38" s="2">
        <f t="shared" si="31"/>
        <v>0</v>
      </c>
      <c r="N38" s="2">
        <f t="shared" si="31"/>
        <v>0</v>
      </c>
      <c r="O38" s="2">
        <f t="shared" si="31"/>
        <v>0</v>
      </c>
      <c r="P38" s="2">
        <f t="shared" si="31"/>
        <v>0</v>
      </c>
      <c r="Q38" s="2">
        <f t="shared" si="31"/>
        <v>0</v>
      </c>
      <c r="R38" s="2">
        <f t="shared" si="31"/>
        <v>0</v>
      </c>
      <c r="S38" s="2">
        <f t="shared" si="31"/>
        <v>0</v>
      </c>
      <c r="T38" s="2">
        <f t="shared" si="31"/>
        <v>0</v>
      </c>
      <c r="U38" s="2">
        <f t="shared" si="31"/>
        <v>0</v>
      </c>
      <c r="V38" s="2">
        <f t="shared" si="31"/>
        <v>0</v>
      </c>
      <c r="W38" s="2">
        <f t="shared" si="31"/>
        <v>0</v>
      </c>
      <c r="X38" s="2">
        <f t="shared" si="31"/>
        <v>0</v>
      </c>
      <c r="Y38" s="2">
        <f t="shared" si="31"/>
        <v>0</v>
      </c>
      <c r="Z38" s="2">
        <f t="shared" si="31"/>
        <v>0</v>
      </c>
      <c r="AA38" s="2">
        <f t="shared" si="31"/>
        <v>0</v>
      </c>
      <c r="AB38" s="2">
        <f t="shared" si="31"/>
        <v>0</v>
      </c>
      <c r="AC38" s="3">
        <f t="shared" si="31"/>
        <v>0</v>
      </c>
      <c r="AG38" s="1">
        <f t="shared" ref="AG38:AG60" si="32">AG37+1</f>
        <v>3</v>
      </c>
      <c r="AH38" s="1">
        <v>509</v>
      </c>
      <c r="AX38" s="1">
        <f t="shared" ref="AX38:AX60" si="33">AX37+1</f>
        <v>3</v>
      </c>
      <c r="AY38" s="1">
        <v>372</v>
      </c>
    </row>
    <row r="39" spans="4:51" ht="16" x14ac:dyDescent="0.2">
      <c r="D39" s="4" t="s">
        <v>13</v>
      </c>
      <c r="E39" s="2">
        <f>IF($D$39=E$35,1,0)</f>
        <v>0</v>
      </c>
      <c r="F39" s="2">
        <f t="shared" ref="F39:AC39" si="34">IF($D$39=F$35,1,0)</f>
        <v>0</v>
      </c>
      <c r="G39" s="2">
        <f t="shared" si="34"/>
        <v>0</v>
      </c>
      <c r="H39" s="2">
        <f t="shared" si="34"/>
        <v>1</v>
      </c>
      <c r="I39" s="2">
        <f t="shared" si="34"/>
        <v>0</v>
      </c>
      <c r="J39" s="2">
        <f t="shared" si="34"/>
        <v>0</v>
      </c>
      <c r="K39" s="2">
        <f t="shared" si="34"/>
        <v>0</v>
      </c>
      <c r="L39" s="2">
        <f t="shared" si="34"/>
        <v>0</v>
      </c>
      <c r="M39" s="2">
        <f t="shared" si="34"/>
        <v>0</v>
      </c>
      <c r="N39" s="2">
        <f t="shared" si="34"/>
        <v>0</v>
      </c>
      <c r="O39" s="2">
        <f t="shared" si="34"/>
        <v>0</v>
      </c>
      <c r="P39" s="2">
        <f t="shared" si="34"/>
        <v>0</v>
      </c>
      <c r="Q39" s="2">
        <f t="shared" si="34"/>
        <v>0</v>
      </c>
      <c r="R39" s="2">
        <f t="shared" si="34"/>
        <v>0</v>
      </c>
      <c r="S39" s="2">
        <f t="shared" si="34"/>
        <v>0</v>
      </c>
      <c r="T39" s="2">
        <f t="shared" si="34"/>
        <v>0</v>
      </c>
      <c r="U39" s="2">
        <f t="shared" si="34"/>
        <v>0</v>
      </c>
      <c r="V39" s="2">
        <f t="shared" si="34"/>
        <v>0</v>
      </c>
      <c r="W39" s="2">
        <f t="shared" si="34"/>
        <v>0</v>
      </c>
      <c r="X39" s="2">
        <f t="shared" si="34"/>
        <v>0</v>
      </c>
      <c r="Y39" s="2">
        <f t="shared" si="34"/>
        <v>0</v>
      </c>
      <c r="Z39" s="2">
        <f t="shared" si="34"/>
        <v>0</v>
      </c>
      <c r="AA39" s="2">
        <f t="shared" si="34"/>
        <v>0</v>
      </c>
      <c r="AB39" s="2">
        <f t="shared" si="34"/>
        <v>0</v>
      </c>
      <c r="AC39" s="3">
        <f t="shared" si="34"/>
        <v>0</v>
      </c>
      <c r="AG39" s="1">
        <f t="shared" si="32"/>
        <v>4</v>
      </c>
      <c r="AH39" s="1">
        <v>398</v>
      </c>
      <c r="AX39" s="1">
        <f t="shared" si="33"/>
        <v>4</v>
      </c>
      <c r="AY39" s="1">
        <v>398</v>
      </c>
    </row>
    <row r="40" spans="4:51" ht="16" x14ac:dyDescent="0.2">
      <c r="D40" s="4" t="s">
        <v>14</v>
      </c>
      <c r="E40" s="2">
        <f>IF($D$40=E$35,1,0)</f>
        <v>0</v>
      </c>
      <c r="F40" s="2">
        <f t="shared" ref="F40:AC40" si="35">IF($D$40=F$35,1,0)</f>
        <v>0</v>
      </c>
      <c r="G40" s="2">
        <f t="shared" si="35"/>
        <v>0</v>
      </c>
      <c r="H40" s="2">
        <f t="shared" si="35"/>
        <v>0</v>
      </c>
      <c r="I40" s="2">
        <f t="shared" si="35"/>
        <v>1</v>
      </c>
      <c r="J40" s="2">
        <f t="shared" si="35"/>
        <v>0</v>
      </c>
      <c r="K40" s="2">
        <f t="shared" si="35"/>
        <v>0</v>
      </c>
      <c r="L40" s="2">
        <f t="shared" si="35"/>
        <v>0</v>
      </c>
      <c r="M40" s="2">
        <f t="shared" si="35"/>
        <v>0</v>
      </c>
      <c r="N40" s="2">
        <f t="shared" si="35"/>
        <v>0</v>
      </c>
      <c r="O40" s="2">
        <f t="shared" si="35"/>
        <v>0</v>
      </c>
      <c r="P40" s="2">
        <f t="shared" si="35"/>
        <v>0</v>
      </c>
      <c r="Q40" s="2">
        <f t="shared" si="35"/>
        <v>0</v>
      </c>
      <c r="R40" s="2">
        <f t="shared" si="35"/>
        <v>0</v>
      </c>
      <c r="S40" s="2">
        <f t="shared" si="35"/>
        <v>0</v>
      </c>
      <c r="T40" s="2">
        <f t="shared" si="35"/>
        <v>0</v>
      </c>
      <c r="U40" s="2">
        <f t="shared" si="35"/>
        <v>0</v>
      </c>
      <c r="V40" s="2">
        <f t="shared" si="35"/>
        <v>0</v>
      </c>
      <c r="W40" s="2">
        <f t="shared" si="35"/>
        <v>0</v>
      </c>
      <c r="X40" s="2">
        <f t="shared" si="35"/>
        <v>0</v>
      </c>
      <c r="Y40" s="2">
        <f t="shared" si="35"/>
        <v>0</v>
      </c>
      <c r="Z40" s="2">
        <f t="shared" si="35"/>
        <v>0</v>
      </c>
      <c r="AA40" s="2">
        <f t="shared" si="35"/>
        <v>0</v>
      </c>
      <c r="AB40" s="2">
        <f t="shared" si="35"/>
        <v>0</v>
      </c>
      <c r="AC40" s="3">
        <f t="shared" si="35"/>
        <v>0</v>
      </c>
      <c r="AG40" s="1">
        <f t="shared" si="32"/>
        <v>5</v>
      </c>
      <c r="AH40" s="1">
        <v>383</v>
      </c>
      <c r="AX40" s="1">
        <f t="shared" si="33"/>
        <v>5</v>
      </c>
      <c r="AY40" s="1">
        <v>383</v>
      </c>
    </row>
    <row r="41" spans="4:51" ht="16" x14ac:dyDescent="0.2">
      <c r="D41" s="4" t="s">
        <v>15</v>
      </c>
      <c r="E41" s="2">
        <f>IF($D$41=E$35,1,0)</f>
        <v>0</v>
      </c>
      <c r="F41" s="2">
        <f t="shared" ref="F41:AC41" si="36">IF($D$41=F$35,1,0)</f>
        <v>0</v>
      </c>
      <c r="G41" s="2">
        <f t="shared" si="36"/>
        <v>0</v>
      </c>
      <c r="H41" s="2">
        <f t="shared" si="36"/>
        <v>0</v>
      </c>
      <c r="I41" s="2">
        <f t="shared" si="36"/>
        <v>0</v>
      </c>
      <c r="J41" s="2">
        <f t="shared" si="36"/>
        <v>1</v>
      </c>
      <c r="K41" s="2">
        <f t="shared" si="36"/>
        <v>0</v>
      </c>
      <c r="L41" s="2">
        <f t="shared" si="36"/>
        <v>0</v>
      </c>
      <c r="M41" s="2">
        <f t="shared" si="36"/>
        <v>0</v>
      </c>
      <c r="N41" s="2">
        <f t="shared" si="36"/>
        <v>0</v>
      </c>
      <c r="O41" s="2">
        <f t="shared" si="36"/>
        <v>0</v>
      </c>
      <c r="P41" s="2">
        <f t="shared" si="36"/>
        <v>0</v>
      </c>
      <c r="Q41" s="2">
        <f t="shared" si="36"/>
        <v>0</v>
      </c>
      <c r="R41" s="2">
        <f t="shared" si="36"/>
        <v>0</v>
      </c>
      <c r="S41" s="2">
        <f t="shared" si="36"/>
        <v>0</v>
      </c>
      <c r="T41" s="2">
        <f t="shared" si="36"/>
        <v>0</v>
      </c>
      <c r="U41" s="2">
        <f t="shared" si="36"/>
        <v>0</v>
      </c>
      <c r="V41" s="2">
        <f t="shared" si="36"/>
        <v>0</v>
      </c>
      <c r="W41" s="2">
        <f t="shared" si="36"/>
        <v>0</v>
      </c>
      <c r="X41" s="2">
        <f t="shared" si="36"/>
        <v>0</v>
      </c>
      <c r="Y41" s="2">
        <f t="shared" si="36"/>
        <v>0</v>
      </c>
      <c r="Z41" s="2">
        <f t="shared" si="36"/>
        <v>0</v>
      </c>
      <c r="AA41" s="2">
        <f t="shared" si="36"/>
        <v>0</v>
      </c>
      <c r="AB41" s="2">
        <f t="shared" si="36"/>
        <v>0</v>
      </c>
      <c r="AC41" s="3">
        <f t="shared" si="36"/>
        <v>0</v>
      </c>
      <c r="AG41" s="1">
        <f t="shared" si="32"/>
        <v>6</v>
      </c>
      <c r="AH41" s="1">
        <v>302</v>
      </c>
      <c r="AX41" s="1">
        <f t="shared" si="33"/>
        <v>6</v>
      </c>
      <c r="AY41" s="1">
        <v>302</v>
      </c>
    </row>
    <row r="42" spans="4:51" ht="16" x14ac:dyDescent="0.2">
      <c r="D42" s="4" t="s">
        <v>16</v>
      </c>
      <c r="E42" s="2">
        <f>IF($D$42=E$35,1,0)</f>
        <v>0</v>
      </c>
      <c r="F42" s="2">
        <f t="shared" ref="F42:AC42" si="37">IF($D$42=F$35,1,0)</f>
        <v>0</v>
      </c>
      <c r="G42" s="2">
        <f t="shared" si="37"/>
        <v>0</v>
      </c>
      <c r="H42" s="2">
        <f t="shared" si="37"/>
        <v>0</v>
      </c>
      <c r="I42" s="2">
        <f t="shared" si="37"/>
        <v>0</v>
      </c>
      <c r="J42" s="2">
        <f t="shared" si="37"/>
        <v>0</v>
      </c>
      <c r="K42" s="2">
        <f t="shared" si="37"/>
        <v>1</v>
      </c>
      <c r="L42" s="2">
        <f t="shared" si="37"/>
        <v>0</v>
      </c>
      <c r="M42" s="2">
        <f t="shared" si="37"/>
        <v>0</v>
      </c>
      <c r="N42" s="2">
        <f t="shared" si="37"/>
        <v>0</v>
      </c>
      <c r="O42" s="2">
        <f t="shared" si="37"/>
        <v>0</v>
      </c>
      <c r="P42" s="2">
        <f t="shared" si="37"/>
        <v>0</v>
      </c>
      <c r="Q42" s="2">
        <f t="shared" si="37"/>
        <v>0</v>
      </c>
      <c r="R42" s="2">
        <f t="shared" si="37"/>
        <v>0</v>
      </c>
      <c r="S42" s="2">
        <f t="shared" si="37"/>
        <v>0</v>
      </c>
      <c r="T42" s="2">
        <f t="shared" si="37"/>
        <v>0</v>
      </c>
      <c r="U42" s="2">
        <f t="shared" si="37"/>
        <v>0</v>
      </c>
      <c r="V42" s="2">
        <f t="shared" si="37"/>
        <v>0</v>
      </c>
      <c r="W42" s="2">
        <f t="shared" si="37"/>
        <v>0</v>
      </c>
      <c r="X42" s="2">
        <f t="shared" si="37"/>
        <v>0</v>
      </c>
      <c r="Y42" s="2">
        <f t="shared" si="37"/>
        <v>0</v>
      </c>
      <c r="Z42" s="2">
        <f t="shared" si="37"/>
        <v>0</v>
      </c>
      <c r="AA42" s="2">
        <f t="shared" si="37"/>
        <v>0</v>
      </c>
      <c r="AB42" s="2">
        <f t="shared" si="37"/>
        <v>0</v>
      </c>
      <c r="AC42" s="3">
        <f t="shared" si="37"/>
        <v>0</v>
      </c>
      <c r="AG42" s="1">
        <f t="shared" si="32"/>
        <v>7</v>
      </c>
      <c r="AH42" s="1">
        <v>254</v>
      </c>
      <c r="AX42" s="1">
        <f t="shared" si="33"/>
        <v>7</v>
      </c>
      <c r="AY42" s="1">
        <v>304</v>
      </c>
    </row>
    <row r="43" spans="4:51" ht="16" x14ac:dyDescent="0.2">
      <c r="D43" s="4" t="s">
        <v>36</v>
      </c>
      <c r="E43" s="2">
        <f>IF($D$43=E$35,1,0)</f>
        <v>0</v>
      </c>
      <c r="F43" s="2">
        <f t="shared" ref="F43:AC43" si="38">IF($D$43=F$35,1,0)</f>
        <v>0</v>
      </c>
      <c r="G43" s="2">
        <f t="shared" si="38"/>
        <v>0</v>
      </c>
      <c r="H43" s="2">
        <f t="shared" si="38"/>
        <v>0</v>
      </c>
      <c r="I43" s="2">
        <f t="shared" si="38"/>
        <v>0</v>
      </c>
      <c r="J43" s="2">
        <f t="shared" si="38"/>
        <v>0</v>
      </c>
      <c r="K43" s="2">
        <f t="shared" si="38"/>
        <v>0</v>
      </c>
      <c r="L43" s="2">
        <f t="shared" si="38"/>
        <v>1</v>
      </c>
      <c r="M43" s="2">
        <f t="shared" si="38"/>
        <v>0</v>
      </c>
      <c r="N43" s="2">
        <f t="shared" si="38"/>
        <v>0</v>
      </c>
      <c r="O43" s="2">
        <f t="shared" si="38"/>
        <v>0</v>
      </c>
      <c r="P43" s="2">
        <f t="shared" si="38"/>
        <v>0</v>
      </c>
      <c r="Q43" s="2">
        <f t="shared" si="38"/>
        <v>0</v>
      </c>
      <c r="R43" s="2">
        <f t="shared" si="38"/>
        <v>0</v>
      </c>
      <c r="S43" s="2">
        <f t="shared" si="38"/>
        <v>0</v>
      </c>
      <c r="T43" s="2">
        <f t="shared" si="38"/>
        <v>0</v>
      </c>
      <c r="U43" s="2">
        <f t="shared" si="38"/>
        <v>0</v>
      </c>
      <c r="V43" s="2">
        <f t="shared" si="38"/>
        <v>0</v>
      </c>
      <c r="W43" s="2">
        <f t="shared" si="38"/>
        <v>0</v>
      </c>
      <c r="X43" s="2">
        <f t="shared" si="38"/>
        <v>0</v>
      </c>
      <c r="Y43" s="2">
        <f t="shared" si="38"/>
        <v>0</v>
      </c>
      <c r="Z43" s="2">
        <f t="shared" si="38"/>
        <v>0</v>
      </c>
      <c r="AA43" s="2">
        <f t="shared" si="38"/>
        <v>0</v>
      </c>
      <c r="AB43" s="2">
        <f t="shared" si="38"/>
        <v>0</v>
      </c>
      <c r="AC43" s="3">
        <f t="shared" si="38"/>
        <v>0</v>
      </c>
      <c r="AG43" s="1">
        <f t="shared" si="32"/>
        <v>8</v>
      </c>
      <c r="AH43" s="1">
        <v>187</v>
      </c>
      <c r="AX43" s="1">
        <f t="shared" si="33"/>
        <v>8</v>
      </c>
      <c r="AY43" s="1">
        <v>205</v>
      </c>
    </row>
    <row r="44" spans="4:51" ht="16" x14ac:dyDescent="0.2">
      <c r="D44" s="4" t="s">
        <v>18</v>
      </c>
      <c r="E44" s="2">
        <f>IF($D$44=E$35,1,0)</f>
        <v>0</v>
      </c>
      <c r="F44" s="2">
        <f t="shared" ref="F44:AC44" si="39">IF($D$44=F$35,1,0)</f>
        <v>0</v>
      </c>
      <c r="G44" s="2">
        <f t="shared" si="39"/>
        <v>0</v>
      </c>
      <c r="H44" s="2">
        <f t="shared" si="39"/>
        <v>0</v>
      </c>
      <c r="I44" s="2">
        <f t="shared" si="39"/>
        <v>0</v>
      </c>
      <c r="J44" s="2">
        <f t="shared" si="39"/>
        <v>0</v>
      </c>
      <c r="K44" s="2">
        <f t="shared" si="39"/>
        <v>0</v>
      </c>
      <c r="L44" s="2">
        <f t="shared" si="39"/>
        <v>0</v>
      </c>
      <c r="M44" s="2">
        <f t="shared" si="39"/>
        <v>1</v>
      </c>
      <c r="N44" s="2">
        <f t="shared" si="39"/>
        <v>0</v>
      </c>
      <c r="O44" s="2">
        <f t="shared" si="39"/>
        <v>0</v>
      </c>
      <c r="P44" s="2">
        <f t="shared" si="39"/>
        <v>0</v>
      </c>
      <c r="Q44" s="2">
        <f t="shared" si="39"/>
        <v>0</v>
      </c>
      <c r="R44" s="2">
        <f t="shared" si="39"/>
        <v>0</v>
      </c>
      <c r="S44" s="2">
        <f t="shared" si="39"/>
        <v>0</v>
      </c>
      <c r="T44" s="2">
        <f t="shared" si="39"/>
        <v>0</v>
      </c>
      <c r="U44" s="2">
        <f t="shared" si="39"/>
        <v>0</v>
      </c>
      <c r="V44" s="2">
        <f t="shared" si="39"/>
        <v>0</v>
      </c>
      <c r="W44" s="2">
        <f t="shared" si="39"/>
        <v>0</v>
      </c>
      <c r="X44" s="2">
        <f t="shared" si="39"/>
        <v>0</v>
      </c>
      <c r="Y44" s="2">
        <f t="shared" si="39"/>
        <v>0</v>
      </c>
      <c r="Z44" s="2">
        <f t="shared" si="39"/>
        <v>0</v>
      </c>
      <c r="AA44" s="2">
        <f t="shared" si="39"/>
        <v>0</v>
      </c>
      <c r="AB44" s="2">
        <f t="shared" si="39"/>
        <v>0</v>
      </c>
      <c r="AC44" s="3">
        <f t="shared" si="39"/>
        <v>0</v>
      </c>
      <c r="AG44" s="1">
        <f t="shared" si="32"/>
        <v>9</v>
      </c>
      <c r="AH44" s="1">
        <v>187</v>
      </c>
      <c r="AX44" s="1">
        <f t="shared" si="33"/>
        <v>9</v>
      </c>
      <c r="AY44" s="1">
        <v>166</v>
      </c>
    </row>
    <row r="45" spans="4:51" ht="16" x14ac:dyDescent="0.2">
      <c r="D45" s="4" t="s">
        <v>19</v>
      </c>
      <c r="E45" s="2">
        <f>IF($D$45=E$35,1,0)</f>
        <v>0</v>
      </c>
      <c r="F45" s="2">
        <f t="shared" ref="F45:AC45" si="40">IF($D$45=F$35,1,0)</f>
        <v>0</v>
      </c>
      <c r="G45" s="2">
        <f t="shared" si="40"/>
        <v>0</v>
      </c>
      <c r="H45" s="2">
        <f t="shared" si="40"/>
        <v>0</v>
      </c>
      <c r="I45" s="2">
        <f t="shared" si="40"/>
        <v>0</v>
      </c>
      <c r="J45" s="2">
        <f t="shared" si="40"/>
        <v>0</v>
      </c>
      <c r="K45" s="2">
        <f t="shared" si="40"/>
        <v>0</v>
      </c>
      <c r="L45" s="2">
        <f t="shared" si="40"/>
        <v>0</v>
      </c>
      <c r="M45" s="2">
        <f t="shared" si="40"/>
        <v>0</v>
      </c>
      <c r="N45" s="2">
        <f t="shared" si="40"/>
        <v>1</v>
      </c>
      <c r="O45" s="2">
        <f t="shared" si="40"/>
        <v>0</v>
      </c>
      <c r="P45" s="2">
        <f t="shared" si="40"/>
        <v>0</v>
      </c>
      <c r="Q45" s="2">
        <f t="shared" si="40"/>
        <v>0</v>
      </c>
      <c r="R45" s="2">
        <f t="shared" si="40"/>
        <v>0</v>
      </c>
      <c r="S45" s="2">
        <f t="shared" si="40"/>
        <v>0</v>
      </c>
      <c r="T45" s="2">
        <f t="shared" si="40"/>
        <v>0</v>
      </c>
      <c r="U45" s="2">
        <f t="shared" si="40"/>
        <v>0</v>
      </c>
      <c r="V45" s="2">
        <f t="shared" si="40"/>
        <v>0</v>
      </c>
      <c r="W45" s="2">
        <f t="shared" si="40"/>
        <v>0</v>
      </c>
      <c r="X45" s="2">
        <f t="shared" si="40"/>
        <v>0</v>
      </c>
      <c r="Y45" s="2">
        <f t="shared" si="40"/>
        <v>0</v>
      </c>
      <c r="Z45" s="2">
        <f t="shared" si="40"/>
        <v>0</v>
      </c>
      <c r="AA45" s="2">
        <f t="shared" si="40"/>
        <v>0</v>
      </c>
      <c r="AB45" s="2">
        <f t="shared" si="40"/>
        <v>0</v>
      </c>
      <c r="AC45" s="3">
        <f t="shared" si="40"/>
        <v>0</v>
      </c>
      <c r="AG45" s="1">
        <f t="shared" si="32"/>
        <v>10</v>
      </c>
      <c r="AH45" s="1">
        <v>166</v>
      </c>
      <c r="AX45" s="1">
        <f t="shared" si="33"/>
        <v>10</v>
      </c>
      <c r="AY45" s="1">
        <v>197</v>
      </c>
    </row>
    <row r="46" spans="4:51" x14ac:dyDescent="0.2">
      <c r="D46" s="11" t="s">
        <v>20</v>
      </c>
      <c r="E46" s="2">
        <f>IF($D$46=E$35,1,0)</f>
        <v>0</v>
      </c>
      <c r="F46" s="2">
        <f t="shared" ref="F46:AC46" si="41">IF($D$46=F$35,1,0)</f>
        <v>0</v>
      </c>
      <c r="G46" s="2">
        <f t="shared" si="41"/>
        <v>0</v>
      </c>
      <c r="H46" s="2">
        <f t="shared" si="41"/>
        <v>0</v>
      </c>
      <c r="I46" s="2">
        <f t="shared" si="41"/>
        <v>0</v>
      </c>
      <c r="J46" s="2">
        <f t="shared" si="41"/>
        <v>0</v>
      </c>
      <c r="K46" s="2">
        <f t="shared" si="41"/>
        <v>0</v>
      </c>
      <c r="L46" s="2">
        <f t="shared" si="41"/>
        <v>0</v>
      </c>
      <c r="M46" s="2">
        <f t="shared" si="41"/>
        <v>0</v>
      </c>
      <c r="N46" s="2">
        <f t="shared" si="41"/>
        <v>0</v>
      </c>
      <c r="O46" s="2">
        <f t="shared" si="41"/>
        <v>1</v>
      </c>
      <c r="P46" s="2">
        <f t="shared" si="41"/>
        <v>0</v>
      </c>
      <c r="Q46" s="2">
        <f t="shared" si="41"/>
        <v>0</v>
      </c>
      <c r="R46" s="2">
        <f t="shared" si="41"/>
        <v>0</v>
      </c>
      <c r="S46" s="2">
        <f t="shared" si="41"/>
        <v>0</v>
      </c>
      <c r="T46" s="2">
        <f t="shared" si="41"/>
        <v>0</v>
      </c>
      <c r="U46" s="2">
        <f t="shared" si="41"/>
        <v>0</v>
      </c>
      <c r="V46" s="2">
        <f t="shared" si="41"/>
        <v>0</v>
      </c>
      <c r="W46" s="2">
        <f t="shared" si="41"/>
        <v>0</v>
      </c>
      <c r="X46" s="2">
        <f t="shared" si="41"/>
        <v>0</v>
      </c>
      <c r="Y46" s="2">
        <f t="shared" si="41"/>
        <v>0</v>
      </c>
      <c r="Z46" s="2">
        <f t="shared" si="41"/>
        <v>0</v>
      </c>
      <c r="AA46" s="2">
        <f t="shared" si="41"/>
        <v>0</v>
      </c>
      <c r="AB46" s="2">
        <f t="shared" si="41"/>
        <v>0</v>
      </c>
      <c r="AC46" s="3">
        <f t="shared" si="41"/>
        <v>0</v>
      </c>
      <c r="AG46" s="1">
        <f t="shared" si="32"/>
        <v>11</v>
      </c>
      <c r="AH46" s="1">
        <v>197</v>
      </c>
      <c r="AX46" s="1">
        <f t="shared" si="33"/>
        <v>11</v>
      </c>
      <c r="AY46" s="1">
        <v>166</v>
      </c>
    </row>
    <row r="47" spans="4:51" ht="16" x14ac:dyDescent="0.2">
      <c r="D47" s="4" t="s">
        <v>21</v>
      </c>
      <c r="E47" s="2">
        <f>IF($D$47=E$35,1,0)</f>
        <v>0</v>
      </c>
      <c r="F47" s="2">
        <f t="shared" ref="F47:AC47" si="42">IF($D$47=F$35,1,0)</f>
        <v>0</v>
      </c>
      <c r="G47" s="2">
        <f t="shared" si="42"/>
        <v>0</v>
      </c>
      <c r="H47" s="2">
        <f t="shared" si="42"/>
        <v>0</v>
      </c>
      <c r="I47" s="2">
        <f t="shared" si="42"/>
        <v>0</v>
      </c>
      <c r="J47" s="2">
        <f t="shared" si="42"/>
        <v>0</v>
      </c>
      <c r="K47" s="2">
        <f t="shared" si="42"/>
        <v>0</v>
      </c>
      <c r="L47" s="2">
        <f t="shared" si="42"/>
        <v>0</v>
      </c>
      <c r="M47" s="2">
        <f t="shared" si="42"/>
        <v>0</v>
      </c>
      <c r="N47" s="2">
        <f t="shared" si="42"/>
        <v>0</v>
      </c>
      <c r="O47" s="2">
        <f t="shared" si="42"/>
        <v>0</v>
      </c>
      <c r="P47" s="2">
        <f t="shared" si="42"/>
        <v>1</v>
      </c>
      <c r="Q47" s="2">
        <f t="shared" si="42"/>
        <v>0</v>
      </c>
      <c r="R47" s="2">
        <f t="shared" si="42"/>
        <v>0</v>
      </c>
      <c r="S47" s="2">
        <f t="shared" si="42"/>
        <v>0</v>
      </c>
      <c r="T47" s="2">
        <f t="shared" si="42"/>
        <v>0</v>
      </c>
      <c r="U47" s="2">
        <f t="shared" si="42"/>
        <v>0</v>
      </c>
      <c r="V47" s="2">
        <f t="shared" si="42"/>
        <v>0</v>
      </c>
      <c r="W47" s="2">
        <f t="shared" si="42"/>
        <v>0</v>
      </c>
      <c r="X47" s="2">
        <f t="shared" si="42"/>
        <v>0</v>
      </c>
      <c r="Y47" s="2">
        <f t="shared" si="42"/>
        <v>0</v>
      </c>
      <c r="Z47" s="2">
        <f t="shared" si="42"/>
        <v>0</v>
      </c>
      <c r="AA47" s="2">
        <f t="shared" si="42"/>
        <v>0</v>
      </c>
      <c r="AB47" s="2">
        <f t="shared" si="42"/>
        <v>0</v>
      </c>
      <c r="AC47" s="3">
        <f t="shared" si="42"/>
        <v>0</v>
      </c>
      <c r="AG47" s="1">
        <f t="shared" si="32"/>
        <v>12</v>
      </c>
      <c r="AH47" s="1">
        <v>166</v>
      </c>
      <c r="AX47" s="1">
        <f t="shared" si="33"/>
        <v>12</v>
      </c>
      <c r="AY47" s="1">
        <v>166</v>
      </c>
    </row>
    <row r="48" spans="4:51" ht="16" x14ac:dyDescent="0.2">
      <c r="D48" s="4" t="s">
        <v>22</v>
      </c>
      <c r="E48" s="2">
        <f>IF($D$48=E$35,1,0)</f>
        <v>0</v>
      </c>
      <c r="F48" s="2">
        <f t="shared" ref="F48:AC48" si="43">IF($D$48=F$35,1,0)</f>
        <v>0</v>
      </c>
      <c r="G48" s="2">
        <f t="shared" si="43"/>
        <v>0</v>
      </c>
      <c r="H48" s="2">
        <f t="shared" si="43"/>
        <v>0</v>
      </c>
      <c r="I48" s="2">
        <f t="shared" si="43"/>
        <v>0</v>
      </c>
      <c r="J48" s="2">
        <f t="shared" si="43"/>
        <v>0</v>
      </c>
      <c r="K48" s="2">
        <f t="shared" si="43"/>
        <v>0</v>
      </c>
      <c r="L48" s="2">
        <f t="shared" si="43"/>
        <v>0</v>
      </c>
      <c r="M48" s="2">
        <f t="shared" si="43"/>
        <v>0</v>
      </c>
      <c r="N48" s="2">
        <f t="shared" si="43"/>
        <v>0</v>
      </c>
      <c r="O48" s="2">
        <f t="shared" si="43"/>
        <v>0</v>
      </c>
      <c r="P48" s="2">
        <f t="shared" si="43"/>
        <v>0</v>
      </c>
      <c r="Q48" s="2">
        <f t="shared" si="43"/>
        <v>1</v>
      </c>
      <c r="R48" s="2">
        <f t="shared" si="43"/>
        <v>0</v>
      </c>
      <c r="S48" s="2">
        <f t="shared" si="43"/>
        <v>0</v>
      </c>
      <c r="T48" s="2">
        <f t="shared" si="43"/>
        <v>0</v>
      </c>
      <c r="U48" s="2">
        <f t="shared" si="43"/>
        <v>0</v>
      </c>
      <c r="V48" s="2">
        <f t="shared" si="43"/>
        <v>0</v>
      </c>
      <c r="W48" s="2">
        <f t="shared" si="43"/>
        <v>0</v>
      </c>
      <c r="X48" s="2">
        <f t="shared" si="43"/>
        <v>0</v>
      </c>
      <c r="Y48" s="2">
        <f t="shared" si="43"/>
        <v>0</v>
      </c>
      <c r="Z48" s="2">
        <f t="shared" si="43"/>
        <v>0</v>
      </c>
      <c r="AA48" s="2">
        <f t="shared" si="43"/>
        <v>0</v>
      </c>
      <c r="AB48" s="2">
        <f t="shared" si="43"/>
        <v>0</v>
      </c>
      <c r="AC48" s="3">
        <f t="shared" si="43"/>
        <v>0</v>
      </c>
      <c r="AG48" s="1">
        <f t="shared" si="32"/>
        <v>13</v>
      </c>
      <c r="AH48" s="1">
        <v>165</v>
      </c>
      <c r="AX48" s="1">
        <f t="shared" si="33"/>
        <v>13</v>
      </c>
      <c r="AY48" s="1">
        <v>165</v>
      </c>
    </row>
    <row r="49" spans="4:51" ht="16" x14ac:dyDescent="0.2">
      <c r="D49" s="4" t="s">
        <v>23</v>
      </c>
      <c r="E49" s="2">
        <f>IF($D$49=E$35,1,0)</f>
        <v>0</v>
      </c>
      <c r="F49" s="2">
        <f t="shared" ref="F49:AC49" si="44">IF($D$49=F$35,1,0)</f>
        <v>0</v>
      </c>
      <c r="G49" s="2">
        <f t="shared" si="44"/>
        <v>0</v>
      </c>
      <c r="H49" s="2">
        <f t="shared" si="44"/>
        <v>0</v>
      </c>
      <c r="I49" s="2">
        <f t="shared" si="44"/>
        <v>0</v>
      </c>
      <c r="J49" s="2">
        <f t="shared" si="44"/>
        <v>0</v>
      </c>
      <c r="K49" s="2">
        <f t="shared" si="44"/>
        <v>0</v>
      </c>
      <c r="L49" s="2">
        <f t="shared" si="44"/>
        <v>0</v>
      </c>
      <c r="M49" s="2">
        <f t="shared" si="44"/>
        <v>0</v>
      </c>
      <c r="N49" s="2">
        <f t="shared" si="44"/>
        <v>0</v>
      </c>
      <c r="O49" s="2">
        <f t="shared" si="44"/>
        <v>0</v>
      </c>
      <c r="P49" s="2">
        <f t="shared" si="44"/>
        <v>0</v>
      </c>
      <c r="Q49" s="2">
        <f t="shared" si="44"/>
        <v>0</v>
      </c>
      <c r="R49" s="2">
        <f t="shared" si="44"/>
        <v>1</v>
      </c>
      <c r="S49" s="2">
        <f t="shared" si="44"/>
        <v>0</v>
      </c>
      <c r="T49" s="2">
        <f t="shared" si="44"/>
        <v>0</v>
      </c>
      <c r="U49" s="2">
        <f t="shared" si="44"/>
        <v>0</v>
      </c>
      <c r="V49" s="2">
        <f t="shared" si="44"/>
        <v>0</v>
      </c>
      <c r="W49" s="2">
        <f t="shared" si="44"/>
        <v>0</v>
      </c>
      <c r="X49" s="2">
        <f t="shared" si="44"/>
        <v>0</v>
      </c>
      <c r="Y49" s="2">
        <f t="shared" si="44"/>
        <v>0</v>
      </c>
      <c r="Z49" s="2">
        <f t="shared" si="44"/>
        <v>0</v>
      </c>
      <c r="AA49" s="2">
        <f t="shared" si="44"/>
        <v>0</v>
      </c>
      <c r="AB49" s="2">
        <f t="shared" si="44"/>
        <v>0</v>
      </c>
      <c r="AC49" s="3">
        <f t="shared" si="44"/>
        <v>0</v>
      </c>
      <c r="AG49" s="1">
        <f t="shared" si="32"/>
        <v>14</v>
      </c>
      <c r="AH49" s="1">
        <v>118</v>
      </c>
      <c r="AX49" s="1">
        <f t="shared" si="33"/>
        <v>14</v>
      </c>
      <c r="AY49" s="1">
        <v>135</v>
      </c>
    </row>
    <row r="50" spans="4:51" ht="16" x14ac:dyDescent="0.2">
      <c r="D50" s="4" t="s">
        <v>24</v>
      </c>
      <c r="E50" s="2">
        <f>IF($D$50=E$35,1,0)</f>
        <v>0</v>
      </c>
      <c r="F50" s="2">
        <f t="shared" ref="F50:AC50" si="45">IF($D$50=F$35,1,0)</f>
        <v>0</v>
      </c>
      <c r="G50" s="2">
        <f t="shared" si="45"/>
        <v>0</v>
      </c>
      <c r="H50" s="2">
        <f t="shared" si="45"/>
        <v>0</v>
      </c>
      <c r="I50" s="2">
        <f t="shared" si="45"/>
        <v>0</v>
      </c>
      <c r="J50" s="2">
        <f t="shared" si="45"/>
        <v>0</v>
      </c>
      <c r="K50" s="2">
        <f t="shared" si="45"/>
        <v>0</v>
      </c>
      <c r="L50" s="2">
        <f t="shared" si="45"/>
        <v>0</v>
      </c>
      <c r="M50" s="2">
        <f t="shared" si="45"/>
        <v>0</v>
      </c>
      <c r="N50" s="2">
        <f t="shared" si="45"/>
        <v>0</v>
      </c>
      <c r="O50" s="2">
        <f t="shared" si="45"/>
        <v>0</v>
      </c>
      <c r="P50" s="2">
        <f t="shared" si="45"/>
        <v>0</v>
      </c>
      <c r="Q50" s="2">
        <f t="shared" si="45"/>
        <v>0</v>
      </c>
      <c r="R50" s="2">
        <f t="shared" si="45"/>
        <v>0</v>
      </c>
      <c r="S50" s="2">
        <f t="shared" si="45"/>
        <v>1</v>
      </c>
      <c r="T50" s="2">
        <f t="shared" si="45"/>
        <v>0</v>
      </c>
      <c r="U50" s="2">
        <f t="shared" si="45"/>
        <v>0</v>
      </c>
      <c r="V50" s="2">
        <f t="shared" si="45"/>
        <v>0</v>
      </c>
      <c r="W50" s="2">
        <f t="shared" si="45"/>
        <v>0</v>
      </c>
      <c r="X50" s="2">
        <f t="shared" si="45"/>
        <v>0</v>
      </c>
      <c r="Y50" s="2">
        <f t="shared" si="45"/>
        <v>0</v>
      </c>
      <c r="Z50" s="2">
        <f t="shared" si="45"/>
        <v>0</v>
      </c>
      <c r="AA50" s="2">
        <f t="shared" si="45"/>
        <v>0</v>
      </c>
      <c r="AB50" s="2">
        <f t="shared" si="45"/>
        <v>0</v>
      </c>
      <c r="AC50" s="3">
        <f t="shared" si="45"/>
        <v>0</v>
      </c>
      <c r="AG50" s="1">
        <f t="shared" si="32"/>
        <v>15</v>
      </c>
      <c r="AH50" s="1">
        <v>112</v>
      </c>
      <c r="AX50" s="1">
        <f t="shared" si="33"/>
        <v>15</v>
      </c>
      <c r="AY50" s="1">
        <v>112</v>
      </c>
    </row>
    <row r="51" spans="4:51" ht="16" x14ac:dyDescent="0.2">
      <c r="D51" s="4" t="s">
        <v>25</v>
      </c>
      <c r="E51" s="2">
        <f>IF($D$51=E$35,1,0)</f>
        <v>0</v>
      </c>
      <c r="F51" s="2">
        <f t="shared" ref="F51:AC51" si="46">IF($D$51=F$35,1,0)</f>
        <v>0</v>
      </c>
      <c r="G51" s="2">
        <f t="shared" si="46"/>
        <v>0</v>
      </c>
      <c r="H51" s="2">
        <f t="shared" si="46"/>
        <v>0</v>
      </c>
      <c r="I51" s="2">
        <f t="shared" si="46"/>
        <v>0</v>
      </c>
      <c r="J51" s="2">
        <f t="shared" si="46"/>
        <v>0</v>
      </c>
      <c r="K51" s="2">
        <f t="shared" si="46"/>
        <v>0</v>
      </c>
      <c r="L51" s="2">
        <f t="shared" si="46"/>
        <v>0</v>
      </c>
      <c r="M51" s="2">
        <f t="shared" si="46"/>
        <v>0</v>
      </c>
      <c r="N51" s="2">
        <f t="shared" si="46"/>
        <v>0</v>
      </c>
      <c r="O51" s="2">
        <f t="shared" si="46"/>
        <v>0</v>
      </c>
      <c r="P51" s="2">
        <f t="shared" si="46"/>
        <v>0</v>
      </c>
      <c r="Q51" s="2">
        <f t="shared" si="46"/>
        <v>0</v>
      </c>
      <c r="R51" s="2">
        <f t="shared" si="46"/>
        <v>0</v>
      </c>
      <c r="S51" s="2">
        <f t="shared" si="46"/>
        <v>0</v>
      </c>
      <c r="T51" s="2">
        <f t="shared" si="46"/>
        <v>1</v>
      </c>
      <c r="U51" s="2">
        <f t="shared" si="46"/>
        <v>0</v>
      </c>
      <c r="V51" s="2">
        <f t="shared" si="46"/>
        <v>0</v>
      </c>
      <c r="W51" s="2">
        <f t="shared" si="46"/>
        <v>0</v>
      </c>
      <c r="X51" s="2">
        <f t="shared" si="46"/>
        <v>0</v>
      </c>
      <c r="Y51" s="2">
        <f t="shared" si="46"/>
        <v>0</v>
      </c>
      <c r="Z51" s="2">
        <f t="shared" si="46"/>
        <v>0</v>
      </c>
      <c r="AA51" s="2">
        <f t="shared" si="46"/>
        <v>0</v>
      </c>
      <c r="AB51" s="2">
        <f t="shared" si="46"/>
        <v>0</v>
      </c>
      <c r="AC51" s="3">
        <f t="shared" si="46"/>
        <v>0</v>
      </c>
      <c r="AG51" s="1">
        <f t="shared" si="32"/>
        <v>16</v>
      </c>
      <c r="AH51" s="1">
        <v>110</v>
      </c>
      <c r="AX51" s="1">
        <f t="shared" si="33"/>
        <v>16</v>
      </c>
      <c r="AY51" s="1">
        <v>110</v>
      </c>
    </row>
    <row r="52" spans="4:51" ht="16" x14ac:dyDescent="0.2">
      <c r="D52" s="4" t="s">
        <v>0</v>
      </c>
      <c r="E52" s="2">
        <f>IF($D$52=E$35,1,0)</f>
        <v>0</v>
      </c>
      <c r="F52" s="2">
        <f t="shared" ref="F52:AC52" si="47">IF($D$52=F$35,1,0)</f>
        <v>0</v>
      </c>
      <c r="G52" s="2">
        <f t="shared" si="47"/>
        <v>0</v>
      </c>
      <c r="H52" s="2">
        <f t="shared" si="47"/>
        <v>0</v>
      </c>
      <c r="I52" s="2">
        <f t="shared" si="47"/>
        <v>0</v>
      </c>
      <c r="J52" s="2">
        <f t="shared" si="47"/>
        <v>0</v>
      </c>
      <c r="K52" s="2">
        <f t="shared" si="47"/>
        <v>0</v>
      </c>
      <c r="L52" s="2">
        <f t="shared" si="47"/>
        <v>0</v>
      </c>
      <c r="M52" s="2">
        <f t="shared" si="47"/>
        <v>0</v>
      </c>
      <c r="N52" s="2">
        <f t="shared" si="47"/>
        <v>0</v>
      </c>
      <c r="O52" s="2">
        <f t="shared" si="47"/>
        <v>0</v>
      </c>
      <c r="P52" s="2">
        <f t="shared" si="47"/>
        <v>0</v>
      </c>
      <c r="Q52" s="2">
        <f t="shared" si="47"/>
        <v>0</v>
      </c>
      <c r="R52" s="2">
        <f t="shared" si="47"/>
        <v>0</v>
      </c>
      <c r="S52" s="2">
        <f t="shared" si="47"/>
        <v>0</v>
      </c>
      <c r="T52" s="2">
        <f t="shared" si="47"/>
        <v>0</v>
      </c>
      <c r="U52" s="2">
        <f t="shared" si="47"/>
        <v>1</v>
      </c>
      <c r="V52" s="2">
        <f t="shared" si="47"/>
        <v>0</v>
      </c>
      <c r="W52" s="2">
        <f t="shared" si="47"/>
        <v>0</v>
      </c>
      <c r="X52" s="2">
        <f t="shared" si="47"/>
        <v>0</v>
      </c>
      <c r="Y52" s="2">
        <f t="shared" si="47"/>
        <v>0</v>
      </c>
      <c r="Z52" s="2">
        <f t="shared" si="47"/>
        <v>0</v>
      </c>
      <c r="AA52" s="2">
        <f t="shared" si="47"/>
        <v>0</v>
      </c>
      <c r="AB52" s="2">
        <f t="shared" si="47"/>
        <v>0</v>
      </c>
      <c r="AC52" s="3">
        <f t="shared" si="47"/>
        <v>0</v>
      </c>
      <c r="AG52" s="1">
        <f t="shared" si="32"/>
        <v>17</v>
      </c>
      <c r="AH52" s="1">
        <v>103</v>
      </c>
      <c r="AX52" s="1">
        <f t="shared" si="33"/>
        <v>17</v>
      </c>
      <c r="AY52" s="1">
        <v>103</v>
      </c>
    </row>
    <row r="53" spans="4:51" ht="16" x14ac:dyDescent="0.2">
      <c r="D53" s="4" t="s">
        <v>1</v>
      </c>
      <c r="E53" s="2">
        <f>IF($D$53=E$35,1,0)</f>
        <v>0</v>
      </c>
      <c r="F53" s="2">
        <f t="shared" ref="F53:AC53" si="48">IF($D$53=F$35,1,0)</f>
        <v>0</v>
      </c>
      <c r="G53" s="2">
        <f t="shared" si="48"/>
        <v>0</v>
      </c>
      <c r="H53" s="2">
        <f t="shared" si="48"/>
        <v>0</v>
      </c>
      <c r="I53" s="2">
        <f t="shared" si="48"/>
        <v>0</v>
      </c>
      <c r="J53" s="2">
        <f t="shared" si="48"/>
        <v>0</v>
      </c>
      <c r="K53" s="2">
        <f t="shared" si="48"/>
        <v>0</v>
      </c>
      <c r="L53" s="2">
        <f t="shared" si="48"/>
        <v>0</v>
      </c>
      <c r="M53" s="2">
        <f t="shared" si="48"/>
        <v>0</v>
      </c>
      <c r="N53" s="2">
        <f t="shared" si="48"/>
        <v>0</v>
      </c>
      <c r="O53" s="2">
        <f t="shared" si="48"/>
        <v>0</v>
      </c>
      <c r="P53" s="2">
        <f t="shared" si="48"/>
        <v>0</v>
      </c>
      <c r="Q53" s="2">
        <f t="shared" si="48"/>
        <v>0</v>
      </c>
      <c r="R53" s="2">
        <f t="shared" si="48"/>
        <v>0</v>
      </c>
      <c r="S53" s="2">
        <f t="shared" si="48"/>
        <v>0</v>
      </c>
      <c r="T53" s="2">
        <f t="shared" si="48"/>
        <v>0</v>
      </c>
      <c r="U53" s="2">
        <f t="shared" si="48"/>
        <v>0</v>
      </c>
      <c r="V53" s="2">
        <f t="shared" si="48"/>
        <v>1</v>
      </c>
      <c r="W53" s="2">
        <f t="shared" si="48"/>
        <v>0</v>
      </c>
      <c r="X53" s="2">
        <f t="shared" si="48"/>
        <v>0</v>
      </c>
      <c r="Y53" s="2">
        <f t="shared" si="48"/>
        <v>0</v>
      </c>
      <c r="Z53" s="2">
        <f t="shared" si="48"/>
        <v>0</v>
      </c>
      <c r="AA53" s="2">
        <f t="shared" si="48"/>
        <v>0</v>
      </c>
      <c r="AB53" s="2">
        <f t="shared" si="48"/>
        <v>0</v>
      </c>
      <c r="AC53" s="3">
        <f t="shared" si="48"/>
        <v>0</v>
      </c>
      <c r="AG53" s="1">
        <f t="shared" si="32"/>
        <v>18</v>
      </c>
      <c r="AH53" s="1">
        <v>99</v>
      </c>
      <c r="AX53" s="1">
        <f t="shared" si="33"/>
        <v>18</v>
      </c>
      <c r="AY53" s="1">
        <v>99</v>
      </c>
    </row>
    <row r="54" spans="4:51" ht="16" x14ac:dyDescent="0.2">
      <c r="D54" s="4" t="s">
        <v>2</v>
      </c>
      <c r="E54" s="2">
        <f>IF($D$54=E$35,1,0)</f>
        <v>0</v>
      </c>
      <c r="F54" s="2">
        <f t="shared" ref="F54:AC54" si="49">IF($D$54=F$35,1,0)</f>
        <v>0</v>
      </c>
      <c r="G54" s="2">
        <f t="shared" si="49"/>
        <v>0</v>
      </c>
      <c r="H54" s="2">
        <f t="shared" si="49"/>
        <v>0</v>
      </c>
      <c r="I54" s="2">
        <f t="shared" si="49"/>
        <v>0</v>
      </c>
      <c r="J54" s="2">
        <f t="shared" si="49"/>
        <v>0</v>
      </c>
      <c r="K54" s="2">
        <f t="shared" si="49"/>
        <v>0</v>
      </c>
      <c r="L54" s="2">
        <f t="shared" si="49"/>
        <v>0</v>
      </c>
      <c r="M54" s="2">
        <f t="shared" si="49"/>
        <v>0</v>
      </c>
      <c r="N54" s="2">
        <f t="shared" si="49"/>
        <v>0</v>
      </c>
      <c r="O54" s="2">
        <f t="shared" si="49"/>
        <v>0</v>
      </c>
      <c r="P54" s="2">
        <f t="shared" si="49"/>
        <v>0</v>
      </c>
      <c r="Q54" s="2">
        <f t="shared" si="49"/>
        <v>0</v>
      </c>
      <c r="R54" s="2">
        <f t="shared" si="49"/>
        <v>0</v>
      </c>
      <c r="S54" s="2">
        <f t="shared" si="49"/>
        <v>0</v>
      </c>
      <c r="T54" s="2">
        <f t="shared" si="49"/>
        <v>0</v>
      </c>
      <c r="U54" s="2">
        <f t="shared" si="49"/>
        <v>0</v>
      </c>
      <c r="V54" s="2">
        <f t="shared" si="49"/>
        <v>0</v>
      </c>
      <c r="W54" s="2">
        <f t="shared" si="49"/>
        <v>1</v>
      </c>
      <c r="X54" s="2">
        <f t="shared" si="49"/>
        <v>0</v>
      </c>
      <c r="Y54" s="2">
        <f t="shared" si="49"/>
        <v>0</v>
      </c>
      <c r="Z54" s="2">
        <f t="shared" si="49"/>
        <v>0</v>
      </c>
      <c r="AA54" s="2">
        <f t="shared" si="49"/>
        <v>0</v>
      </c>
      <c r="AB54" s="2">
        <f t="shared" si="49"/>
        <v>0</v>
      </c>
      <c r="AC54" s="3">
        <f t="shared" si="49"/>
        <v>0</v>
      </c>
      <c r="AG54" s="1">
        <f t="shared" si="32"/>
        <v>19</v>
      </c>
      <c r="AH54" s="1">
        <v>90</v>
      </c>
      <c r="AX54" s="1">
        <f t="shared" si="33"/>
        <v>19</v>
      </c>
      <c r="AY54" s="1">
        <v>90</v>
      </c>
    </row>
    <row r="55" spans="4:51" ht="16" x14ac:dyDescent="0.2">
      <c r="D55" s="4" t="s">
        <v>3</v>
      </c>
      <c r="E55" s="2">
        <f>IF($D$55=E$35,1,0)</f>
        <v>0</v>
      </c>
      <c r="F55" s="2">
        <f t="shared" ref="F55:AC55" si="50">IF($D$55=F$35,1,0)</f>
        <v>0</v>
      </c>
      <c r="G55" s="2">
        <f t="shared" si="50"/>
        <v>0</v>
      </c>
      <c r="H55" s="2">
        <f t="shared" si="50"/>
        <v>0</v>
      </c>
      <c r="I55" s="2">
        <f t="shared" si="50"/>
        <v>0</v>
      </c>
      <c r="J55" s="2">
        <f t="shared" si="50"/>
        <v>0</v>
      </c>
      <c r="K55" s="2">
        <f t="shared" si="50"/>
        <v>0</v>
      </c>
      <c r="L55" s="2">
        <f t="shared" si="50"/>
        <v>0</v>
      </c>
      <c r="M55" s="2">
        <f t="shared" si="50"/>
        <v>0</v>
      </c>
      <c r="N55" s="2">
        <f t="shared" si="50"/>
        <v>0</v>
      </c>
      <c r="O55" s="2">
        <f t="shared" si="50"/>
        <v>0</v>
      </c>
      <c r="P55" s="2">
        <f t="shared" si="50"/>
        <v>0</v>
      </c>
      <c r="Q55" s="2">
        <f t="shared" si="50"/>
        <v>0</v>
      </c>
      <c r="R55" s="2">
        <f t="shared" si="50"/>
        <v>0</v>
      </c>
      <c r="S55" s="2">
        <f t="shared" si="50"/>
        <v>0</v>
      </c>
      <c r="T55" s="2">
        <f t="shared" si="50"/>
        <v>0</v>
      </c>
      <c r="U55" s="2">
        <f t="shared" si="50"/>
        <v>0</v>
      </c>
      <c r="V55" s="2">
        <f t="shared" si="50"/>
        <v>0</v>
      </c>
      <c r="W55" s="2">
        <f t="shared" si="50"/>
        <v>0</v>
      </c>
      <c r="X55" s="2">
        <f t="shared" si="50"/>
        <v>1</v>
      </c>
      <c r="Y55" s="2">
        <f t="shared" si="50"/>
        <v>0</v>
      </c>
      <c r="Z55" s="2">
        <f t="shared" si="50"/>
        <v>0</v>
      </c>
      <c r="AA55" s="2">
        <f t="shared" si="50"/>
        <v>0</v>
      </c>
      <c r="AB55" s="2">
        <f t="shared" si="50"/>
        <v>0</v>
      </c>
      <c r="AC55" s="3">
        <f t="shared" si="50"/>
        <v>0</v>
      </c>
      <c r="AG55" s="1">
        <f t="shared" si="32"/>
        <v>20</v>
      </c>
      <c r="AH55" s="1">
        <v>87</v>
      </c>
      <c r="AX55" s="1">
        <f t="shared" si="33"/>
        <v>20</v>
      </c>
      <c r="AY55" s="1">
        <v>87</v>
      </c>
    </row>
    <row r="56" spans="4:51" ht="16" x14ac:dyDescent="0.2">
      <c r="D56" s="4" t="s">
        <v>4</v>
      </c>
      <c r="E56" s="2">
        <f>IF($D$56=E$35,1,0)</f>
        <v>0</v>
      </c>
      <c r="F56" s="2">
        <f t="shared" ref="F56:AC56" si="51">IF($D$56=F$35,1,0)</f>
        <v>0</v>
      </c>
      <c r="G56" s="2">
        <f t="shared" si="51"/>
        <v>0</v>
      </c>
      <c r="H56" s="2">
        <f t="shared" si="51"/>
        <v>0</v>
      </c>
      <c r="I56" s="2">
        <f t="shared" si="51"/>
        <v>0</v>
      </c>
      <c r="J56" s="2">
        <f t="shared" si="51"/>
        <v>0</v>
      </c>
      <c r="K56" s="2">
        <f t="shared" si="51"/>
        <v>0</v>
      </c>
      <c r="L56" s="2">
        <f t="shared" si="51"/>
        <v>0</v>
      </c>
      <c r="M56" s="2">
        <f t="shared" si="51"/>
        <v>0</v>
      </c>
      <c r="N56" s="2">
        <f t="shared" si="51"/>
        <v>0</v>
      </c>
      <c r="O56" s="2">
        <f t="shared" si="51"/>
        <v>0</v>
      </c>
      <c r="P56" s="2">
        <f t="shared" si="51"/>
        <v>0</v>
      </c>
      <c r="Q56" s="2">
        <f t="shared" si="51"/>
        <v>0</v>
      </c>
      <c r="R56" s="2">
        <f t="shared" si="51"/>
        <v>0</v>
      </c>
      <c r="S56" s="2">
        <f t="shared" si="51"/>
        <v>0</v>
      </c>
      <c r="T56" s="2">
        <f t="shared" si="51"/>
        <v>0</v>
      </c>
      <c r="U56" s="2">
        <f t="shared" si="51"/>
        <v>0</v>
      </c>
      <c r="V56" s="2">
        <f t="shared" si="51"/>
        <v>0</v>
      </c>
      <c r="W56" s="2">
        <f t="shared" si="51"/>
        <v>0</v>
      </c>
      <c r="X56" s="2">
        <f t="shared" si="51"/>
        <v>0</v>
      </c>
      <c r="Y56" s="2">
        <f t="shared" si="51"/>
        <v>1</v>
      </c>
      <c r="Z56" s="2">
        <f t="shared" si="51"/>
        <v>0</v>
      </c>
      <c r="AA56" s="2">
        <f t="shared" si="51"/>
        <v>0</v>
      </c>
      <c r="AB56" s="2">
        <f t="shared" si="51"/>
        <v>0</v>
      </c>
      <c r="AC56" s="3">
        <f t="shared" si="51"/>
        <v>0</v>
      </c>
      <c r="AG56" s="1">
        <f t="shared" si="32"/>
        <v>21</v>
      </c>
      <c r="AH56" s="1">
        <v>84</v>
      </c>
      <c r="AX56" s="1">
        <f t="shared" si="33"/>
        <v>21</v>
      </c>
      <c r="AY56" s="1">
        <v>84</v>
      </c>
    </row>
    <row r="57" spans="4:51" ht="16" x14ac:dyDescent="0.2">
      <c r="D57" s="4" t="s">
        <v>5</v>
      </c>
      <c r="E57" s="2">
        <f>IF($D$57=E$35,1,0)</f>
        <v>0</v>
      </c>
      <c r="F57" s="2">
        <f t="shared" ref="F57:AC57" si="52">IF($D$57=F$35,1,0)</f>
        <v>0</v>
      </c>
      <c r="G57" s="2">
        <f t="shared" si="52"/>
        <v>0</v>
      </c>
      <c r="H57" s="2">
        <f t="shared" si="52"/>
        <v>0</v>
      </c>
      <c r="I57" s="2">
        <f t="shared" si="52"/>
        <v>0</v>
      </c>
      <c r="J57" s="2">
        <f t="shared" si="52"/>
        <v>0</v>
      </c>
      <c r="K57" s="2">
        <f t="shared" si="52"/>
        <v>0</v>
      </c>
      <c r="L57" s="2">
        <f t="shared" si="52"/>
        <v>0</v>
      </c>
      <c r="M57" s="2">
        <f t="shared" si="52"/>
        <v>0</v>
      </c>
      <c r="N57" s="2">
        <f t="shared" si="52"/>
        <v>0</v>
      </c>
      <c r="O57" s="2">
        <f t="shared" si="52"/>
        <v>0</v>
      </c>
      <c r="P57" s="2">
        <f t="shared" si="52"/>
        <v>0</v>
      </c>
      <c r="Q57" s="2">
        <f t="shared" si="52"/>
        <v>0</v>
      </c>
      <c r="R57" s="2">
        <f t="shared" si="52"/>
        <v>0</v>
      </c>
      <c r="S57" s="2">
        <f t="shared" si="52"/>
        <v>0</v>
      </c>
      <c r="T57" s="2">
        <f t="shared" si="52"/>
        <v>0</v>
      </c>
      <c r="U57" s="2">
        <f t="shared" si="52"/>
        <v>0</v>
      </c>
      <c r="V57" s="2">
        <f t="shared" si="52"/>
        <v>0</v>
      </c>
      <c r="W57" s="2">
        <f t="shared" si="52"/>
        <v>0</v>
      </c>
      <c r="X57" s="2">
        <f t="shared" si="52"/>
        <v>0</v>
      </c>
      <c r="Y57" s="2">
        <f t="shared" si="52"/>
        <v>0</v>
      </c>
      <c r="Z57" s="2">
        <f t="shared" si="52"/>
        <v>1</v>
      </c>
      <c r="AA57" s="2">
        <f t="shared" si="52"/>
        <v>0</v>
      </c>
      <c r="AB57" s="2">
        <f t="shared" si="52"/>
        <v>0</v>
      </c>
      <c r="AC57" s="3">
        <f t="shared" si="52"/>
        <v>0</v>
      </c>
      <c r="AG57" s="1">
        <f t="shared" si="32"/>
        <v>22</v>
      </c>
      <c r="AH57" s="1">
        <v>81</v>
      </c>
      <c r="AX57" s="1">
        <f t="shared" si="33"/>
        <v>22</v>
      </c>
      <c r="AY57" s="1">
        <v>81</v>
      </c>
    </row>
    <row r="58" spans="4:51" ht="16" x14ac:dyDescent="0.2">
      <c r="D58" s="4" t="s">
        <v>6</v>
      </c>
      <c r="E58" s="2">
        <f>IF($D$58=E$35,1,0)</f>
        <v>0</v>
      </c>
      <c r="F58" s="2">
        <f t="shared" ref="F58:AC58" si="53">IF($D$58=F$35,1,0)</f>
        <v>0</v>
      </c>
      <c r="G58" s="2">
        <f t="shared" si="53"/>
        <v>0</v>
      </c>
      <c r="H58" s="2">
        <f t="shared" si="53"/>
        <v>0</v>
      </c>
      <c r="I58" s="2">
        <f t="shared" si="53"/>
        <v>0</v>
      </c>
      <c r="J58" s="2">
        <f t="shared" si="53"/>
        <v>0</v>
      </c>
      <c r="K58" s="2">
        <f t="shared" si="53"/>
        <v>0</v>
      </c>
      <c r="L58" s="2">
        <f t="shared" si="53"/>
        <v>0</v>
      </c>
      <c r="M58" s="2">
        <f t="shared" si="53"/>
        <v>0</v>
      </c>
      <c r="N58" s="2">
        <f t="shared" si="53"/>
        <v>0</v>
      </c>
      <c r="O58" s="2">
        <f t="shared" si="53"/>
        <v>0</v>
      </c>
      <c r="P58" s="2">
        <f t="shared" si="53"/>
        <v>0</v>
      </c>
      <c r="Q58" s="2">
        <f t="shared" si="53"/>
        <v>0</v>
      </c>
      <c r="R58" s="2">
        <f t="shared" si="53"/>
        <v>0</v>
      </c>
      <c r="S58" s="2">
        <f t="shared" si="53"/>
        <v>0</v>
      </c>
      <c r="T58" s="2">
        <f t="shared" si="53"/>
        <v>0</v>
      </c>
      <c r="U58" s="2">
        <f t="shared" si="53"/>
        <v>0</v>
      </c>
      <c r="V58" s="2">
        <f t="shared" si="53"/>
        <v>0</v>
      </c>
      <c r="W58" s="2">
        <f t="shared" si="53"/>
        <v>0</v>
      </c>
      <c r="X58" s="2">
        <f t="shared" si="53"/>
        <v>0</v>
      </c>
      <c r="Y58" s="2">
        <f t="shared" si="53"/>
        <v>0</v>
      </c>
      <c r="Z58" s="2">
        <f t="shared" si="53"/>
        <v>0</v>
      </c>
      <c r="AA58" s="2">
        <f t="shared" si="53"/>
        <v>1</v>
      </c>
      <c r="AB58" s="2">
        <f t="shared" si="53"/>
        <v>0</v>
      </c>
      <c r="AC58" s="3">
        <f t="shared" si="53"/>
        <v>0</v>
      </c>
      <c r="AG58" s="1">
        <f t="shared" si="32"/>
        <v>23</v>
      </c>
      <c r="AH58" s="1">
        <v>44</v>
      </c>
      <c r="AX58" s="1">
        <f t="shared" si="33"/>
        <v>23</v>
      </c>
      <c r="AY58" s="1">
        <v>44</v>
      </c>
    </row>
    <row r="59" spans="4:51" ht="16" x14ac:dyDescent="0.2">
      <c r="D59" s="4" t="s">
        <v>7</v>
      </c>
      <c r="E59" s="2">
        <f>IF($D$59=E$35,1,0)</f>
        <v>0</v>
      </c>
      <c r="F59" s="2">
        <f t="shared" ref="F59:AC59" si="54">IF($D$59=F$35,1,0)</f>
        <v>0</v>
      </c>
      <c r="G59" s="2">
        <f t="shared" si="54"/>
        <v>0</v>
      </c>
      <c r="H59" s="2">
        <f t="shared" si="54"/>
        <v>0</v>
      </c>
      <c r="I59" s="2">
        <f t="shared" si="54"/>
        <v>0</v>
      </c>
      <c r="J59" s="2">
        <f t="shared" si="54"/>
        <v>0</v>
      </c>
      <c r="K59" s="2">
        <f t="shared" si="54"/>
        <v>0</v>
      </c>
      <c r="L59" s="2">
        <f t="shared" si="54"/>
        <v>0</v>
      </c>
      <c r="M59" s="2">
        <f t="shared" si="54"/>
        <v>0</v>
      </c>
      <c r="N59" s="2">
        <f t="shared" si="54"/>
        <v>0</v>
      </c>
      <c r="O59" s="2">
        <f t="shared" si="54"/>
        <v>0</v>
      </c>
      <c r="P59" s="2">
        <f t="shared" si="54"/>
        <v>0</v>
      </c>
      <c r="Q59" s="2">
        <f t="shared" si="54"/>
        <v>0</v>
      </c>
      <c r="R59" s="2">
        <f t="shared" si="54"/>
        <v>0</v>
      </c>
      <c r="S59" s="2">
        <f t="shared" si="54"/>
        <v>0</v>
      </c>
      <c r="T59" s="2">
        <f t="shared" si="54"/>
        <v>0</v>
      </c>
      <c r="U59" s="2">
        <f t="shared" si="54"/>
        <v>0</v>
      </c>
      <c r="V59" s="2">
        <f t="shared" si="54"/>
        <v>0</v>
      </c>
      <c r="W59" s="2">
        <f t="shared" si="54"/>
        <v>0</v>
      </c>
      <c r="X59" s="2">
        <f t="shared" si="54"/>
        <v>0</v>
      </c>
      <c r="Y59" s="2">
        <f t="shared" si="54"/>
        <v>0</v>
      </c>
      <c r="Z59" s="2">
        <f t="shared" si="54"/>
        <v>0</v>
      </c>
      <c r="AA59" s="2">
        <f t="shared" si="54"/>
        <v>0</v>
      </c>
      <c r="AB59" s="2">
        <f t="shared" si="54"/>
        <v>1</v>
      </c>
      <c r="AC59" s="3">
        <f t="shared" si="54"/>
        <v>0</v>
      </c>
      <c r="AG59" s="1">
        <f t="shared" si="32"/>
        <v>24</v>
      </c>
      <c r="AH59" s="1">
        <v>34</v>
      </c>
      <c r="AX59" s="1">
        <f t="shared" si="33"/>
        <v>24</v>
      </c>
      <c r="AY59" s="1">
        <v>34</v>
      </c>
    </row>
    <row r="60" spans="4:51" ht="16" x14ac:dyDescent="0.2">
      <c r="D60" s="8" t="s">
        <v>8</v>
      </c>
      <c r="E60" s="9">
        <f>IF($D$60=E$35,1,0)</f>
        <v>0</v>
      </c>
      <c r="F60" s="9">
        <f t="shared" ref="F60:AC60" si="55">IF($D$60=F$35,1,0)</f>
        <v>0</v>
      </c>
      <c r="G60" s="9">
        <f t="shared" si="55"/>
        <v>0</v>
      </c>
      <c r="H60" s="9">
        <f t="shared" si="55"/>
        <v>0</v>
      </c>
      <c r="I60" s="9">
        <f t="shared" si="55"/>
        <v>0</v>
      </c>
      <c r="J60" s="9">
        <f t="shared" si="55"/>
        <v>0</v>
      </c>
      <c r="K60" s="9">
        <f t="shared" si="55"/>
        <v>0</v>
      </c>
      <c r="L60" s="9">
        <f t="shared" si="55"/>
        <v>0</v>
      </c>
      <c r="M60" s="9">
        <f t="shared" si="55"/>
        <v>0</v>
      </c>
      <c r="N60" s="9">
        <f t="shared" si="55"/>
        <v>0</v>
      </c>
      <c r="O60" s="9">
        <f t="shared" si="55"/>
        <v>0</v>
      </c>
      <c r="P60" s="9">
        <f t="shared" si="55"/>
        <v>0</v>
      </c>
      <c r="Q60" s="9">
        <f t="shared" si="55"/>
        <v>0</v>
      </c>
      <c r="R60" s="9">
        <f t="shared" si="55"/>
        <v>0</v>
      </c>
      <c r="S60" s="9">
        <f t="shared" si="55"/>
        <v>0</v>
      </c>
      <c r="T60" s="9">
        <f t="shared" si="55"/>
        <v>0</v>
      </c>
      <c r="U60" s="9">
        <f t="shared" si="55"/>
        <v>0</v>
      </c>
      <c r="V60" s="9">
        <f t="shared" si="55"/>
        <v>0</v>
      </c>
      <c r="W60" s="9">
        <f t="shared" si="55"/>
        <v>0</v>
      </c>
      <c r="X60" s="9">
        <f t="shared" si="55"/>
        <v>0</v>
      </c>
      <c r="Y60" s="9">
        <f t="shared" si="55"/>
        <v>0</v>
      </c>
      <c r="Z60" s="9">
        <f t="shared" si="55"/>
        <v>0</v>
      </c>
      <c r="AA60" s="9">
        <f t="shared" si="55"/>
        <v>0</v>
      </c>
      <c r="AB60" s="9">
        <f t="shared" si="55"/>
        <v>0</v>
      </c>
      <c r="AC60" s="10">
        <f t="shared" si="55"/>
        <v>1</v>
      </c>
      <c r="AG60" s="1">
        <f t="shared" si="32"/>
        <v>25</v>
      </c>
      <c r="AH60" s="1">
        <v>0</v>
      </c>
      <c r="AX60" s="1">
        <f t="shared" si="33"/>
        <v>25</v>
      </c>
      <c r="AY60" s="1">
        <v>0</v>
      </c>
    </row>
    <row r="62" spans="4:51" x14ac:dyDescent="0.2">
      <c r="AD62" s="1"/>
      <c r="AE62" s="1"/>
      <c r="AF62" s="26" t="s">
        <v>46</v>
      </c>
    </row>
    <row r="63" spans="4:51" x14ac:dyDescent="0.2">
      <c r="D63" s="1" t="s">
        <v>49</v>
      </c>
      <c r="E63" s="36">
        <v>1</v>
      </c>
      <c r="F63" s="36">
        <v>0</v>
      </c>
      <c r="G63" s="36">
        <v>1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1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f>SUM(E63:AC63)</f>
        <v>3</v>
      </c>
      <c r="AE63" s="1" t="s">
        <v>50</v>
      </c>
      <c r="AF63" s="1">
        <v>3</v>
      </c>
    </row>
    <row r="64" spans="4:51" x14ac:dyDescent="0.2">
      <c r="AJ64" s="28" t="s">
        <v>51</v>
      </c>
      <c r="AK64" s="28"/>
      <c r="AL64" s="28"/>
      <c r="AM64" s="28"/>
      <c r="AN64" s="28"/>
    </row>
    <row r="65" spans="4:53" x14ac:dyDescent="0.2">
      <c r="AH65" s="29" t="s">
        <v>52</v>
      </c>
      <c r="AI65" s="29"/>
      <c r="AJ65" s="28"/>
      <c r="AK65" s="28"/>
      <c r="AL65" s="28"/>
      <c r="AM65" s="28"/>
      <c r="AN65" s="28"/>
      <c r="AX65" s="29" t="s">
        <v>53</v>
      </c>
      <c r="AY65" s="29"/>
      <c r="AZ65" s="29"/>
      <c r="BA65" s="29"/>
    </row>
    <row r="66" spans="4:53" ht="32" x14ac:dyDescent="0.2">
      <c r="D66" s="5"/>
      <c r="E66" s="6">
        <f t="shared" ref="E66:AC66" si="56">E63</f>
        <v>1</v>
      </c>
      <c r="F66" s="6">
        <f t="shared" si="56"/>
        <v>0</v>
      </c>
      <c r="G66" s="6">
        <f t="shared" si="56"/>
        <v>1</v>
      </c>
      <c r="H66" s="6">
        <f t="shared" si="56"/>
        <v>0</v>
      </c>
      <c r="I66" s="6">
        <f t="shared" si="56"/>
        <v>0</v>
      </c>
      <c r="J66" s="6">
        <f t="shared" si="56"/>
        <v>0</v>
      </c>
      <c r="K66" s="6">
        <f t="shared" si="56"/>
        <v>0</v>
      </c>
      <c r="L66" s="6">
        <f t="shared" si="56"/>
        <v>0</v>
      </c>
      <c r="M66" s="6">
        <f t="shared" si="56"/>
        <v>0</v>
      </c>
      <c r="N66" s="6">
        <f t="shared" si="56"/>
        <v>0</v>
      </c>
      <c r="O66" s="6">
        <f t="shared" si="56"/>
        <v>1</v>
      </c>
      <c r="P66" s="6">
        <f t="shared" si="56"/>
        <v>0</v>
      </c>
      <c r="Q66" s="6">
        <f t="shared" si="56"/>
        <v>0</v>
      </c>
      <c r="R66" s="6">
        <f t="shared" si="56"/>
        <v>0</v>
      </c>
      <c r="S66" s="6">
        <f t="shared" si="56"/>
        <v>0</v>
      </c>
      <c r="T66" s="6">
        <f t="shared" si="56"/>
        <v>0</v>
      </c>
      <c r="U66" s="6">
        <f t="shared" si="56"/>
        <v>0</v>
      </c>
      <c r="V66" s="6">
        <f t="shared" si="56"/>
        <v>0</v>
      </c>
      <c r="W66" s="6">
        <f t="shared" si="56"/>
        <v>0</v>
      </c>
      <c r="X66" s="6">
        <f t="shared" si="56"/>
        <v>0</v>
      </c>
      <c r="Y66" s="6">
        <f t="shared" si="56"/>
        <v>0</v>
      </c>
      <c r="Z66" s="6">
        <f t="shared" si="56"/>
        <v>0</v>
      </c>
      <c r="AA66" s="6">
        <f t="shared" si="56"/>
        <v>0</v>
      </c>
      <c r="AB66" s="6">
        <f t="shared" si="56"/>
        <v>0</v>
      </c>
      <c r="AC66" s="7">
        <f t="shared" si="56"/>
        <v>0</v>
      </c>
      <c r="AX66" s="1" t="s">
        <v>54</v>
      </c>
      <c r="AY66" s="2" t="s">
        <v>55</v>
      </c>
      <c r="AZ66" s="2" t="s">
        <v>56</v>
      </c>
      <c r="BA66" s="2" t="s">
        <v>57</v>
      </c>
    </row>
    <row r="67" spans="4:53" x14ac:dyDescent="0.2">
      <c r="D67" s="4">
        <f>E63</f>
        <v>1</v>
      </c>
      <c r="E67" s="2">
        <f>E5+(2-E$66-$D67)*$AD$29+E36*$AD$29</f>
        <v>1300</v>
      </c>
      <c r="F67" s="2">
        <f t="shared" ref="F67:AC78" si="57">F5+(2-F$66-$D67)*$AD$29+F36*$AD$29</f>
        <v>1540</v>
      </c>
      <c r="G67" s="2">
        <f t="shared" si="57"/>
        <v>761</v>
      </c>
      <c r="H67" s="2">
        <f t="shared" si="57"/>
        <v>1566</v>
      </c>
      <c r="I67" s="2">
        <f t="shared" si="57"/>
        <v>1472</v>
      </c>
      <c r="J67" s="2">
        <f t="shared" si="57"/>
        <v>1487</v>
      </c>
      <c r="K67" s="2">
        <f t="shared" si="57"/>
        <v>2330</v>
      </c>
      <c r="L67" s="2">
        <f t="shared" si="57"/>
        <v>1896</v>
      </c>
      <c r="M67" s="2">
        <f t="shared" si="57"/>
        <v>2050</v>
      </c>
      <c r="N67" s="2">
        <f t="shared" si="57"/>
        <v>2246</v>
      </c>
      <c r="O67" s="2">
        <f t="shared" si="57"/>
        <v>961</v>
      </c>
      <c r="P67" s="2">
        <f t="shared" si="57"/>
        <v>2258</v>
      </c>
      <c r="Q67" s="2">
        <f t="shared" si="57"/>
        <v>2230</v>
      </c>
      <c r="R67" s="2">
        <f t="shared" si="57"/>
        <v>2221</v>
      </c>
      <c r="S67" s="2">
        <f t="shared" si="57"/>
        <v>2283</v>
      </c>
      <c r="T67" s="2">
        <f t="shared" si="57"/>
        <v>2127</v>
      </c>
      <c r="U67" s="2">
        <f t="shared" si="57"/>
        <v>1414</v>
      </c>
      <c r="V67" s="2">
        <f t="shared" si="57"/>
        <v>1505</v>
      </c>
      <c r="W67" s="2">
        <f t="shared" si="57"/>
        <v>2176</v>
      </c>
      <c r="X67" s="2">
        <f t="shared" si="57"/>
        <v>2200</v>
      </c>
      <c r="Y67" s="2">
        <f t="shared" si="57"/>
        <v>2241</v>
      </c>
      <c r="Z67" s="2">
        <f t="shared" si="57"/>
        <v>2298</v>
      </c>
      <c r="AA67" s="2">
        <f t="shared" si="57"/>
        <v>2340</v>
      </c>
      <c r="AB67" s="2">
        <f t="shared" si="57"/>
        <v>2360</v>
      </c>
      <c r="AC67" s="3">
        <f t="shared" si="57"/>
        <v>2370</v>
      </c>
      <c r="AX67" s="1">
        <f t="shared" ref="AX67:AX91" si="58">AX36*430</f>
        <v>430</v>
      </c>
      <c r="AY67" s="27">
        <v>0</v>
      </c>
      <c r="AZ67" s="1">
        <f t="shared" ref="AZ67:AZ91" si="59">AY36</f>
        <v>1070</v>
      </c>
      <c r="BA67" s="27">
        <v>0</v>
      </c>
    </row>
    <row r="68" spans="4:53" x14ac:dyDescent="0.2">
      <c r="D68" s="4">
        <f>F63</f>
        <v>0</v>
      </c>
      <c r="E68" s="2">
        <f t="shared" ref="E68:T91" si="60">E6+(2-E$66-$D68)*$AD$29+E37*$AD$29</f>
        <v>1540</v>
      </c>
      <c r="F68" s="2">
        <f t="shared" si="60"/>
        <v>3900</v>
      </c>
      <c r="G68" s="2">
        <f t="shared" si="60"/>
        <v>1842</v>
      </c>
      <c r="H68" s="2">
        <f t="shared" si="60"/>
        <v>3041</v>
      </c>
      <c r="I68" s="2">
        <f t="shared" si="60"/>
        <v>3010</v>
      </c>
      <c r="J68" s="2">
        <f t="shared" si="60"/>
        <v>2684</v>
      </c>
      <c r="K68" s="2">
        <f t="shared" si="60"/>
        <v>3386</v>
      </c>
      <c r="L68" s="2">
        <f t="shared" si="60"/>
        <v>2958</v>
      </c>
      <c r="M68" s="2">
        <f t="shared" si="60"/>
        <v>3114</v>
      </c>
      <c r="N68" s="2">
        <f t="shared" si="60"/>
        <v>3327</v>
      </c>
      <c r="O68" s="2">
        <f t="shared" si="60"/>
        <v>2052</v>
      </c>
      <c r="P68" s="2">
        <f t="shared" si="60"/>
        <v>3344</v>
      </c>
      <c r="Q68" s="2">
        <f t="shared" si="60"/>
        <v>3305</v>
      </c>
      <c r="R68" s="2">
        <f t="shared" si="60"/>
        <v>3287</v>
      </c>
      <c r="S68" s="2">
        <f t="shared" si="60"/>
        <v>3350</v>
      </c>
      <c r="T68" s="2">
        <f t="shared" si="60"/>
        <v>3225</v>
      </c>
      <c r="U68" s="2">
        <f t="shared" si="57"/>
        <v>2910</v>
      </c>
      <c r="V68" s="2">
        <f t="shared" si="57"/>
        <v>2983</v>
      </c>
      <c r="W68" s="2">
        <f t="shared" si="57"/>
        <v>3290</v>
      </c>
      <c r="X68" s="2">
        <f t="shared" si="57"/>
        <v>3318</v>
      </c>
      <c r="Y68" s="2">
        <f t="shared" si="57"/>
        <v>3369</v>
      </c>
      <c r="Z68" s="2">
        <f t="shared" si="57"/>
        <v>3374</v>
      </c>
      <c r="AA68" s="2">
        <f t="shared" si="57"/>
        <v>3418</v>
      </c>
      <c r="AB68" s="2">
        <f t="shared" si="57"/>
        <v>3460</v>
      </c>
      <c r="AC68" s="3">
        <f t="shared" si="57"/>
        <v>3462</v>
      </c>
      <c r="AX68" s="1">
        <f t="shared" si="58"/>
        <v>860</v>
      </c>
      <c r="AY68" s="27">
        <f>(AX68-AX67)/AX67</f>
        <v>1</v>
      </c>
      <c r="AZ68" s="1">
        <f t="shared" si="59"/>
        <v>835</v>
      </c>
      <c r="BA68" s="27">
        <f>ABS((AZ68-AZ67)/AZ67)</f>
        <v>0.21962616822429906</v>
      </c>
    </row>
    <row r="69" spans="4:53" x14ac:dyDescent="0.2">
      <c r="D69" s="4">
        <f>G63</f>
        <v>1</v>
      </c>
      <c r="E69" s="2">
        <f t="shared" si="60"/>
        <v>761</v>
      </c>
      <c r="F69" s="2">
        <f t="shared" si="57"/>
        <v>1842</v>
      </c>
      <c r="G69" s="2">
        <f t="shared" si="57"/>
        <v>1300</v>
      </c>
      <c r="H69" s="2">
        <f t="shared" si="57"/>
        <v>2146</v>
      </c>
      <c r="I69" s="2">
        <f t="shared" si="57"/>
        <v>2197</v>
      </c>
      <c r="J69" s="2">
        <f t="shared" si="57"/>
        <v>1926</v>
      </c>
      <c r="K69" s="2">
        <f t="shared" si="57"/>
        <v>1817</v>
      </c>
      <c r="L69" s="2">
        <f t="shared" si="57"/>
        <v>1672</v>
      </c>
      <c r="M69" s="2">
        <f t="shared" si="57"/>
        <v>1745</v>
      </c>
      <c r="N69" s="2">
        <f t="shared" si="57"/>
        <v>1889</v>
      </c>
      <c r="O69" s="2">
        <f t="shared" si="57"/>
        <v>662</v>
      </c>
      <c r="P69" s="2">
        <f t="shared" si="57"/>
        <v>1500</v>
      </c>
      <c r="Q69" s="2">
        <f t="shared" si="57"/>
        <v>1492</v>
      </c>
      <c r="R69" s="2">
        <f t="shared" si="57"/>
        <v>1541</v>
      </c>
      <c r="S69" s="2">
        <f t="shared" si="57"/>
        <v>1734</v>
      </c>
      <c r="T69" s="2">
        <f t="shared" si="57"/>
        <v>1410</v>
      </c>
      <c r="U69" s="2">
        <f t="shared" si="57"/>
        <v>2147</v>
      </c>
      <c r="V69" s="2">
        <f t="shared" si="57"/>
        <v>2225</v>
      </c>
      <c r="W69" s="2">
        <f t="shared" si="57"/>
        <v>2032</v>
      </c>
      <c r="X69" s="2">
        <f t="shared" si="57"/>
        <v>2066</v>
      </c>
      <c r="Y69" s="2">
        <f t="shared" si="57"/>
        <v>2135</v>
      </c>
      <c r="Z69" s="2">
        <f t="shared" si="57"/>
        <v>1868</v>
      </c>
      <c r="AA69" s="2">
        <f t="shared" si="57"/>
        <v>1899</v>
      </c>
      <c r="AB69" s="2">
        <f t="shared" si="57"/>
        <v>2096</v>
      </c>
      <c r="AC69" s="3">
        <f t="shared" si="57"/>
        <v>2036</v>
      </c>
      <c r="AX69" s="1">
        <f t="shared" si="58"/>
        <v>1290</v>
      </c>
      <c r="AY69" s="27">
        <f t="shared" ref="AY69:AY91" si="61">(AX69-AX68)/AX68</f>
        <v>0.5</v>
      </c>
      <c r="AZ69" s="1">
        <f t="shared" si="59"/>
        <v>372</v>
      </c>
      <c r="BA69" s="27">
        <f t="shared" ref="BA69:BA91" si="62">ABS((AZ69-AZ68)/AZ68)</f>
        <v>0.55449101796407185</v>
      </c>
    </row>
    <row r="70" spans="4:53" x14ac:dyDescent="0.2">
      <c r="D70" s="4">
        <f>H63</f>
        <v>0</v>
      </c>
      <c r="E70" s="2">
        <f t="shared" si="60"/>
        <v>1566</v>
      </c>
      <c r="F70" s="2">
        <f t="shared" si="57"/>
        <v>3041</v>
      </c>
      <c r="G70" s="2">
        <f t="shared" si="57"/>
        <v>2146</v>
      </c>
      <c r="H70" s="2">
        <f t="shared" si="57"/>
        <v>3900</v>
      </c>
      <c r="I70" s="2">
        <f t="shared" si="57"/>
        <v>2765</v>
      </c>
      <c r="J70" s="2">
        <f t="shared" si="57"/>
        <v>3018</v>
      </c>
      <c r="K70" s="2">
        <f t="shared" si="57"/>
        <v>3810</v>
      </c>
      <c r="L70" s="2">
        <f t="shared" si="57"/>
        <v>3389</v>
      </c>
      <c r="M70" s="2">
        <f t="shared" si="57"/>
        <v>3551</v>
      </c>
      <c r="N70" s="2">
        <f t="shared" si="57"/>
        <v>3770</v>
      </c>
      <c r="O70" s="2">
        <f t="shared" si="57"/>
        <v>2490</v>
      </c>
      <c r="P70" s="2">
        <f t="shared" si="57"/>
        <v>3640</v>
      </c>
      <c r="Q70" s="2">
        <f t="shared" si="57"/>
        <v>3640</v>
      </c>
      <c r="R70" s="2">
        <f t="shared" si="57"/>
        <v>3660</v>
      </c>
      <c r="S70" s="2">
        <f t="shared" si="57"/>
        <v>3760</v>
      </c>
      <c r="T70" s="2">
        <f t="shared" si="57"/>
        <v>3488</v>
      </c>
      <c r="U70" s="2">
        <f t="shared" si="57"/>
        <v>2946</v>
      </c>
      <c r="V70" s="2">
        <f t="shared" si="57"/>
        <v>3012</v>
      </c>
      <c r="W70" s="2">
        <f t="shared" si="57"/>
        <v>3720</v>
      </c>
      <c r="X70" s="2">
        <f t="shared" si="57"/>
        <v>3760</v>
      </c>
      <c r="Y70" s="2">
        <f t="shared" si="57"/>
        <v>3800</v>
      </c>
      <c r="Z70" s="2">
        <f t="shared" si="57"/>
        <v>3810</v>
      </c>
      <c r="AA70" s="2">
        <f t="shared" si="57"/>
        <v>3850</v>
      </c>
      <c r="AB70" s="2">
        <f t="shared" si="57"/>
        <v>3900</v>
      </c>
      <c r="AC70" s="3">
        <f t="shared" si="57"/>
        <v>3900</v>
      </c>
      <c r="AX70" s="1">
        <f t="shared" si="58"/>
        <v>1720</v>
      </c>
      <c r="AY70" s="27">
        <f t="shared" si="61"/>
        <v>0.33333333333333331</v>
      </c>
      <c r="AZ70" s="1">
        <f t="shared" si="59"/>
        <v>398</v>
      </c>
      <c r="BA70" s="27">
        <f t="shared" si="62"/>
        <v>6.9892473118279563E-2</v>
      </c>
    </row>
    <row r="71" spans="4:53" x14ac:dyDescent="0.2">
      <c r="D71" s="4">
        <f>I63</f>
        <v>0</v>
      </c>
      <c r="E71" s="2">
        <f t="shared" si="60"/>
        <v>1472</v>
      </c>
      <c r="F71" s="2">
        <f t="shared" si="57"/>
        <v>3010</v>
      </c>
      <c r="G71" s="2">
        <f t="shared" si="57"/>
        <v>2197</v>
      </c>
      <c r="H71" s="2">
        <f t="shared" si="57"/>
        <v>2765</v>
      </c>
      <c r="I71" s="2">
        <f t="shared" si="57"/>
        <v>3900</v>
      </c>
      <c r="J71" s="2">
        <f t="shared" si="57"/>
        <v>2957</v>
      </c>
      <c r="K71" s="2">
        <f t="shared" si="57"/>
        <v>3800</v>
      </c>
      <c r="L71" s="2">
        <f t="shared" si="57"/>
        <v>3367</v>
      </c>
      <c r="M71" s="2">
        <f t="shared" si="57"/>
        <v>3522</v>
      </c>
      <c r="N71" s="2">
        <f t="shared" si="57"/>
        <v>3730</v>
      </c>
      <c r="O71" s="2">
        <f t="shared" si="57"/>
        <v>2450</v>
      </c>
      <c r="P71" s="2">
        <f t="shared" si="57"/>
        <v>3700</v>
      </c>
      <c r="Q71" s="2">
        <f t="shared" si="57"/>
        <v>3680</v>
      </c>
      <c r="R71" s="2">
        <f t="shared" si="57"/>
        <v>3680</v>
      </c>
      <c r="S71" s="2">
        <f t="shared" si="57"/>
        <v>3760</v>
      </c>
      <c r="T71" s="2">
        <f t="shared" si="57"/>
        <v>3557</v>
      </c>
      <c r="U71" s="2">
        <f t="shared" si="57"/>
        <v>2804</v>
      </c>
      <c r="V71" s="2">
        <f t="shared" si="57"/>
        <v>2853</v>
      </c>
      <c r="W71" s="2">
        <f t="shared" si="57"/>
        <v>3660</v>
      </c>
      <c r="X71" s="2">
        <f t="shared" si="57"/>
        <v>3680</v>
      </c>
      <c r="Y71" s="2">
        <f t="shared" si="57"/>
        <v>3720</v>
      </c>
      <c r="Z71" s="2">
        <f t="shared" si="57"/>
        <v>3780</v>
      </c>
      <c r="AA71" s="2">
        <f t="shared" si="57"/>
        <v>3820</v>
      </c>
      <c r="AB71" s="2">
        <f t="shared" si="57"/>
        <v>3840</v>
      </c>
      <c r="AC71" s="3">
        <f t="shared" si="57"/>
        <v>3860</v>
      </c>
      <c r="AX71" s="1">
        <f t="shared" si="58"/>
        <v>2150</v>
      </c>
      <c r="AY71" s="27">
        <f t="shared" si="61"/>
        <v>0.25</v>
      </c>
      <c r="AZ71" s="1">
        <f t="shared" si="59"/>
        <v>383</v>
      </c>
      <c r="BA71" s="27">
        <f t="shared" si="62"/>
        <v>3.7688442211055273E-2</v>
      </c>
    </row>
    <row r="72" spans="4:53" x14ac:dyDescent="0.2">
      <c r="D72" s="4">
        <f>J63</f>
        <v>0</v>
      </c>
      <c r="E72" s="2">
        <f t="shared" si="60"/>
        <v>1487</v>
      </c>
      <c r="F72" s="2">
        <f t="shared" si="57"/>
        <v>2684</v>
      </c>
      <c r="G72" s="2">
        <f t="shared" si="57"/>
        <v>1926</v>
      </c>
      <c r="H72" s="2">
        <f t="shared" si="57"/>
        <v>3018</v>
      </c>
      <c r="I72" s="2">
        <f t="shared" si="57"/>
        <v>2957</v>
      </c>
      <c r="J72" s="2">
        <f t="shared" si="57"/>
        <v>3900</v>
      </c>
      <c r="K72" s="2">
        <f t="shared" si="57"/>
        <v>3445</v>
      </c>
      <c r="L72" s="2">
        <f t="shared" si="57"/>
        <v>3016</v>
      </c>
      <c r="M72" s="2">
        <f t="shared" si="57"/>
        <v>3165</v>
      </c>
      <c r="N72" s="2">
        <f t="shared" si="57"/>
        <v>3372</v>
      </c>
      <c r="O72" s="2">
        <f t="shared" si="57"/>
        <v>2087</v>
      </c>
      <c r="P72" s="2">
        <f t="shared" si="57"/>
        <v>3427</v>
      </c>
      <c r="Q72" s="2">
        <f t="shared" si="57"/>
        <v>3386</v>
      </c>
      <c r="R72" s="2">
        <f t="shared" si="57"/>
        <v>3363</v>
      </c>
      <c r="S72" s="2">
        <f t="shared" si="57"/>
        <v>3412</v>
      </c>
      <c r="T72" s="2">
        <f t="shared" si="57"/>
        <v>3310</v>
      </c>
      <c r="U72" s="2">
        <f t="shared" si="57"/>
        <v>2831</v>
      </c>
      <c r="V72" s="2">
        <f t="shared" si="57"/>
        <v>2902</v>
      </c>
      <c r="W72" s="2">
        <f t="shared" si="57"/>
        <v>3310</v>
      </c>
      <c r="X72" s="2">
        <f t="shared" si="57"/>
        <v>3335</v>
      </c>
      <c r="Y72" s="2">
        <f t="shared" si="57"/>
        <v>3381</v>
      </c>
      <c r="Z72" s="2">
        <f t="shared" si="57"/>
        <v>3424</v>
      </c>
      <c r="AA72" s="2">
        <f t="shared" si="57"/>
        <v>3468</v>
      </c>
      <c r="AB72" s="2">
        <f t="shared" si="57"/>
        <v>3488</v>
      </c>
      <c r="AC72" s="3">
        <f t="shared" si="57"/>
        <v>3500</v>
      </c>
      <c r="AX72" s="1">
        <f t="shared" si="58"/>
        <v>2580</v>
      </c>
      <c r="AY72" s="27">
        <f t="shared" si="61"/>
        <v>0.2</v>
      </c>
      <c r="AZ72" s="1">
        <f t="shared" si="59"/>
        <v>302</v>
      </c>
      <c r="BA72" s="27">
        <f t="shared" si="62"/>
        <v>0.21148825065274152</v>
      </c>
    </row>
    <row r="73" spans="4:53" x14ac:dyDescent="0.2">
      <c r="D73" s="4">
        <f>K63</f>
        <v>0</v>
      </c>
      <c r="E73" s="2">
        <f t="shared" si="60"/>
        <v>2330</v>
      </c>
      <c r="F73" s="2">
        <f t="shared" si="57"/>
        <v>3386</v>
      </c>
      <c r="G73" s="2">
        <f t="shared" si="57"/>
        <v>1817</v>
      </c>
      <c r="H73" s="2">
        <f t="shared" si="57"/>
        <v>3810</v>
      </c>
      <c r="I73" s="2">
        <f t="shared" si="57"/>
        <v>3800</v>
      </c>
      <c r="J73" s="2">
        <f t="shared" si="57"/>
        <v>3445</v>
      </c>
      <c r="K73" s="2">
        <f t="shared" si="57"/>
        <v>3900</v>
      </c>
      <c r="L73" s="2">
        <f t="shared" si="57"/>
        <v>3032</v>
      </c>
      <c r="M73" s="2">
        <f t="shared" si="57"/>
        <v>2887</v>
      </c>
      <c r="N73" s="2">
        <f t="shared" si="57"/>
        <v>2770</v>
      </c>
      <c r="O73" s="2">
        <f t="shared" si="57"/>
        <v>1545</v>
      </c>
      <c r="P73" s="2">
        <f t="shared" si="57"/>
        <v>3125</v>
      </c>
      <c r="Q73" s="2">
        <f t="shared" si="57"/>
        <v>3012</v>
      </c>
      <c r="R73" s="2">
        <f t="shared" si="57"/>
        <v>2894</v>
      </c>
      <c r="S73" s="2">
        <f t="shared" si="57"/>
        <v>2687</v>
      </c>
      <c r="T73" s="2">
        <f t="shared" si="57"/>
        <v>3194</v>
      </c>
      <c r="U73" s="2">
        <f t="shared" si="57"/>
        <v>3660</v>
      </c>
      <c r="V73" s="2">
        <f t="shared" si="57"/>
        <v>3700</v>
      </c>
      <c r="W73" s="2">
        <f t="shared" si="57"/>
        <v>3004</v>
      </c>
      <c r="X73" s="2">
        <f t="shared" si="57"/>
        <v>3026</v>
      </c>
      <c r="Y73" s="2">
        <f t="shared" si="57"/>
        <v>3082</v>
      </c>
      <c r="Z73" s="2">
        <f t="shared" si="57"/>
        <v>2688</v>
      </c>
      <c r="AA73" s="2">
        <f t="shared" si="57"/>
        <v>2692</v>
      </c>
      <c r="AB73" s="2">
        <f t="shared" si="57"/>
        <v>2946</v>
      </c>
      <c r="AC73" s="3">
        <f t="shared" si="57"/>
        <v>2857</v>
      </c>
      <c r="AX73" s="1">
        <f t="shared" si="58"/>
        <v>3010</v>
      </c>
      <c r="AY73" s="27">
        <f t="shared" si="61"/>
        <v>0.16666666666666666</v>
      </c>
      <c r="AZ73" s="1">
        <f t="shared" si="59"/>
        <v>304</v>
      </c>
      <c r="BA73" s="27">
        <f t="shared" si="62"/>
        <v>6.6225165562913907E-3</v>
      </c>
    </row>
    <row r="74" spans="4:53" x14ac:dyDescent="0.2">
      <c r="D74" s="4">
        <f>L63</f>
        <v>0</v>
      </c>
      <c r="E74" s="2">
        <f t="shared" si="60"/>
        <v>1896</v>
      </c>
      <c r="F74" s="2">
        <f t="shared" si="57"/>
        <v>2958</v>
      </c>
      <c r="G74" s="2">
        <f t="shared" si="57"/>
        <v>1672</v>
      </c>
      <c r="H74" s="2">
        <f t="shared" si="57"/>
        <v>3389</v>
      </c>
      <c r="I74" s="2">
        <f t="shared" si="57"/>
        <v>3367</v>
      </c>
      <c r="J74" s="2">
        <f t="shared" si="57"/>
        <v>3016</v>
      </c>
      <c r="K74" s="2">
        <f t="shared" si="57"/>
        <v>3032</v>
      </c>
      <c r="L74" s="2">
        <f t="shared" si="57"/>
        <v>3900</v>
      </c>
      <c r="M74" s="2">
        <f t="shared" si="57"/>
        <v>2766</v>
      </c>
      <c r="N74" s="2">
        <f t="shared" si="57"/>
        <v>2979</v>
      </c>
      <c r="O74" s="2">
        <f t="shared" si="57"/>
        <v>1718</v>
      </c>
      <c r="P74" s="2">
        <f t="shared" si="57"/>
        <v>3135</v>
      </c>
      <c r="Q74" s="2">
        <f t="shared" si="57"/>
        <v>3053</v>
      </c>
      <c r="R74" s="2">
        <f t="shared" si="57"/>
        <v>2989</v>
      </c>
      <c r="S74" s="2">
        <f t="shared" si="57"/>
        <v>2998</v>
      </c>
      <c r="T74" s="2">
        <f t="shared" si="57"/>
        <v>3082</v>
      </c>
      <c r="U74" s="2">
        <f t="shared" si="57"/>
        <v>3239</v>
      </c>
      <c r="V74" s="2">
        <f t="shared" si="57"/>
        <v>3294</v>
      </c>
      <c r="W74" s="2">
        <f t="shared" si="57"/>
        <v>3014</v>
      </c>
      <c r="X74" s="2">
        <f t="shared" si="57"/>
        <v>3047</v>
      </c>
      <c r="Y74" s="2">
        <f t="shared" si="57"/>
        <v>3113</v>
      </c>
      <c r="Z74" s="2">
        <f t="shared" si="57"/>
        <v>3018</v>
      </c>
      <c r="AA74" s="2">
        <f t="shared" si="57"/>
        <v>3062</v>
      </c>
      <c r="AB74" s="2">
        <f t="shared" si="57"/>
        <v>3144</v>
      </c>
      <c r="AC74" s="3">
        <f t="shared" si="57"/>
        <v>3125</v>
      </c>
      <c r="AX74" s="1">
        <f t="shared" si="58"/>
        <v>3440</v>
      </c>
      <c r="AY74" s="27">
        <f t="shared" si="61"/>
        <v>0.14285714285714285</v>
      </c>
      <c r="AZ74" s="1">
        <f t="shared" si="59"/>
        <v>205</v>
      </c>
      <c r="BA74" s="27">
        <f t="shared" si="62"/>
        <v>0.32565789473684209</v>
      </c>
    </row>
    <row r="75" spans="4:53" x14ac:dyDescent="0.2">
      <c r="D75" s="4">
        <f>M63</f>
        <v>0</v>
      </c>
      <c r="E75" s="2">
        <f t="shared" si="60"/>
        <v>2050</v>
      </c>
      <c r="F75" s="2">
        <f t="shared" si="57"/>
        <v>3114</v>
      </c>
      <c r="G75" s="2">
        <f t="shared" si="57"/>
        <v>1745</v>
      </c>
      <c r="H75" s="2">
        <f t="shared" si="57"/>
        <v>3551</v>
      </c>
      <c r="I75" s="2">
        <f t="shared" si="57"/>
        <v>3522</v>
      </c>
      <c r="J75" s="2">
        <f t="shared" si="57"/>
        <v>3165</v>
      </c>
      <c r="K75" s="2">
        <f t="shared" si="57"/>
        <v>2887</v>
      </c>
      <c r="L75" s="2">
        <f t="shared" si="57"/>
        <v>2766</v>
      </c>
      <c r="M75" s="2">
        <f t="shared" si="57"/>
        <v>3900</v>
      </c>
      <c r="N75" s="2">
        <f t="shared" si="57"/>
        <v>2814</v>
      </c>
      <c r="O75" s="2">
        <f t="shared" si="57"/>
        <v>1555</v>
      </c>
      <c r="P75" s="2">
        <f t="shared" si="57"/>
        <v>3160</v>
      </c>
      <c r="Q75" s="2">
        <f t="shared" si="57"/>
        <v>3058</v>
      </c>
      <c r="R75" s="2">
        <f t="shared" si="57"/>
        <v>2959</v>
      </c>
      <c r="S75" s="2">
        <f t="shared" si="57"/>
        <v>2884</v>
      </c>
      <c r="T75" s="2">
        <f t="shared" si="57"/>
        <v>3153</v>
      </c>
      <c r="U75" s="2">
        <f t="shared" si="57"/>
        <v>3378</v>
      </c>
      <c r="V75" s="2">
        <f t="shared" si="57"/>
        <v>3424</v>
      </c>
      <c r="W75" s="2">
        <f t="shared" si="57"/>
        <v>2885</v>
      </c>
      <c r="X75" s="2">
        <f t="shared" si="57"/>
        <v>2919</v>
      </c>
      <c r="Y75" s="2">
        <f t="shared" si="57"/>
        <v>2989</v>
      </c>
      <c r="Z75" s="2">
        <f t="shared" si="57"/>
        <v>2859</v>
      </c>
      <c r="AA75" s="2">
        <f t="shared" si="57"/>
        <v>2902</v>
      </c>
      <c r="AB75" s="2">
        <f t="shared" si="57"/>
        <v>2984</v>
      </c>
      <c r="AC75" s="3">
        <f t="shared" si="57"/>
        <v>2959</v>
      </c>
      <c r="AX75" s="1">
        <f t="shared" si="58"/>
        <v>3870</v>
      </c>
      <c r="AY75" s="27">
        <f t="shared" si="61"/>
        <v>0.125</v>
      </c>
      <c r="AZ75" s="1">
        <f t="shared" si="59"/>
        <v>166</v>
      </c>
      <c r="BA75" s="27">
        <f t="shared" si="62"/>
        <v>0.19024390243902439</v>
      </c>
    </row>
    <row r="76" spans="4:53" x14ac:dyDescent="0.2">
      <c r="D76" s="4">
        <f>N63</f>
        <v>0</v>
      </c>
      <c r="E76" s="2">
        <f t="shared" si="60"/>
        <v>2246</v>
      </c>
      <c r="F76" s="2">
        <f t="shared" si="57"/>
        <v>3327</v>
      </c>
      <c r="G76" s="2">
        <f t="shared" si="57"/>
        <v>1889</v>
      </c>
      <c r="H76" s="2">
        <f t="shared" si="57"/>
        <v>3770</v>
      </c>
      <c r="I76" s="2">
        <f t="shared" si="57"/>
        <v>3730</v>
      </c>
      <c r="J76" s="2">
        <f t="shared" si="57"/>
        <v>3372</v>
      </c>
      <c r="K76" s="2">
        <f t="shared" si="57"/>
        <v>2770</v>
      </c>
      <c r="L76" s="2">
        <f t="shared" si="57"/>
        <v>2979</v>
      </c>
      <c r="M76" s="2">
        <f t="shared" si="57"/>
        <v>2814</v>
      </c>
      <c r="N76" s="2">
        <f t="shared" si="57"/>
        <v>3900</v>
      </c>
      <c r="O76" s="2">
        <f t="shared" si="57"/>
        <v>1381</v>
      </c>
      <c r="P76" s="2">
        <f t="shared" si="57"/>
        <v>3243</v>
      </c>
      <c r="Q76" s="2">
        <f t="shared" si="57"/>
        <v>3132</v>
      </c>
      <c r="R76" s="2">
        <f t="shared" si="57"/>
        <v>3013</v>
      </c>
      <c r="S76" s="2">
        <f t="shared" si="57"/>
        <v>2830</v>
      </c>
      <c r="T76" s="2">
        <f t="shared" si="57"/>
        <v>3282</v>
      </c>
      <c r="U76" s="2">
        <f t="shared" si="57"/>
        <v>3577</v>
      </c>
      <c r="V76" s="2">
        <f t="shared" si="57"/>
        <v>3620</v>
      </c>
      <c r="W76" s="2">
        <f t="shared" si="57"/>
        <v>2836</v>
      </c>
      <c r="X76" s="2">
        <f t="shared" si="57"/>
        <v>2856</v>
      </c>
      <c r="Y76" s="2">
        <f t="shared" si="57"/>
        <v>2914</v>
      </c>
      <c r="Z76" s="2">
        <f t="shared" si="57"/>
        <v>2687</v>
      </c>
      <c r="AA76" s="2">
        <f t="shared" si="57"/>
        <v>2718</v>
      </c>
      <c r="AB76" s="2">
        <f t="shared" si="57"/>
        <v>2808</v>
      </c>
      <c r="AC76" s="3">
        <f t="shared" si="57"/>
        <v>2751</v>
      </c>
      <c r="AX76" s="1">
        <f t="shared" si="58"/>
        <v>4300</v>
      </c>
      <c r="AY76" s="27">
        <f t="shared" si="61"/>
        <v>0.1111111111111111</v>
      </c>
      <c r="AZ76" s="1">
        <f t="shared" si="59"/>
        <v>197</v>
      </c>
      <c r="BA76" s="27">
        <f t="shared" si="62"/>
        <v>0.18674698795180722</v>
      </c>
    </row>
    <row r="77" spans="4:53" x14ac:dyDescent="0.2">
      <c r="D77" s="11">
        <f>O63</f>
        <v>1</v>
      </c>
      <c r="E77" s="2">
        <f t="shared" si="60"/>
        <v>961</v>
      </c>
      <c r="F77" s="2">
        <f t="shared" si="57"/>
        <v>2052</v>
      </c>
      <c r="G77" s="2">
        <f t="shared" si="57"/>
        <v>662</v>
      </c>
      <c r="H77" s="2">
        <f t="shared" si="57"/>
        <v>2490</v>
      </c>
      <c r="I77" s="2">
        <f t="shared" si="57"/>
        <v>2450</v>
      </c>
      <c r="J77" s="2">
        <f t="shared" si="57"/>
        <v>2087</v>
      </c>
      <c r="K77" s="2">
        <f t="shared" si="57"/>
        <v>1545</v>
      </c>
      <c r="L77" s="2">
        <f t="shared" si="57"/>
        <v>1718</v>
      </c>
      <c r="M77" s="2">
        <f t="shared" si="57"/>
        <v>1555</v>
      </c>
      <c r="N77" s="2">
        <f t="shared" si="57"/>
        <v>1381</v>
      </c>
      <c r="O77" s="2">
        <f t="shared" si="57"/>
        <v>1300</v>
      </c>
      <c r="P77" s="2">
        <f t="shared" si="57"/>
        <v>2024</v>
      </c>
      <c r="Q77" s="2">
        <f t="shared" si="57"/>
        <v>1912</v>
      </c>
      <c r="R77" s="2">
        <f t="shared" si="57"/>
        <v>1793</v>
      </c>
      <c r="S77" s="2">
        <f t="shared" si="57"/>
        <v>1611</v>
      </c>
      <c r="T77" s="2">
        <f t="shared" si="57"/>
        <v>2057</v>
      </c>
      <c r="U77" s="2">
        <f t="shared" si="57"/>
        <v>2193</v>
      </c>
      <c r="V77" s="2">
        <f t="shared" si="57"/>
        <v>2310</v>
      </c>
      <c r="W77" s="2">
        <f t="shared" si="57"/>
        <v>1471</v>
      </c>
      <c r="X77" s="2">
        <f t="shared" si="57"/>
        <v>1487</v>
      </c>
      <c r="Y77" s="2">
        <f t="shared" si="57"/>
        <v>1538</v>
      </c>
      <c r="Z77" s="2">
        <f t="shared" si="57"/>
        <v>1457</v>
      </c>
      <c r="AA77" s="2">
        <f t="shared" si="57"/>
        <v>1474</v>
      </c>
      <c r="AB77" s="2">
        <f t="shared" si="57"/>
        <v>1435</v>
      </c>
      <c r="AC77" s="3">
        <f t="shared" si="57"/>
        <v>1411</v>
      </c>
      <c r="AX77" s="1">
        <f t="shared" si="58"/>
        <v>4730</v>
      </c>
      <c r="AY77" s="27">
        <f t="shared" si="61"/>
        <v>0.1</v>
      </c>
      <c r="AZ77" s="1">
        <f t="shared" si="59"/>
        <v>166</v>
      </c>
      <c r="BA77" s="27">
        <f t="shared" si="62"/>
        <v>0.15736040609137056</v>
      </c>
    </row>
    <row r="78" spans="4:53" x14ac:dyDescent="0.2">
      <c r="D78" s="4">
        <f>P63</f>
        <v>0</v>
      </c>
      <c r="E78" s="2">
        <f t="shared" si="60"/>
        <v>2258</v>
      </c>
      <c r="F78" s="2">
        <f t="shared" si="57"/>
        <v>3344</v>
      </c>
      <c r="G78" s="2">
        <f t="shared" si="57"/>
        <v>1500</v>
      </c>
      <c r="H78" s="2">
        <f t="shared" si="57"/>
        <v>3640</v>
      </c>
      <c r="I78" s="2">
        <f t="shared" si="57"/>
        <v>3700</v>
      </c>
      <c r="J78" s="2">
        <f t="shared" si="57"/>
        <v>3427</v>
      </c>
      <c r="K78" s="2">
        <f t="shared" si="57"/>
        <v>3125</v>
      </c>
      <c r="L78" s="2">
        <f t="shared" ref="F78:AC88" si="63">L16+(2-L$66-$D78)*$AD$29+L47*$AD$29</f>
        <v>3135</v>
      </c>
      <c r="M78" s="2">
        <f t="shared" si="63"/>
        <v>3160</v>
      </c>
      <c r="N78" s="2">
        <f t="shared" si="63"/>
        <v>3243</v>
      </c>
      <c r="O78" s="2">
        <f t="shared" si="63"/>
        <v>2024</v>
      </c>
      <c r="P78" s="2">
        <f t="shared" si="63"/>
        <v>3900</v>
      </c>
      <c r="Q78" s="2">
        <f t="shared" si="63"/>
        <v>2712</v>
      </c>
      <c r="R78" s="2">
        <f t="shared" si="63"/>
        <v>2832</v>
      </c>
      <c r="S78" s="2">
        <f t="shared" si="63"/>
        <v>3037</v>
      </c>
      <c r="T78" s="2">
        <f t="shared" si="63"/>
        <v>2752</v>
      </c>
      <c r="U78" s="2">
        <f t="shared" si="63"/>
        <v>3650</v>
      </c>
      <c r="V78" s="2">
        <f t="shared" si="63"/>
        <v>3730</v>
      </c>
      <c r="W78" s="2">
        <f t="shared" si="63"/>
        <v>3431</v>
      </c>
      <c r="X78" s="2">
        <f t="shared" si="63"/>
        <v>3463</v>
      </c>
      <c r="Y78" s="2">
        <f t="shared" si="63"/>
        <v>3531</v>
      </c>
      <c r="Z78" s="2">
        <f t="shared" si="63"/>
        <v>3196</v>
      </c>
      <c r="AA78" s="2">
        <f t="shared" si="63"/>
        <v>3215</v>
      </c>
      <c r="AB78" s="2">
        <f t="shared" si="63"/>
        <v>3451</v>
      </c>
      <c r="AC78" s="3">
        <f t="shared" si="63"/>
        <v>3374</v>
      </c>
      <c r="AX78" s="1">
        <f t="shared" si="58"/>
        <v>5160</v>
      </c>
      <c r="AY78" s="27">
        <f t="shared" si="61"/>
        <v>9.0909090909090912E-2</v>
      </c>
      <c r="AZ78" s="1">
        <f t="shared" si="59"/>
        <v>166</v>
      </c>
      <c r="BA78" s="27">
        <f t="shared" si="62"/>
        <v>0</v>
      </c>
    </row>
    <row r="79" spans="4:53" x14ac:dyDescent="0.2">
      <c r="D79" s="4">
        <f>Q63</f>
        <v>0</v>
      </c>
      <c r="E79" s="2">
        <f t="shared" si="60"/>
        <v>2230</v>
      </c>
      <c r="F79" s="2">
        <f t="shared" si="63"/>
        <v>3305</v>
      </c>
      <c r="G79" s="2">
        <f t="shared" si="63"/>
        <v>1492</v>
      </c>
      <c r="H79" s="2">
        <f t="shared" si="63"/>
        <v>3640</v>
      </c>
      <c r="I79" s="2">
        <f t="shared" si="63"/>
        <v>3680</v>
      </c>
      <c r="J79" s="2">
        <f t="shared" si="63"/>
        <v>3386</v>
      </c>
      <c r="K79" s="2">
        <f t="shared" si="63"/>
        <v>3012</v>
      </c>
      <c r="L79" s="2">
        <f t="shared" si="63"/>
        <v>3053</v>
      </c>
      <c r="M79" s="2">
        <f t="shared" si="63"/>
        <v>3058</v>
      </c>
      <c r="N79" s="2">
        <f t="shared" si="63"/>
        <v>3132</v>
      </c>
      <c r="O79" s="2">
        <f t="shared" si="63"/>
        <v>1912</v>
      </c>
      <c r="P79" s="2">
        <f t="shared" si="63"/>
        <v>2712</v>
      </c>
      <c r="Q79" s="2">
        <f t="shared" si="63"/>
        <v>3900</v>
      </c>
      <c r="R79" s="2">
        <f t="shared" si="63"/>
        <v>2721</v>
      </c>
      <c r="S79" s="2">
        <f t="shared" si="63"/>
        <v>2926</v>
      </c>
      <c r="T79" s="2">
        <f t="shared" si="63"/>
        <v>2806</v>
      </c>
      <c r="U79" s="2">
        <f t="shared" si="63"/>
        <v>3610</v>
      </c>
      <c r="V79" s="2">
        <f t="shared" si="63"/>
        <v>3690</v>
      </c>
      <c r="W79" s="2">
        <f t="shared" si="63"/>
        <v>3323</v>
      </c>
      <c r="X79" s="2">
        <f t="shared" si="63"/>
        <v>3354</v>
      </c>
      <c r="Y79" s="2">
        <f t="shared" si="63"/>
        <v>3421</v>
      </c>
      <c r="Z79" s="2">
        <f t="shared" si="63"/>
        <v>3084</v>
      </c>
      <c r="AA79" s="2">
        <f t="shared" si="63"/>
        <v>3104</v>
      </c>
      <c r="AB79" s="2">
        <f t="shared" si="63"/>
        <v>3339</v>
      </c>
      <c r="AC79" s="3">
        <f t="shared" si="63"/>
        <v>3262</v>
      </c>
      <c r="AX79" s="1">
        <f t="shared" si="58"/>
        <v>5590</v>
      </c>
      <c r="AY79" s="27">
        <f t="shared" si="61"/>
        <v>8.3333333333333329E-2</v>
      </c>
      <c r="AZ79" s="1">
        <f t="shared" si="59"/>
        <v>165</v>
      </c>
      <c r="BA79" s="27">
        <f t="shared" si="62"/>
        <v>6.024096385542169E-3</v>
      </c>
    </row>
    <row r="80" spans="4:53" x14ac:dyDescent="0.2">
      <c r="D80" s="4">
        <f>R63</f>
        <v>0</v>
      </c>
      <c r="E80" s="2">
        <f t="shared" si="60"/>
        <v>2221</v>
      </c>
      <c r="F80" s="2">
        <f t="shared" si="63"/>
        <v>3287</v>
      </c>
      <c r="G80" s="2">
        <f t="shared" si="63"/>
        <v>1541</v>
      </c>
      <c r="H80" s="2">
        <f t="shared" si="63"/>
        <v>3660</v>
      </c>
      <c r="I80" s="2">
        <f t="shared" si="63"/>
        <v>3680</v>
      </c>
      <c r="J80" s="2">
        <f t="shared" si="63"/>
        <v>3363</v>
      </c>
      <c r="K80" s="2">
        <f t="shared" si="63"/>
        <v>2894</v>
      </c>
      <c r="L80" s="2">
        <f t="shared" si="63"/>
        <v>2989</v>
      </c>
      <c r="M80" s="2">
        <f t="shared" si="63"/>
        <v>2959</v>
      </c>
      <c r="N80" s="2">
        <f t="shared" si="63"/>
        <v>3013</v>
      </c>
      <c r="O80" s="2">
        <f t="shared" si="63"/>
        <v>1793</v>
      </c>
      <c r="P80" s="2">
        <f t="shared" si="63"/>
        <v>2832</v>
      </c>
      <c r="Q80" s="2">
        <f t="shared" si="63"/>
        <v>2721</v>
      </c>
      <c r="R80" s="2">
        <f t="shared" si="63"/>
        <v>3900</v>
      </c>
      <c r="S80" s="2">
        <f t="shared" si="63"/>
        <v>2809</v>
      </c>
      <c r="T80" s="2">
        <f t="shared" si="63"/>
        <v>2904</v>
      </c>
      <c r="U80" s="2">
        <f t="shared" si="63"/>
        <v>3593</v>
      </c>
      <c r="V80" s="2">
        <f t="shared" si="63"/>
        <v>3660</v>
      </c>
      <c r="W80" s="2">
        <f t="shared" si="63"/>
        <v>3210</v>
      </c>
      <c r="X80" s="2">
        <f t="shared" si="63"/>
        <v>3241</v>
      </c>
      <c r="Y80" s="2">
        <f t="shared" si="63"/>
        <v>3308</v>
      </c>
      <c r="Z80" s="2">
        <f t="shared" si="63"/>
        <v>2965</v>
      </c>
      <c r="AA80" s="2">
        <f t="shared" si="63"/>
        <v>2986</v>
      </c>
      <c r="AB80" s="2">
        <f t="shared" si="63"/>
        <v>3219</v>
      </c>
      <c r="AC80" s="3">
        <f t="shared" si="63"/>
        <v>3142</v>
      </c>
      <c r="AX80" s="1">
        <f t="shared" si="58"/>
        <v>6020</v>
      </c>
      <c r="AY80" s="27">
        <f t="shared" si="61"/>
        <v>7.6923076923076927E-2</v>
      </c>
      <c r="AZ80" s="1">
        <f t="shared" si="59"/>
        <v>135</v>
      </c>
      <c r="BA80" s="27">
        <f t="shared" si="62"/>
        <v>0.18181818181818182</v>
      </c>
    </row>
    <row r="81" spans="4:53" x14ac:dyDescent="0.2">
      <c r="D81" s="4">
        <f>S63</f>
        <v>0</v>
      </c>
      <c r="E81" s="2">
        <f t="shared" si="60"/>
        <v>2283</v>
      </c>
      <c r="F81" s="2">
        <f t="shared" si="63"/>
        <v>3350</v>
      </c>
      <c r="G81" s="2">
        <f t="shared" si="63"/>
        <v>1734</v>
      </c>
      <c r="H81" s="2">
        <f t="shared" si="63"/>
        <v>3760</v>
      </c>
      <c r="I81" s="2">
        <f t="shared" si="63"/>
        <v>3760</v>
      </c>
      <c r="J81" s="2">
        <f t="shared" si="63"/>
        <v>3412</v>
      </c>
      <c r="K81" s="2">
        <f t="shared" si="63"/>
        <v>2687</v>
      </c>
      <c r="L81" s="2">
        <f t="shared" si="63"/>
        <v>2998</v>
      </c>
      <c r="M81" s="2">
        <f t="shared" si="63"/>
        <v>2884</v>
      </c>
      <c r="N81" s="2">
        <f t="shared" si="63"/>
        <v>2830</v>
      </c>
      <c r="O81" s="2">
        <f t="shared" si="63"/>
        <v>1611</v>
      </c>
      <c r="P81" s="2">
        <f t="shared" si="63"/>
        <v>3037</v>
      </c>
      <c r="Q81" s="2">
        <f t="shared" si="63"/>
        <v>2926</v>
      </c>
      <c r="R81" s="2">
        <f t="shared" si="63"/>
        <v>2809</v>
      </c>
      <c r="S81" s="2">
        <f t="shared" si="63"/>
        <v>3900</v>
      </c>
      <c r="T81" s="2">
        <f t="shared" si="63"/>
        <v>3109</v>
      </c>
      <c r="U81" s="2">
        <f t="shared" si="63"/>
        <v>3640</v>
      </c>
      <c r="V81" s="2">
        <f t="shared" si="63"/>
        <v>3690</v>
      </c>
      <c r="W81" s="2">
        <f t="shared" si="63"/>
        <v>3057</v>
      </c>
      <c r="X81" s="2">
        <f t="shared" si="63"/>
        <v>3082</v>
      </c>
      <c r="Y81" s="2">
        <f t="shared" si="63"/>
        <v>3143</v>
      </c>
      <c r="Z81" s="2">
        <f t="shared" si="63"/>
        <v>2765</v>
      </c>
      <c r="AA81" s="2">
        <f t="shared" si="63"/>
        <v>2778</v>
      </c>
      <c r="AB81" s="2">
        <f t="shared" si="63"/>
        <v>3025</v>
      </c>
      <c r="AC81" s="3">
        <f t="shared" si="63"/>
        <v>2940</v>
      </c>
      <c r="AX81" s="1">
        <f t="shared" si="58"/>
        <v>6450</v>
      </c>
      <c r="AY81" s="27">
        <f t="shared" si="61"/>
        <v>7.1428571428571425E-2</v>
      </c>
      <c r="AZ81" s="1">
        <f t="shared" si="59"/>
        <v>112</v>
      </c>
      <c r="BA81" s="27">
        <f t="shared" si="62"/>
        <v>0.17037037037037037</v>
      </c>
    </row>
    <row r="82" spans="4:53" x14ac:dyDescent="0.2">
      <c r="D82" s="4">
        <f>T63</f>
        <v>0</v>
      </c>
      <c r="E82" s="2">
        <f t="shared" si="60"/>
        <v>2127</v>
      </c>
      <c r="F82" s="2">
        <f t="shared" si="63"/>
        <v>3225</v>
      </c>
      <c r="G82" s="2">
        <f t="shared" si="63"/>
        <v>1410</v>
      </c>
      <c r="H82" s="2">
        <f t="shared" si="63"/>
        <v>3488</v>
      </c>
      <c r="I82" s="2">
        <f t="shared" si="63"/>
        <v>3557</v>
      </c>
      <c r="J82" s="2">
        <f t="shared" si="63"/>
        <v>3310</v>
      </c>
      <c r="K82" s="2">
        <f t="shared" si="63"/>
        <v>3194</v>
      </c>
      <c r="L82" s="2">
        <f t="shared" si="63"/>
        <v>3082</v>
      </c>
      <c r="M82" s="2">
        <f t="shared" si="63"/>
        <v>3153</v>
      </c>
      <c r="N82" s="2">
        <f t="shared" si="63"/>
        <v>3282</v>
      </c>
      <c r="O82" s="2">
        <f t="shared" si="63"/>
        <v>2057</v>
      </c>
      <c r="P82" s="2">
        <f t="shared" si="63"/>
        <v>2752</v>
      </c>
      <c r="Q82" s="2">
        <f t="shared" si="63"/>
        <v>2806</v>
      </c>
      <c r="R82" s="2">
        <f t="shared" si="63"/>
        <v>2904</v>
      </c>
      <c r="S82" s="2">
        <f t="shared" si="63"/>
        <v>3109</v>
      </c>
      <c r="T82" s="2">
        <f t="shared" si="63"/>
        <v>3900</v>
      </c>
      <c r="U82" s="2">
        <f t="shared" si="63"/>
        <v>3524</v>
      </c>
      <c r="V82" s="2">
        <f t="shared" si="63"/>
        <v>3610</v>
      </c>
      <c r="W82" s="2">
        <f t="shared" si="63"/>
        <v>3435</v>
      </c>
      <c r="X82" s="2">
        <f t="shared" si="63"/>
        <v>3470</v>
      </c>
      <c r="Y82" s="2">
        <f t="shared" si="63"/>
        <v>3540</v>
      </c>
      <c r="Z82" s="2">
        <f t="shared" si="63"/>
        <v>3252</v>
      </c>
      <c r="AA82" s="2">
        <f t="shared" si="63"/>
        <v>3280</v>
      </c>
      <c r="AB82" s="2">
        <f t="shared" si="63"/>
        <v>3490</v>
      </c>
      <c r="AC82" s="3">
        <f t="shared" si="63"/>
        <v>3424</v>
      </c>
      <c r="AX82" s="1">
        <f t="shared" si="58"/>
        <v>6880</v>
      </c>
      <c r="AY82" s="27">
        <f t="shared" si="61"/>
        <v>6.6666666666666666E-2</v>
      </c>
      <c r="AZ82" s="1">
        <f t="shared" si="59"/>
        <v>110</v>
      </c>
      <c r="BA82" s="27">
        <f t="shared" si="62"/>
        <v>1.7857142857142856E-2</v>
      </c>
    </row>
    <row r="83" spans="4:53" x14ac:dyDescent="0.2">
      <c r="D83" s="4">
        <f>U63</f>
        <v>0</v>
      </c>
      <c r="E83" s="2">
        <f t="shared" si="60"/>
        <v>1414</v>
      </c>
      <c r="F83" s="2">
        <f t="shared" si="63"/>
        <v>2910</v>
      </c>
      <c r="G83" s="2">
        <f t="shared" si="63"/>
        <v>2147</v>
      </c>
      <c r="H83" s="2">
        <f t="shared" si="63"/>
        <v>2946</v>
      </c>
      <c r="I83" s="2">
        <f t="shared" si="63"/>
        <v>2804</v>
      </c>
      <c r="J83" s="2">
        <f t="shared" si="63"/>
        <v>2831</v>
      </c>
      <c r="K83" s="2">
        <f t="shared" si="63"/>
        <v>3660</v>
      </c>
      <c r="L83" s="2">
        <f t="shared" si="63"/>
        <v>3239</v>
      </c>
      <c r="M83" s="2">
        <f t="shared" si="63"/>
        <v>3378</v>
      </c>
      <c r="N83" s="2">
        <f t="shared" si="63"/>
        <v>3577</v>
      </c>
      <c r="O83" s="2">
        <f t="shared" si="63"/>
        <v>2193</v>
      </c>
      <c r="P83" s="2">
        <f t="shared" si="63"/>
        <v>3650</v>
      </c>
      <c r="Q83" s="2">
        <f t="shared" si="63"/>
        <v>3610</v>
      </c>
      <c r="R83" s="2">
        <f t="shared" si="63"/>
        <v>3593</v>
      </c>
      <c r="S83" s="2">
        <f t="shared" si="63"/>
        <v>3640</v>
      </c>
      <c r="T83" s="2">
        <f t="shared" si="63"/>
        <v>3524</v>
      </c>
      <c r="U83" s="2">
        <f t="shared" si="63"/>
        <v>3900</v>
      </c>
      <c r="V83" s="2">
        <f t="shared" si="63"/>
        <v>2690</v>
      </c>
      <c r="W83" s="2">
        <f t="shared" si="63"/>
        <v>3482</v>
      </c>
      <c r="X83" s="2">
        <f t="shared" si="63"/>
        <v>3502</v>
      </c>
      <c r="Y83" s="2">
        <f t="shared" si="63"/>
        <v>3536</v>
      </c>
      <c r="Z83" s="2">
        <f t="shared" si="63"/>
        <v>3640</v>
      </c>
      <c r="AA83" s="2">
        <f t="shared" si="63"/>
        <v>3680</v>
      </c>
      <c r="AB83" s="2">
        <f t="shared" si="63"/>
        <v>3670</v>
      </c>
      <c r="AC83" s="3">
        <f t="shared" si="63"/>
        <v>3690</v>
      </c>
      <c r="AX83" s="1">
        <f t="shared" si="58"/>
        <v>7310</v>
      </c>
      <c r="AY83" s="27">
        <f t="shared" si="61"/>
        <v>6.25E-2</v>
      </c>
      <c r="AZ83" s="1">
        <f t="shared" si="59"/>
        <v>103</v>
      </c>
      <c r="BA83" s="27">
        <f t="shared" si="62"/>
        <v>6.363636363636363E-2</v>
      </c>
    </row>
    <row r="84" spans="4:53" x14ac:dyDescent="0.2">
      <c r="D84" s="4">
        <f>V63</f>
        <v>0</v>
      </c>
      <c r="E84" s="2">
        <f t="shared" si="60"/>
        <v>1505</v>
      </c>
      <c r="F84" s="2">
        <f t="shared" si="63"/>
        <v>2983</v>
      </c>
      <c r="G84" s="2">
        <f t="shared" si="63"/>
        <v>2225</v>
      </c>
      <c r="H84" s="2">
        <f t="shared" si="63"/>
        <v>3012</v>
      </c>
      <c r="I84" s="2">
        <f t="shared" si="63"/>
        <v>2853</v>
      </c>
      <c r="J84" s="2">
        <f t="shared" si="63"/>
        <v>2902</v>
      </c>
      <c r="K84" s="2">
        <f t="shared" si="63"/>
        <v>3700</v>
      </c>
      <c r="L84" s="2">
        <f t="shared" si="63"/>
        <v>3294</v>
      </c>
      <c r="M84" s="2">
        <f t="shared" si="63"/>
        <v>3424</v>
      </c>
      <c r="N84" s="2">
        <f t="shared" si="63"/>
        <v>3620</v>
      </c>
      <c r="O84" s="2">
        <f t="shared" si="63"/>
        <v>2310</v>
      </c>
      <c r="P84" s="2">
        <f t="shared" si="63"/>
        <v>3730</v>
      </c>
      <c r="Q84" s="2">
        <f t="shared" si="63"/>
        <v>3690</v>
      </c>
      <c r="R84" s="2">
        <f t="shared" si="63"/>
        <v>3660</v>
      </c>
      <c r="S84" s="2">
        <f t="shared" si="63"/>
        <v>3690</v>
      </c>
      <c r="T84" s="2">
        <f t="shared" si="63"/>
        <v>3610</v>
      </c>
      <c r="U84" s="2">
        <f t="shared" si="63"/>
        <v>2690</v>
      </c>
      <c r="V84" s="2">
        <f t="shared" si="63"/>
        <v>3900</v>
      </c>
      <c r="W84" s="2">
        <f t="shared" si="63"/>
        <v>3500</v>
      </c>
      <c r="X84" s="2">
        <f t="shared" si="63"/>
        <v>3517</v>
      </c>
      <c r="Y84" s="2">
        <f t="shared" si="63"/>
        <v>3545</v>
      </c>
      <c r="Z84" s="2">
        <f t="shared" si="63"/>
        <v>3680</v>
      </c>
      <c r="AA84" s="2">
        <f t="shared" si="63"/>
        <v>3720</v>
      </c>
      <c r="AB84" s="2">
        <f t="shared" si="63"/>
        <v>3690</v>
      </c>
      <c r="AC84" s="3">
        <f t="shared" si="63"/>
        <v>3720</v>
      </c>
      <c r="AX84" s="1">
        <f t="shared" si="58"/>
        <v>7740</v>
      </c>
      <c r="AY84" s="27">
        <f t="shared" si="61"/>
        <v>5.8823529411764705E-2</v>
      </c>
      <c r="AZ84" s="1">
        <f t="shared" si="59"/>
        <v>99</v>
      </c>
      <c r="BA84" s="27">
        <f t="shared" si="62"/>
        <v>3.8834951456310676E-2</v>
      </c>
    </row>
    <row r="85" spans="4:53" x14ac:dyDescent="0.2">
      <c r="D85" s="4">
        <f>W63</f>
        <v>0</v>
      </c>
      <c r="E85" s="2">
        <f t="shared" si="60"/>
        <v>2176</v>
      </c>
      <c r="F85" s="2">
        <f t="shared" si="63"/>
        <v>3290</v>
      </c>
      <c r="G85" s="2">
        <f t="shared" si="63"/>
        <v>2032</v>
      </c>
      <c r="H85" s="2">
        <f t="shared" si="63"/>
        <v>3720</v>
      </c>
      <c r="I85" s="2">
        <f t="shared" si="63"/>
        <v>3660</v>
      </c>
      <c r="J85" s="2">
        <f t="shared" si="63"/>
        <v>3310</v>
      </c>
      <c r="K85" s="2">
        <f t="shared" si="63"/>
        <v>3004</v>
      </c>
      <c r="L85" s="2">
        <f t="shared" si="63"/>
        <v>3014</v>
      </c>
      <c r="M85" s="2">
        <f t="shared" si="63"/>
        <v>2885</v>
      </c>
      <c r="N85" s="2">
        <f t="shared" si="63"/>
        <v>2836</v>
      </c>
      <c r="O85" s="2">
        <f t="shared" si="63"/>
        <v>1471</v>
      </c>
      <c r="P85" s="2">
        <f t="shared" si="63"/>
        <v>3431</v>
      </c>
      <c r="Q85" s="2">
        <f t="shared" si="63"/>
        <v>3323</v>
      </c>
      <c r="R85" s="2">
        <f t="shared" si="63"/>
        <v>3210</v>
      </c>
      <c r="S85" s="2">
        <f t="shared" si="63"/>
        <v>3057</v>
      </c>
      <c r="T85" s="2">
        <f t="shared" si="63"/>
        <v>3435</v>
      </c>
      <c r="U85" s="2">
        <f t="shared" si="63"/>
        <v>3482</v>
      </c>
      <c r="V85" s="2">
        <f t="shared" si="63"/>
        <v>3500</v>
      </c>
      <c r="W85" s="2">
        <f t="shared" si="63"/>
        <v>3900</v>
      </c>
      <c r="X85" s="2">
        <f t="shared" si="63"/>
        <v>2634</v>
      </c>
      <c r="Y85" s="2">
        <f t="shared" si="63"/>
        <v>2703</v>
      </c>
      <c r="Z85" s="2">
        <f t="shared" si="63"/>
        <v>2921</v>
      </c>
      <c r="AA85" s="2">
        <f t="shared" si="63"/>
        <v>2944</v>
      </c>
      <c r="AB85" s="2">
        <f t="shared" si="63"/>
        <v>2795</v>
      </c>
      <c r="AC85" s="3">
        <f t="shared" si="63"/>
        <v>2852</v>
      </c>
      <c r="AX85" s="1">
        <f t="shared" si="58"/>
        <v>8170</v>
      </c>
      <c r="AY85" s="27">
        <f t="shared" si="61"/>
        <v>5.5555555555555552E-2</v>
      </c>
      <c r="AZ85" s="1">
        <f t="shared" si="59"/>
        <v>90</v>
      </c>
      <c r="BA85" s="27">
        <f t="shared" si="62"/>
        <v>9.0909090909090912E-2</v>
      </c>
    </row>
    <row r="86" spans="4:53" x14ac:dyDescent="0.2">
      <c r="D86" s="4">
        <f>X63</f>
        <v>0</v>
      </c>
      <c r="E86" s="2">
        <f t="shared" si="60"/>
        <v>2200</v>
      </c>
      <c r="F86" s="2">
        <f t="shared" si="63"/>
        <v>3318</v>
      </c>
      <c r="G86" s="2">
        <f t="shared" si="63"/>
        <v>2066</v>
      </c>
      <c r="H86" s="2">
        <f t="shared" si="63"/>
        <v>3760</v>
      </c>
      <c r="I86" s="2">
        <f t="shared" si="63"/>
        <v>3680</v>
      </c>
      <c r="J86" s="2">
        <f t="shared" si="63"/>
        <v>3335</v>
      </c>
      <c r="K86" s="2">
        <f t="shared" si="63"/>
        <v>3026</v>
      </c>
      <c r="L86" s="2">
        <f t="shared" si="63"/>
        <v>3047</v>
      </c>
      <c r="M86" s="2">
        <f t="shared" si="63"/>
        <v>2919</v>
      </c>
      <c r="N86" s="2">
        <f t="shared" si="63"/>
        <v>2856</v>
      </c>
      <c r="O86" s="2">
        <f t="shared" si="63"/>
        <v>1487</v>
      </c>
      <c r="P86" s="2">
        <f t="shared" si="63"/>
        <v>3463</v>
      </c>
      <c r="Q86" s="2">
        <f t="shared" si="63"/>
        <v>3354</v>
      </c>
      <c r="R86" s="2">
        <f t="shared" si="63"/>
        <v>3241</v>
      </c>
      <c r="S86" s="2">
        <f t="shared" si="63"/>
        <v>3082</v>
      </c>
      <c r="T86" s="2">
        <f t="shared" si="63"/>
        <v>3470</v>
      </c>
      <c r="U86" s="2">
        <f t="shared" si="63"/>
        <v>3502</v>
      </c>
      <c r="V86" s="2">
        <f t="shared" si="63"/>
        <v>3517</v>
      </c>
      <c r="W86" s="2">
        <f t="shared" si="63"/>
        <v>2634</v>
      </c>
      <c r="X86" s="2">
        <f t="shared" si="63"/>
        <v>3900</v>
      </c>
      <c r="Y86" s="2">
        <f t="shared" si="63"/>
        <v>2669</v>
      </c>
      <c r="Z86" s="2">
        <f t="shared" si="63"/>
        <v>2941</v>
      </c>
      <c r="AA86" s="2">
        <f t="shared" si="63"/>
        <v>2961</v>
      </c>
      <c r="AB86" s="2">
        <f t="shared" si="63"/>
        <v>2787</v>
      </c>
      <c r="AC86" s="3">
        <f t="shared" si="63"/>
        <v>2854</v>
      </c>
      <c r="AX86" s="1">
        <f t="shared" si="58"/>
        <v>8600</v>
      </c>
      <c r="AY86" s="27">
        <f t="shared" si="61"/>
        <v>5.2631578947368418E-2</v>
      </c>
      <c r="AZ86" s="1">
        <f t="shared" si="59"/>
        <v>87</v>
      </c>
      <c r="BA86" s="27">
        <f t="shared" si="62"/>
        <v>3.3333333333333333E-2</v>
      </c>
    </row>
    <row r="87" spans="4:53" x14ac:dyDescent="0.2">
      <c r="D87" s="4">
        <f>Y63</f>
        <v>0</v>
      </c>
      <c r="E87" s="2">
        <f t="shared" si="60"/>
        <v>2241</v>
      </c>
      <c r="F87" s="2">
        <f t="shared" si="63"/>
        <v>3369</v>
      </c>
      <c r="G87" s="2">
        <f t="shared" si="63"/>
        <v>2135</v>
      </c>
      <c r="H87" s="2">
        <f t="shared" si="63"/>
        <v>3800</v>
      </c>
      <c r="I87" s="2">
        <f t="shared" si="63"/>
        <v>3720</v>
      </c>
      <c r="J87" s="2">
        <f t="shared" si="63"/>
        <v>3381</v>
      </c>
      <c r="K87" s="2">
        <f t="shared" si="63"/>
        <v>3082</v>
      </c>
      <c r="L87" s="2">
        <f t="shared" si="63"/>
        <v>3113</v>
      </c>
      <c r="M87" s="2">
        <f t="shared" si="63"/>
        <v>2989</v>
      </c>
      <c r="N87" s="2">
        <f t="shared" si="63"/>
        <v>2914</v>
      </c>
      <c r="O87" s="2">
        <f t="shared" si="63"/>
        <v>1538</v>
      </c>
      <c r="P87" s="2">
        <f t="shared" si="63"/>
        <v>3531</v>
      </c>
      <c r="Q87" s="2">
        <f t="shared" si="63"/>
        <v>3421</v>
      </c>
      <c r="R87" s="2">
        <f t="shared" si="63"/>
        <v>3308</v>
      </c>
      <c r="S87" s="2">
        <f t="shared" si="63"/>
        <v>3143</v>
      </c>
      <c r="T87" s="2">
        <f t="shared" si="63"/>
        <v>3540</v>
      </c>
      <c r="U87" s="2">
        <f t="shared" si="63"/>
        <v>3536</v>
      </c>
      <c r="V87" s="2">
        <f t="shared" si="63"/>
        <v>3545</v>
      </c>
      <c r="W87" s="2">
        <f t="shared" si="63"/>
        <v>2703</v>
      </c>
      <c r="X87" s="2">
        <f t="shared" si="63"/>
        <v>2669</v>
      </c>
      <c r="Y87" s="2">
        <f t="shared" si="63"/>
        <v>3900</v>
      </c>
      <c r="Z87" s="2">
        <f t="shared" si="63"/>
        <v>2995</v>
      </c>
      <c r="AA87" s="2">
        <f t="shared" si="63"/>
        <v>3010</v>
      </c>
      <c r="AB87" s="2">
        <f t="shared" si="63"/>
        <v>2797</v>
      </c>
      <c r="AC87" s="3">
        <f t="shared" si="63"/>
        <v>2883</v>
      </c>
      <c r="AX87" s="1">
        <f t="shared" si="58"/>
        <v>9030</v>
      </c>
      <c r="AY87" s="27">
        <f t="shared" si="61"/>
        <v>0.05</v>
      </c>
      <c r="AZ87" s="1">
        <f t="shared" si="59"/>
        <v>84</v>
      </c>
      <c r="BA87" s="27">
        <f t="shared" si="62"/>
        <v>3.4482758620689655E-2</v>
      </c>
    </row>
    <row r="88" spans="4:53" x14ac:dyDescent="0.2">
      <c r="D88" s="4">
        <f>Z63</f>
        <v>0</v>
      </c>
      <c r="E88" s="2">
        <f t="shared" si="60"/>
        <v>2298</v>
      </c>
      <c r="F88" s="2">
        <f t="shared" si="63"/>
        <v>3374</v>
      </c>
      <c r="G88" s="2">
        <f t="shared" si="63"/>
        <v>1868</v>
      </c>
      <c r="H88" s="2">
        <f t="shared" si="63"/>
        <v>3810</v>
      </c>
      <c r="I88" s="2">
        <f t="shared" si="63"/>
        <v>3780</v>
      </c>
      <c r="J88" s="2">
        <f t="shared" si="63"/>
        <v>3424</v>
      </c>
      <c r="K88" s="2">
        <f t="shared" si="63"/>
        <v>2688</v>
      </c>
      <c r="L88" s="2">
        <f t="shared" si="63"/>
        <v>3018</v>
      </c>
      <c r="M88" s="2">
        <f t="shared" si="63"/>
        <v>2859</v>
      </c>
      <c r="N88" s="2">
        <f t="shared" si="63"/>
        <v>2687</v>
      </c>
      <c r="O88" s="2">
        <f t="shared" si="63"/>
        <v>1457</v>
      </c>
      <c r="P88" s="2">
        <f t="shared" si="63"/>
        <v>3196</v>
      </c>
      <c r="Q88" s="2">
        <f t="shared" si="63"/>
        <v>3084</v>
      </c>
      <c r="R88" s="2">
        <f t="shared" si="63"/>
        <v>2965</v>
      </c>
      <c r="S88" s="2">
        <f t="shared" si="63"/>
        <v>2765</v>
      </c>
      <c r="T88" s="2">
        <f t="shared" si="63"/>
        <v>3252</v>
      </c>
      <c r="U88" s="2">
        <f t="shared" si="63"/>
        <v>3640</v>
      </c>
      <c r="V88" s="2">
        <f t="shared" si="63"/>
        <v>3680</v>
      </c>
      <c r="W88" s="2">
        <f t="shared" si="63"/>
        <v>2921</v>
      </c>
      <c r="X88" s="2">
        <f t="shared" si="63"/>
        <v>2941</v>
      </c>
      <c r="Y88" s="2">
        <f t="shared" si="63"/>
        <v>2995</v>
      </c>
      <c r="Z88" s="2">
        <f t="shared" si="63"/>
        <v>3900</v>
      </c>
      <c r="AA88" s="2">
        <f t="shared" ref="F88:AC91" si="64">AA26+(2-AA$66-$D88)*$AD$29+AA57*$AD$29</f>
        <v>2644</v>
      </c>
      <c r="AB88" s="2">
        <f t="shared" si="64"/>
        <v>2861</v>
      </c>
      <c r="AC88" s="3">
        <f t="shared" si="64"/>
        <v>2777</v>
      </c>
      <c r="AX88" s="1">
        <f t="shared" si="58"/>
        <v>9460</v>
      </c>
      <c r="AY88" s="27">
        <f t="shared" si="61"/>
        <v>4.7619047619047616E-2</v>
      </c>
      <c r="AZ88" s="1">
        <f t="shared" si="59"/>
        <v>81</v>
      </c>
      <c r="BA88" s="27">
        <f t="shared" si="62"/>
        <v>3.5714285714285712E-2</v>
      </c>
    </row>
    <row r="89" spans="4:53" x14ac:dyDescent="0.2">
      <c r="D89" s="4">
        <f>AA63</f>
        <v>0</v>
      </c>
      <c r="E89" s="2">
        <f t="shared" si="60"/>
        <v>2340</v>
      </c>
      <c r="F89" s="2">
        <f t="shared" si="64"/>
        <v>3418</v>
      </c>
      <c r="G89" s="2">
        <f t="shared" si="64"/>
        <v>1899</v>
      </c>
      <c r="H89" s="2">
        <f t="shared" si="64"/>
        <v>3850</v>
      </c>
      <c r="I89" s="2">
        <f t="shared" si="64"/>
        <v>3820</v>
      </c>
      <c r="J89" s="2">
        <f t="shared" si="64"/>
        <v>3468</v>
      </c>
      <c r="K89" s="2">
        <f t="shared" si="64"/>
        <v>2692</v>
      </c>
      <c r="L89" s="2">
        <f t="shared" si="64"/>
        <v>3062</v>
      </c>
      <c r="M89" s="2">
        <f t="shared" si="64"/>
        <v>2902</v>
      </c>
      <c r="N89" s="2">
        <f t="shared" si="64"/>
        <v>2718</v>
      </c>
      <c r="O89" s="2">
        <f t="shared" si="64"/>
        <v>1474</v>
      </c>
      <c r="P89" s="2">
        <f t="shared" si="64"/>
        <v>3215</v>
      </c>
      <c r="Q89" s="2">
        <f t="shared" si="64"/>
        <v>3104</v>
      </c>
      <c r="R89" s="2">
        <f t="shared" si="64"/>
        <v>2986</v>
      </c>
      <c r="S89" s="2">
        <f t="shared" si="64"/>
        <v>2778</v>
      </c>
      <c r="T89" s="2">
        <f t="shared" si="64"/>
        <v>3280</v>
      </c>
      <c r="U89" s="2">
        <f t="shared" si="64"/>
        <v>3680</v>
      </c>
      <c r="V89" s="2">
        <f t="shared" si="64"/>
        <v>3720</v>
      </c>
      <c r="W89" s="2">
        <f t="shared" si="64"/>
        <v>2944</v>
      </c>
      <c r="X89" s="2">
        <f t="shared" si="64"/>
        <v>2961</v>
      </c>
      <c r="Y89" s="2">
        <f t="shared" si="64"/>
        <v>3010</v>
      </c>
      <c r="Z89" s="2">
        <f t="shared" si="64"/>
        <v>2644</v>
      </c>
      <c r="AA89" s="2">
        <f t="shared" si="64"/>
        <v>3900</v>
      </c>
      <c r="AB89" s="2">
        <f t="shared" si="64"/>
        <v>2859</v>
      </c>
      <c r="AC89" s="3">
        <f t="shared" si="64"/>
        <v>2766</v>
      </c>
      <c r="AX89" s="1">
        <f t="shared" si="58"/>
        <v>9890</v>
      </c>
      <c r="AY89" s="27">
        <f t="shared" si="61"/>
        <v>4.5454545454545456E-2</v>
      </c>
      <c r="AZ89" s="1">
        <f t="shared" si="59"/>
        <v>44</v>
      </c>
      <c r="BA89" s="27">
        <f t="shared" si="62"/>
        <v>0.4567901234567901</v>
      </c>
    </row>
    <row r="90" spans="4:53" x14ac:dyDescent="0.2">
      <c r="D90" s="4">
        <f>AB63</f>
        <v>0</v>
      </c>
      <c r="E90" s="2">
        <f t="shared" si="60"/>
        <v>2360</v>
      </c>
      <c r="F90" s="2">
        <f t="shared" si="64"/>
        <v>3460</v>
      </c>
      <c r="G90" s="2">
        <f t="shared" si="64"/>
        <v>2096</v>
      </c>
      <c r="H90" s="2">
        <f t="shared" si="64"/>
        <v>3900</v>
      </c>
      <c r="I90" s="2">
        <f t="shared" si="64"/>
        <v>3840</v>
      </c>
      <c r="J90" s="2">
        <f t="shared" si="64"/>
        <v>3488</v>
      </c>
      <c r="K90" s="2">
        <f t="shared" si="64"/>
        <v>2946</v>
      </c>
      <c r="L90" s="2">
        <f t="shared" si="64"/>
        <v>3144</v>
      </c>
      <c r="M90" s="2">
        <f t="shared" si="64"/>
        <v>2984</v>
      </c>
      <c r="N90" s="2">
        <f t="shared" si="64"/>
        <v>2808</v>
      </c>
      <c r="O90" s="2">
        <f t="shared" si="64"/>
        <v>1435</v>
      </c>
      <c r="P90" s="2">
        <f t="shared" si="64"/>
        <v>3451</v>
      </c>
      <c r="Q90" s="2">
        <f t="shared" si="64"/>
        <v>3339</v>
      </c>
      <c r="R90" s="2">
        <f t="shared" si="64"/>
        <v>3219</v>
      </c>
      <c r="S90" s="2">
        <f t="shared" si="64"/>
        <v>3025</v>
      </c>
      <c r="T90" s="2">
        <f t="shared" si="64"/>
        <v>3490</v>
      </c>
      <c r="U90" s="2">
        <f t="shared" si="64"/>
        <v>3670</v>
      </c>
      <c r="V90" s="2">
        <f t="shared" si="64"/>
        <v>3690</v>
      </c>
      <c r="W90" s="2">
        <f t="shared" si="64"/>
        <v>2795</v>
      </c>
      <c r="X90" s="2">
        <f t="shared" si="64"/>
        <v>2787</v>
      </c>
      <c r="Y90" s="2">
        <f t="shared" si="64"/>
        <v>2797</v>
      </c>
      <c r="Z90" s="2">
        <f t="shared" si="64"/>
        <v>2861</v>
      </c>
      <c r="AA90" s="2">
        <f t="shared" si="64"/>
        <v>2859</v>
      </c>
      <c r="AB90" s="2">
        <f t="shared" si="64"/>
        <v>3900</v>
      </c>
      <c r="AC90" s="3">
        <f t="shared" si="64"/>
        <v>2699</v>
      </c>
      <c r="AE90" s="26" t="s">
        <v>58</v>
      </c>
      <c r="AX90" s="1">
        <f t="shared" si="58"/>
        <v>10320</v>
      </c>
      <c r="AY90" s="27">
        <f t="shared" si="61"/>
        <v>4.3478260869565216E-2</v>
      </c>
      <c r="AZ90" s="1">
        <f t="shared" si="59"/>
        <v>34</v>
      </c>
      <c r="BA90" s="27">
        <f t="shared" si="62"/>
        <v>0.22727272727272727</v>
      </c>
    </row>
    <row r="91" spans="4:53" x14ac:dyDescent="0.2">
      <c r="D91" s="8">
        <f>AC63</f>
        <v>0</v>
      </c>
      <c r="E91" s="9">
        <f t="shared" si="60"/>
        <v>2370</v>
      </c>
      <c r="F91" s="9">
        <f t="shared" si="64"/>
        <v>3462</v>
      </c>
      <c r="G91" s="9">
        <f t="shared" si="64"/>
        <v>2036</v>
      </c>
      <c r="H91" s="9">
        <f t="shared" si="64"/>
        <v>3900</v>
      </c>
      <c r="I91" s="9">
        <f t="shared" si="64"/>
        <v>3860</v>
      </c>
      <c r="J91" s="9">
        <f t="shared" si="64"/>
        <v>3500</v>
      </c>
      <c r="K91" s="9">
        <f t="shared" si="64"/>
        <v>2857</v>
      </c>
      <c r="L91" s="9">
        <f t="shared" si="64"/>
        <v>3125</v>
      </c>
      <c r="M91" s="9">
        <f t="shared" si="64"/>
        <v>2959</v>
      </c>
      <c r="N91" s="9">
        <f t="shared" si="64"/>
        <v>2751</v>
      </c>
      <c r="O91" s="9">
        <f t="shared" si="64"/>
        <v>1411</v>
      </c>
      <c r="P91" s="9">
        <f t="shared" si="64"/>
        <v>3374</v>
      </c>
      <c r="Q91" s="9">
        <f t="shared" si="64"/>
        <v>3262</v>
      </c>
      <c r="R91" s="9">
        <f t="shared" si="64"/>
        <v>3142</v>
      </c>
      <c r="S91" s="9">
        <f t="shared" si="64"/>
        <v>2940</v>
      </c>
      <c r="T91" s="9">
        <f t="shared" si="64"/>
        <v>3424</v>
      </c>
      <c r="U91" s="9">
        <f t="shared" si="64"/>
        <v>3690</v>
      </c>
      <c r="V91" s="9">
        <f t="shared" si="64"/>
        <v>3720</v>
      </c>
      <c r="W91" s="9">
        <f t="shared" si="64"/>
        <v>2852</v>
      </c>
      <c r="X91" s="9">
        <f t="shared" si="64"/>
        <v>2854</v>
      </c>
      <c r="Y91" s="9">
        <f t="shared" si="64"/>
        <v>2883</v>
      </c>
      <c r="Z91" s="9">
        <f t="shared" si="64"/>
        <v>2777</v>
      </c>
      <c r="AA91" s="9">
        <f t="shared" si="64"/>
        <v>2766</v>
      </c>
      <c r="AB91" s="9">
        <f t="shared" si="64"/>
        <v>2699</v>
      </c>
      <c r="AC91" s="10">
        <f t="shared" si="64"/>
        <v>3900</v>
      </c>
      <c r="AD91" s="1" t="s">
        <v>59</v>
      </c>
      <c r="AE91" s="1">
        <v>600</v>
      </c>
      <c r="AX91" s="1">
        <f t="shared" si="58"/>
        <v>10750</v>
      </c>
      <c r="AY91" s="27">
        <f t="shared" si="61"/>
        <v>4.1666666666666664E-2</v>
      </c>
      <c r="AZ91" s="1">
        <f t="shared" si="59"/>
        <v>0</v>
      </c>
      <c r="BA91" s="27">
        <f t="shared" si="62"/>
        <v>1</v>
      </c>
    </row>
    <row r="94" spans="4:53" ht="15" customHeight="1" x14ac:dyDescent="0.2">
      <c r="AX94" s="32" t="s">
        <v>60</v>
      </c>
      <c r="AY94" s="32"/>
      <c r="AZ94" s="32"/>
      <c r="BA94" s="32"/>
    </row>
    <row r="95" spans="4:53" x14ac:dyDescent="0.2">
      <c r="AX95" s="32"/>
      <c r="AY95" s="32"/>
      <c r="AZ95" s="32"/>
      <c r="BA95" s="32"/>
    </row>
    <row r="96" spans="4:53" x14ac:dyDescent="0.2">
      <c r="AX96" s="28" t="s">
        <v>61</v>
      </c>
      <c r="AY96" s="28"/>
      <c r="AZ96" s="28"/>
      <c r="BA96" s="28"/>
    </row>
    <row r="97" spans="50:53" x14ac:dyDescent="0.2">
      <c r="AX97" s="28"/>
      <c r="AY97" s="28"/>
      <c r="AZ97" s="28"/>
      <c r="BA97" s="28"/>
    </row>
    <row r="98" spans="50:53" x14ac:dyDescent="0.2">
      <c r="AX98" s="28"/>
      <c r="AY98" s="28"/>
      <c r="AZ98" s="28"/>
      <c r="BA98" s="28"/>
    </row>
  </sheetData>
  <mergeCells count="6">
    <mergeCell ref="AX96:BA98"/>
    <mergeCell ref="AX65:BA65"/>
    <mergeCell ref="AF3:AG3"/>
    <mergeCell ref="AH65:AI65"/>
    <mergeCell ref="AX94:BA95"/>
    <mergeCell ref="AJ64:AN65"/>
  </mergeCells>
  <conditionalFormatting sqref="AF5:AF29">
    <cfRule type="expression" dxfId="9" priority="4">
      <formula>$AG5=1</formula>
    </cfRule>
  </conditionalFormatting>
  <conditionalFormatting sqref="AH3:BF3">
    <cfRule type="expression" dxfId="8" priority="3">
      <formula>AH$4=1</formula>
    </cfRule>
  </conditionalFormatting>
  <conditionalFormatting sqref="AH5:BF29">
    <cfRule type="cellIs" dxfId="7" priority="2" operator="equal">
      <formula>$BH$32</formula>
    </cfRule>
  </conditionalFormatting>
  <conditionalFormatting sqref="E63:AC63">
    <cfRule type="cellIs" dxfId="6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42F7-1137-456A-81BD-905108EE1312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A8C3-5A28-4111-9AA0-ABFB6E8A37F8}">
  <dimension ref="A1:AH117"/>
  <sheetViews>
    <sheetView showGridLines="0" workbookViewId="0"/>
  </sheetViews>
  <sheetFormatPr baseColWidth="10" defaultColWidth="8.83203125" defaultRowHeight="15" x14ac:dyDescent="0.2"/>
  <sheetData>
    <row r="1" spans="1:8" ht="19" x14ac:dyDescent="0.25">
      <c r="A1" s="12" t="s">
        <v>62</v>
      </c>
    </row>
    <row r="3" spans="1:8" ht="16" x14ac:dyDescent="0.2">
      <c r="A3" s="13" t="s">
        <v>63</v>
      </c>
    </row>
    <row r="5" spans="1:8" x14ac:dyDescent="0.2">
      <c r="B5" s="33" t="s">
        <v>64</v>
      </c>
      <c r="C5" s="34"/>
      <c r="D5" s="35" t="s">
        <v>65</v>
      </c>
      <c r="E5" s="35"/>
      <c r="F5" s="35"/>
      <c r="G5" s="35"/>
      <c r="H5" s="35"/>
    </row>
    <row r="6" spans="1:8" x14ac:dyDescent="0.2">
      <c r="B6" s="33" t="s">
        <v>66</v>
      </c>
      <c r="C6" s="34"/>
      <c r="D6" s="35" t="s">
        <v>67</v>
      </c>
      <c r="E6" s="35"/>
      <c r="F6" s="35"/>
      <c r="G6" s="35"/>
      <c r="H6" s="35"/>
    </row>
    <row r="7" spans="1:8" x14ac:dyDescent="0.2">
      <c r="B7" s="33" t="s">
        <v>68</v>
      </c>
      <c r="C7" s="34"/>
      <c r="D7" s="35" t="s">
        <v>69</v>
      </c>
      <c r="E7" s="35"/>
      <c r="F7" s="35"/>
      <c r="G7" s="35"/>
      <c r="H7" s="35"/>
    </row>
    <row r="8" spans="1:8" x14ac:dyDescent="0.2">
      <c r="B8" s="33" t="s">
        <v>70</v>
      </c>
      <c r="C8" s="34"/>
      <c r="D8" s="35" t="s">
        <v>71</v>
      </c>
      <c r="E8" s="35"/>
      <c r="F8" s="35"/>
      <c r="G8" s="35"/>
      <c r="H8" s="35"/>
    </row>
    <row r="10" spans="1:8" ht="16" x14ac:dyDescent="0.2">
      <c r="A10" s="13" t="s">
        <v>72</v>
      </c>
    </row>
    <row r="12" spans="1:8" x14ac:dyDescent="0.2">
      <c r="B12" s="14" t="s">
        <v>73</v>
      </c>
      <c r="C12" s="14" t="s">
        <v>74</v>
      </c>
      <c r="D12" s="14" t="s">
        <v>75</v>
      </c>
      <c r="E12" s="14" t="s">
        <v>76</v>
      </c>
    </row>
    <row r="13" spans="1:8" x14ac:dyDescent="0.2">
      <c r="B13" s="14" t="s">
        <v>77</v>
      </c>
      <c r="C13" s="14">
        <v>26</v>
      </c>
      <c r="D13" s="14">
        <v>627</v>
      </c>
      <c r="E13" s="14">
        <v>1876</v>
      </c>
    </row>
    <row r="14" spans="1:8" x14ac:dyDescent="0.2">
      <c r="B14" s="14" t="s">
        <v>78</v>
      </c>
      <c r="C14" s="14">
        <v>26</v>
      </c>
      <c r="D14" s="14">
        <v>627</v>
      </c>
      <c r="E14" s="14">
        <v>1876</v>
      </c>
    </row>
    <row r="15" spans="1:8" x14ac:dyDescent="0.2">
      <c r="B15" s="14" t="s">
        <v>79</v>
      </c>
      <c r="C15" s="14">
        <v>26</v>
      </c>
      <c r="D15" s="14">
        <v>627</v>
      </c>
      <c r="E15" s="14">
        <v>1876</v>
      </c>
    </row>
    <row r="117" spans="34:34" x14ac:dyDescent="0.2">
      <c r="AH117" t="s">
        <v>80</v>
      </c>
    </row>
  </sheetData>
  <mergeCells count="8">
    <mergeCell ref="B8:C8"/>
    <mergeCell ref="D8:H8"/>
    <mergeCell ref="B5:C5"/>
    <mergeCell ref="D5:H5"/>
    <mergeCell ref="B6:C6"/>
    <mergeCell ref="D6:H6"/>
    <mergeCell ref="B7:C7"/>
    <mergeCell ref="D7:H7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onToolsData xmlns="Mapcite">
  <Data>{
    "AppConfig": [{
        "ConfigTitle": "MultiDataAndStyle",
        "ConfigWebTitle": "ConfigTitle",
        "startLatitude": 42.55,
        "startLongitude": -99.2,
        "startZoom": 4,
        "MaxZoom": 16,
        "DataArray": [],
      "UIArray": {
        "menuBarOpen": false,
        "scale": true,
        "zoomIn": true,
        "zoomOut": true,
        "myLocation": false,
        "baseLayers": [
          "osm",
          "toner",
          "toner-lite",
          "labels",
          "open-topo",
          "blank"
        ],
        "mapLayers": true,
        "drawTools": true,
        "dataLayers": true,
        "annotate": true,
        "print": true,
        "searchLocation": true
      }
    }]
}</Data>
</CommonToolsData>
</file>

<file path=customXml/itemProps1.xml><?xml version="1.0" encoding="utf-8"?>
<ds:datastoreItem xmlns:ds="http://schemas.openxmlformats.org/officeDocument/2006/customXml" ds:itemID="{2F5117A9-5D48-4810-A344-2E3E8B9B9945}">
  <ds:schemaRefs>
    <ds:schemaRef ds:uri="Mapci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 Halls, Haversine Distance</vt:lpstr>
      <vt:lpstr>Sheet2</vt:lpstr>
      <vt:lpstr>Structure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2022-10-25T09:04:43Z</dcterms:created>
  <dcterms:modified xsi:type="dcterms:W3CDTF">2022-11-05T11:24:46Z</dcterms:modified>
  <cp:category/>
  <cp:contentStatus/>
</cp:coreProperties>
</file>