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enc\Documents\Fraser Chinook\Nicola\Stock recruit\Warkentin 2019\"/>
    </mc:Choice>
  </mc:AlternateContent>
  <bookViews>
    <workbookView xWindow="0" yWindow="0" windowWidth="28800" windowHeight="12300" activeTab="1"/>
  </bookViews>
  <sheets>
    <sheet name="Data Checking" sheetId="3" r:id="rId1"/>
    <sheet name="Escapement by Age&amp;ClipStatus" sheetId="1" r:id="rId2"/>
    <sheet name="River Spawners" sheetId="2" r:id="rId3"/>
  </sheets>
  <calcPr calcId="162913"/>
  <pivotCaches>
    <pivotCache cacheId="26" r:id="rId4"/>
    <pivotCache cacheId="5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3" l="1"/>
  <c r="N5" i="3" s="1"/>
  <c r="M6" i="3"/>
  <c r="N6" i="3" s="1"/>
  <c r="M7" i="3"/>
  <c r="N7" i="3" s="1"/>
  <c r="M8" i="3"/>
  <c r="N8" i="3" s="1"/>
  <c r="M9" i="3"/>
  <c r="N9" i="3" s="1"/>
  <c r="M10" i="3"/>
  <c r="N10" i="3" s="1"/>
  <c r="M11" i="3"/>
  <c r="N11" i="3" s="1"/>
  <c r="M12" i="3"/>
  <c r="N12" i="3" s="1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M21" i="3"/>
  <c r="N21" i="3" s="1"/>
  <c r="M22" i="3"/>
  <c r="N22" i="3" s="1"/>
  <c r="M23" i="3"/>
  <c r="N23" i="3" s="1"/>
  <c r="M24" i="3"/>
  <c r="N24" i="3" s="1"/>
  <c r="M25" i="3"/>
  <c r="N25" i="3" s="1"/>
  <c r="M26" i="3"/>
  <c r="N26" i="3" s="1"/>
  <c r="M27" i="3"/>
  <c r="N27" i="3" s="1"/>
  <c r="M4" i="3"/>
  <c r="N4" i="3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4" i="1"/>
  <c r="D5" i="3" l="1"/>
  <c r="H5" i="3" s="1"/>
  <c r="D6" i="3"/>
  <c r="H6" i="3" s="1"/>
  <c r="D7" i="3"/>
  <c r="H7" i="3" s="1"/>
  <c r="D8" i="3"/>
  <c r="H8" i="3" s="1"/>
  <c r="D9" i="3"/>
  <c r="H9" i="3" s="1"/>
  <c r="D10" i="3"/>
  <c r="H10" i="3" s="1"/>
  <c r="D11" i="3"/>
  <c r="H11" i="3" s="1"/>
  <c r="D12" i="3"/>
  <c r="H12" i="3" s="1"/>
  <c r="D13" i="3"/>
  <c r="H13" i="3" s="1"/>
  <c r="D14" i="3"/>
  <c r="H14" i="3" s="1"/>
  <c r="D15" i="3"/>
  <c r="H15" i="3" s="1"/>
  <c r="D16" i="3"/>
  <c r="H16" i="3" s="1"/>
  <c r="D17" i="3"/>
  <c r="H17" i="3" s="1"/>
  <c r="D18" i="3"/>
  <c r="H18" i="3" s="1"/>
  <c r="D19" i="3"/>
  <c r="H19" i="3" s="1"/>
  <c r="D20" i="3"/>
  <c r="H20" i="3" s="1"/>
  <c r="D21" i="3"/>
  <c r="H21" i="3" s="1"/>
  <c r="D22" i="3"/>
  <c r="H22" i="3" s="1"/>
  <c r="D23" i="3"/>
  <c r="H23" i="3" s="1"/>
  <c r="D24" i="3"/>
  <c r="H24" i="3" s="1"/>
  <c r="D25" i="3"/>
  <c r="H25" i="3" s="1"/>
  <c r="D26" i="3"/>
  <c r="H26" i="3" s="1"/>
  <c r="D27" i="3"/>
  <c r="H27" i="3" s="1"/>
  <c r="D4" i="3"/>
  <c r="H4" i="3" s="1"/>
</calcChain>
</file>

<file path=xl/sharedStrings.xml><?xml version="1.0" encoding="utf-8"?>
<sst xmlns="http://schemas.openxmlformats.org/spreadsheetml/2006/main" count="131" uniqueCount="126">
  <si>
    <t>Run_Year</t>
  </si>
  <si>
    <t>age</t>
  </si>
  <si>
    <t>Brood_Year</t>
  </si>
  <si>
    <t>Unique_ID</t>
  </si>
  <si>
    <t>2018.2</t>
  </si>
  <si>
    <t>2018.3</t>
  </si>
  <si>
    <t>2018.4</t>
  </si>
  <si>
    <t>2018.5</t>
  </si>
  <si>
    <t>2017.2</t>
  </si>
  <si>
    <t>2017.3</t>
  </si>
  <si>
    <t>2017.4</t>
  </si>
  <si>
    <t>2017.5</t>
  </si>
  <si>
    <t>2016.2</t>
  </si>
  <si>
    <t>2016.3</t>
  </si>
  <si>
    <t>2016.4</t>
  </si>
  <si>
    <t>2016.5</t>
  </si>
  <si>
    <t>2015.2</t>
  </si>
  <si>
    <t>2015.3</t>
  </si>
  <si>
    <t>2015.4</t>
  </si>
  <si>
    <t>2015.5</t>
  </si>
  <si>
    <t>2014.2</t>
  </si>
  <si>
    <t>2014.3</t>
  </si>
  <si>
    <t>2014.4</t>
  </si>
  <si>
    <t>2014.5</t>
  </si>
  <si>
    <t>2013.2</t>
  </si>
  <si>
    <t>2013.3</t>
  </si>
  <si>
    <t>2013.4</t>
  </si>
  <si>
    <t>2013.5</t>
  </si>
  <si>
    <t>2012.2</t>
  </si>
  <si>
    <t>2012.3</t>
  </si>
  <si>
    <t>2012.4</t>
  </si>
  <si>
    <t>2012.5</t>
  </si>
  <si>
    <t>2011.2</t>
  </si>
  <si>
    <t>2011.3</t>
  </si>
  <si>
    <t>2011.4</t>
  </si>
  <si>
    <t>2011.5</t>
  </si>
  <si>
    <t>2010.2</t>
  </si>
  <si>
    <t>2010.3</t>
  </si>
  <si>
    <t>2010.4</t>
  </si>
  <si>
    <t>2010.5</t>
  </si>
  <si>
    <t>2009.2</t>
  </si>
  <si>
    <t>2009.3</t>
  </si>
  <si>
    <t>2009.4</t>
  </si>
  <si>
    <t>2009.5</t>
  </si>
  <si>
    <t>2008.2</t>
  </si>
  <si>
    <t>2008.3</t>
  </si>
  <si>
    <t>2008.4</t>
  </si>
  <si>
    <t>2008.5</t>
  </si>
  <si>
    <t>2007.2</t>
  </si>
  <si>
    <t>2007.3</t>
  </si>
  <si>
    <t>2007.4</t>
  </si>
  <si>
    <t>2007.5</t>
  </si>
  <si>
    <t>2006.2</t>
  </si>
  <si>
    <t>2006.3</t>
  </si>
  <si>
    <t>2006.4</t>
  </si>
  <si>
    <t>2006.5</t>
  </si>
  <si>
    <t>2005.2</t>
  </si>
  <si>
    <t>2005.3</t>
  </si>
  <si>
    <t>2005.4</t>
  </si>
  <si>
    <t>2005.5</t>
  </si>
  <si>
    <t>2004.2</t>
  </si>
  <si>
    <t>2004.3</t>
  </si>
  <si>
    <t>2004.4</t>
  </si>
  <si>
    <t>2004.5</t>
  </si>
  <si>
    <t>2003.2</t>
  </si>
  <si>
    <t>2003.3</t>
  </si>
  <si>
    <t>2003.4</t>
  </si>
  <si>
    <t>2003.5</t>
  </si>
  <si>
    <t>2002.2</t>
  </si>
  <si>
    <t>2002.3</t>
  </si>
  <si>
    <t>2002.4</t>
  </si>
  <si>
    <t>2002.5</t>
  </si>
  <si>
    <t>2001.2</t>
  </si>
  <si>
    <t>2001.3</t>
  </si>
  <si>
    <t>2001.4</t>
  </si>
  <si>
    <t>2001.5</t>
  </si>
  <si>
    <t>2000.2</t>
  </si>
  <si>
    <t>2000.3</t>
  </si>
  <si>
    <t>2000.4</t>
  </si>
  <si>
    <t>2000.5</t>
  </si>
  <si>
    <t>1999.2</t>
  </si>
  <si>
    <t>1999.3</t>
  </si>
  <si>
    <t>1999.4</t>
  </si>
  <si>
    <t>1999.5</t>
  </si>
  <si>
    <t>1998.2</t>
  </si>
  <si>
    <t>1998.3</t>
  </si>
  <si>
    <t>1998.4</t>
  </si>
  <si>
    <t>1998.5</t>
  </si>
  <si>
    <t>1997.2</t>
  </si>
  <si>
    <t>1997.3</t>
  </si>
  <si>
    <t>1997.4</t>
  </si>
  <si>
    <t>1997.5</t>
  </si>
  <si>
    <t>1996.2</t>
  </si>
  <si>
    <t>1996.3</t>
  </si>
  <si>
    <t>1996.4</t>
  </si>
  <si>
    <t>1996.5</t>
  </si>
  <si>
    <t>1995.2</t>
  </si>
  <si>
    <t>1995.3</t>
  </si>
  <si>
    <t>1995.4</t>
  </si>
  <si>
    <t>1995.5</t>
  </si>
  <si>
    <t>Location</t>
  </si>
  <si>
    <t>River</t>
  </si>
  <si>
    <t>Petersen Tagged</t>
  </si>
  <si>
    <t>both</t>
  </si>
  <si>
    <t>Adult Females</t>
  </si>
  <si>
    <t>Adult Males</t>
  </si>
  <si>
    <t>Sum</t>
  </si>
  <si>
    <t>Year</t>
  </si>
  <si>
    <t>River Spawners</t>
  </si>
  <si>
    <t>Row Labels</t>
  </si>
  <si>
    <t>Grand Total</t>
  </si>
  <si>
    <t>Sum of Corrected_Unclipped_Spawners</t>
  </si>
  <si>
    <t>Sum of Clipped_Spawners</t>
  </si>
  <si>
    <t>dif</t>
  </si>
  <si>
    <t>Total</t>
  </si>
  <si>
    <t>Hatchery Removals for Brood Stock</t>
  </si>
  <si>
    <t>Clipped_Brood_Stock</t>
  </si>
  <si>
    <t>Corrected_Unclipped_Brood_Stock</t>
  </si>
  <si>
    <t>Corrected_Unclipped_River_Spawners</t>
  </si>
  <si>
    <t>Corrected_Unclipped_Nicola_Escapement</t>
  </si>
  <si>
    <t>Clipped_Nicola_Escapement</t>
  </si>
  <si>
    <t>Clipped_River_Spawners</t>
  </si>
  <si>
    <t>Sum of Clipped_River_Spawners</t>
  </si>
  <si>
    <t>Sum of Corrected_Unclipped_River_Spawners</t>
  </si>
  <si>
    <t>Check</t>
  </si>
  <si>
    <t>Nicola Chinook Data from Chuck Parken, November 5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</si>
</sst>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" fontId="0" fillId="0" borderId="1" xfId="0" applyNumberFormat="1" applyBorder="1"/>
    <xf numFmtId="164" fontId="0" fillId="0" borderId="1" xfId="1" applyNumberFormat="1" applyFont="1" applyBorder="1"/>
    <xf numFmtId="164" fontId="0" fillId="0" borderId="0" xfId="0" applyNumberFormat="1"/>
    <xf numFmtId="164" fontId="0" fillId="2" borderId="0" xfId="0" applyNumberFormat="1" applyFill="1"/>
    <xf numFmtId="164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FO" refreshedDate="43770.685735763887" createdVersion="6" refreshedVersion="6" minRefreshableVersion="3" recordCount="96">
  <cacheSource type="worksheet">
    <worksheetSource ref="A3:F99" sheet="Escapement by Age&amp;ClipStatus"/>
  </cacheSource>
  <cacheFields count="6">
    <cacheField name="Run_Year" numFmtId="0">
      <sharedItems containsSemiMixedTypes="0" containsString="0" containsNumber="1" containsInteger="1" minValue="1995" maxValue="2018" count="24"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</sharedItems>
    </cacheField>
    <cacheField name="age" numFmtId="0">
      <sharedItems containsSemiMixedTypes="0" containsString="0" containsNumber="1" containsInteger="1" minValue="2" maxValue="5"/>
    </cacheField>
    <cacheField name="Brood_Year" numFmtId="0">
      <sharedItems containsSemiMixedTypes="0" containsString="0" containsNumber="1" containsInteger="1" minValue="1990" maxValue="2016"/>
    </cacheField>
    <cacheField name="Unique_ID" numFmtId="0">
      <sharedItems/>
    </cacheField>
    <cacheField name="Corrected_Unclipped_Spawners" numFmtId="1">
      <sharedItems containsSemiMixedTypes="0" containsString="0" containsNumber="1" minValue="0" maxValue="15935.840984436138"/>
    </cacheField>
    <cacheField name="Clipped_Spawners" numFmtId="1">
      <sharedItems containsSemiMixedTypes="0" containsString="0" containsNumber="1" minValue="0" maxValue="2553.52017837235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FO" refreshedDate="43774.606304629633" createdVersion="6" refreshedVersion="6" minRefreshableVersion="3" recordCount="96">
  <cacheSource type="worksheet">
    <worksheetSource ref="A3:J99" sheet="Escapement by Age&amp;ClipStatus"/>
  </cacheSource>
  <cacheFields count="10">
    <cacheField name="Run_Year" numFmtId="0">
      <sharedItems containsSemiMixedTypes="0" containsString="0" containsNumber="1" containsInteger="1" minValue="1995" maxValue="2018" count="24"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</sharedItems>
    </cacheField>
    <cacheField name="age" numFmtId="0">
      <sharedItems containsSemiMixedTypes="0" containsString="0" containsNumber="1" containsInteger="1" minValue="2" maxValue="5"/>
    </cacheField>
    <cacheField name="Brood_Year" numFmtId="0">
      <sharedItems containsSemiMixedTypes="0" containsString="0" containsNumber="1" containsInteger="1" minValue="1990" maxValue="2016"/>
    </cacheField>
    <cacheField name="Unique_ID" numFmtId="0">
      <sharedItems/>
    </cacheField>
    <cacheField name="Corrected_Unclipped_Nicola_Escapement" numFmtId="1">
      <sharedItems containsSemiMixedTypes="0" containsString="0" containsNumber="1" minValue="0" maxValue="15935.840984436138"/>
    </cacheField>
    <cacheField name="Clipped_Nicola_Escapement" numFmtId="1">
      <sharedItems containsSemiMixedTypes="0" containsString="0" containsNumber="1" minValue="0" maxValue="2553.5201783723523"/>
    </cacheField>
    <cacheField name="Corrected_Unclipped_Brood_Stock" numFmtId="1">
      <sharedItems containsString="0" containsBlank="1" containsNumber="1" minValue="0" maxValue="175.51681338597763"/>
    </cacheField>
    <cacheField name="Clipped_Brood_Stock" numFmtId="1">
      <sharedItems containsSemiMixedTypes="0" containsString="0" containsNumber="1" minValue="0" maxValue="77"/>
    </cacheField>
    <cacheField name="Corrected_Unclipped_River_Spawners" numFmtId="1">
      <sharedItems containsSemiMixedTypes="0" containsString="0" containsNumber="1" minValue="0" maxValue="15760.324171050161"/>
    </cacheField>
    <cacheField name="Clipped_River_Spawners" numFmtId="1">
      <sharedItems containsSemiMixedTypes="0" containsString="0" containsNumber="1" minValue="0" maxValue="2498.52017837235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n v="2"/>
    <n v="2016"/>
    <s v="2018.2"/>
    <n v="0"/>
    <n v="0"/>
  </r>
  <r>
    <x v="0"/>
    <n v="3"/>
    <n v="2015"/>
    <s v="2018.3"/>
    <n v="0"/>
    <n v="14.577287814129917"/>
  </r>
  <r>
    <x v="0"/>
    <n v="4"/>
    <n v="2014"/>
    <s v="2018.4"/>
    <n v="502.38676368676363"/>
    <n v="1221.9490279753436"/>
  </r>
  <r>
    <x v="0"/>
    <n v="5"/>
    <n v="2013"/>
    <s v="2018.5"/>
    <n v="12.613236313236314"/>
    <n v="23.473684210526315"/>
  </r>
  <r>
    <x v="1"/>
    <n v="2"/>
    <n v="2015"/>
    <s v="2017.2"/>
    <n v="0"/>
    <n v="0"/>
  </r>
  <r>
    <x v="1"/>
    <n v="3"/>
    <n v="2014"/>
    <s v="2017.3"/>
    <n v="23.312761658717541"/>
    <n v="9.5470085470085486"/>
  </r>
  <r>
    <x v="1"/>
    <n v="4"/>
    <n v="2013"/>
    <s v="2017.4"/>
    <n v="791.02197735441041"/>
    <n v="920.35897435897436"/>
  </r>
  <r>
    <x v="1"/>
    <n v="5"/>
    <n v="2012"/>
    <s v="2017.5"/>
    <n v="71.665260986872013"/>
    <n v="37.094017094017097"/>
  </r>
  <r>
    <x v="2"/>
    <n v="2"/>
    <n v="2014"/>
    <s v="2016.2"/>
    <n v="0"/>
    <n v="0"/>
  </r>
  <r>
    <x v="2"/>
    <n v="3"/>
    <n v="2013"/>
    <s v="2016.3"/>
    <n v="60.333422607888295"/>
    <n v="30.454545454545457"/>
  </r>
  <r>
    <x v="2"/>
    <n v="4"/>
    <n v="2012"/>
    <s v="2016.4"/>
    <n v="1253.2625877122503"/>
    <n v="685.4545454545455"/>
  </r>
  <r>
    <x v="2"/>
    <n v="5"/>
    <n v="2011"/>
    <s v="2016.5"/>
    <n v="140.40398967986144"/>
    <n v="70.090909090909093"/>
  </r>
  <r>
    <x v="3"/>
    <n v="2"/>
    <n v="2013"/>
    <s v="2015.2"/>
    <n v="0"/>
    <n v="0"/>
  </r>
  <r>
    <x v="3"/>
    <n v="3"/>
    <n v="2012"/>
    <s v="2015.3"/>
    <n v="68.240527601367859"/>
    <n v="18.61998718183483"/>
  </r>
  <r>
    <x v="3"/>
    <n v="4"/>
    <n v="2011"/>
    <s v="2015.4"/>
    <n v="3503.7594723986322"/>
    <n v="1367.7658395898188"/>
  </r>
  <r>
    <x v="3"/>
    <n v="5"/>
    <n v="2010"/>
    <s v="2015.5"/>
    <n v="0"/>
    <n v="4.6141732283464565"/>
  </r>
  <r>
    <x v="4"/>
    <n v="2"/>
    <n v="2012"/>
    <s v="2014.2"/>
    <n v="0"/>
    <n v="0"/>
  </r>
  <r>
    <x v="4"/>
    <n v="3"/>
    <n v="2011"/>
    <s v="2014.3"/>
    <n v="337.07129958918102"/>
    <n v="62.93333333333333"/>
  </r>
  <r>
    <x v="4"/>
    <n v="4"/>
    <n v="2010"/>
    <s v="2014.4"/>
    <n v="5794.0522544932519"/>
    <n v="435.94871794871796"/>
  </r>
  <r>
    <x v="4"/>
    <n v="5"/>
    <n v="2009"/>
    <s v="2014.5"/>
    <n v="570.87644591756589"/>
    <n v="48.117948717948714"/>
  </r>
  <r>
    <x v="5"/>
    <n v="2"/>
    <n v="2011"/>
    <s v="2013.2"/>
    <n v="0"/>
    <n v="0"/>
  </r>
  <r>
    <x v="5"/>
    <n v="3"/>
    <n v="2010"/>
    <s v="2013.3"/>
    <n v="19.622065217391302"/>
    <n v="4.704081632653061"/>
  </r>
  <r>
    <x v="5"/>
    <n v="4"/>
    <n v="2009"/>
    <s v="2013.4"/>
    <n v="2092.3565313077056"/>
    <n v="1409.0668595796528"/>
  </r>
  <r>
    <x v="5"/>
    <n v="5"/>
    <n v="2008"/>
    <s v="2013.5"/>
    <n v="56.021403474903487"/>
    <n v="30.229058787694182"/>
  </r>
  <r>
    <x v="6"/>
    <n v="2"/>
    <n v="2010"/>
    <s v="2012.2"/>
    <n v="0"/>
    <n v="0"/>
  </r>
  <r>
    <x v="6"/>
    <n v="3"/>
    <n v="2009"/>
    <s v="2012.3"/>
    <n v="590.68122399020808"/>
    <n v="33.022567517573066"/>
  </r>
  <r>
    <x v="6"/>
    <n v="4"/>
    <n v="2008"/>
    <s v="2012.4"/>
    <n v="4641.3187760097917"/>
    <n v="548.91361450240481"/>
  </r>
  <r>
    <x v="6"/>
    <n v="5"/>
    <n v="2007"/>
    <s v="2012.5"/>
    <n v="0"/>
    <n v="28.063817980022201"/>
  </r>
  <r>
    <x v="7"/>
    <n v="2"/>
    <n v="2009"/>
    <s v="2011.2"/>
    <n v="0"/>
    <n v="0"/>
  </r>
  <r>
    <x v="7"/>
    <n v="3"/>
    <n v="2008"/>
    <s v="2011.3"/>
    <n v="0"/>
    <n v="8.5873655913978482"/>
  </r>
  <r>
    <x v="7"/>
    <n v="4"/>
    <n v="2007"/>
    <s v="2011.4"/>
    <n v="1980.2843518518516"/>
    <n v="557.93960990247569"/>
  </r>
  <r>
    <x v="7"/>
    <n v="5"/>
    <n v="2006"/>
    <s v="2011.5"/>
    <n v="259.71564814814815"/>
    <n v="73.473024506126535"/>
  </r>
  <r>
    <x v="8"/>
    <n v="2"/>
    <n v="2008"/>
    <s v="2010.2"/>
    <n v="0"/>
    <n v="0"/>
  </r>
  <r>
    <x v="8"/>
    <n v="3"/>
    <n v="2007"/>
    <s v="2010.3"/>
    <n v="0"/>
    <n v="38.355115830115835"/>
  </r>
  <r>
    <x v="8"/>
    <n v="4"/>
    <n v="2006"/>
    <s v="2010.4"/>
    <n v="3002.2837285067872"/>
    <n v="2296.2427445302446"/>
  </r>
  <r>
    <x v="8"/>
    <n v="5"/>
    <n v="2005"/>
    <s v="2010.5"/>
    <n v="47.716271493212666"/>
    <n v="25.402139639639643"/>
  </r>
  <r>
    <x v="9"/>
    <n v="2"/>
    <n v="2007"/>
    <s v="2009.2"/>
    <n v="0"/>
    <n v="0"/>
  </r>
  <r>
    <x v="9"/>
    <n v="3"/>
    <n v="2006"/>
    <s v="2009.3"/>
    <n v="24.294273015873014"/>
    <n v="25.690359477124183"/>
  </r>
  <r>
    <x v="9"/>
    <n v="4"/>
    <n v="2005"/>
    <s v="2009.4"/>
    <n v="445.75737964519135"/>
    <n v="114.64691027926324"/>
  </r>
  <r>
    <x v="9"/>
    <n v="5"/>
    <n v="2004"/>
    <s v="2009.5"/>
    <n v="70.948347338935577"/>
    <n v="12.662730243612595"/>
  </r>
  <r>
    <x v="10"/>
    <n v="2"/>
    <n v="2006"/>
    <s v="2008.2"/>
    <n v="0"/>
    <n v="0"/>
  </r>
  <r>
    <x v="10"/>
    <n v="3"/>
    <n v="2005"/>
    <s v="2008.3"/>
    <n v="101.64191739130436"/>
    <n v="0"/>
  </r>
  <r>
    <x v="10"/>
    <n v="4"/>
    <n v="2004"/>
    <s v="2008.4"/>
    <n v="3896.3580826086954"/>
    <n v="536"/>
  </r>
  <r>
    <x v="10"/>
    <n v="5"/>
    <n v="2003"/>
    <s v="2008.5"/>
    <n v="0"/>
    <n v="0"/>
  </r>
  <r>
    <x v="11"/>
    <n v="2"/>
    <n v="2005"/>
    <s v="2007.2"/>
    <n v="0"/>
    <n v="0"/>
  </r>
  <r>
    <x v="11"/>
    <n v="3"/>
    <n v="2004"/>
    <s v="2007.3"/>
    <n v="63.971748251748259"/>
    <n v="7.333333333333333"/>
  </r>
  <r>
    <x v="11"/>
    <n v="4"/>
    <n v="2003"/>
    <s v="2007.4"/>
    <n v="512.69335852872609"/>
    <n v="31.5"/>
  </r>
  <r>
    <x v="11"/>
    <n v="5"/>
    <n v="2002"/>
    <s v="2007.5"/>
    <n v="486.3348932195255"/>
    <n v="24.166666666666664"/>
  </r>
  <r>
    <x v="12"/>
    <n v="2"/>
    <n v="2004"/>
    <s v="2006.2"/>
    <n v="0"/>
    <n v="0"/>
  </r>
  <r>
    <x v="12"/>
    <n v="3"/>
    <n v="2003"/>
    <s v="2006.3"/>
    <n v="54.841013043478256"/>
    <n v="0"/>
  </r>
  <r>
    <x v="12"/>
    <n v="4"/>
    <n v="2002"/>
    <s v="2006.4"/>
    <n v="4532.7475985444034"/>
    <n v="293.11894303363073"/>
  </r>
  <r>
    <x v="12"/>
    <n v="5"/>
    <n v="2001"/>
    <s v="2006.5"/>
    <n v="287.4113884121175"/>
    <n v="42.88105696636925"/>
  </r>
  <r>
    <x v="13"/>
    <n v="2"/>
    <n v="2003"/>
    <s v="2005.2"/>
    <n v="0"/>
    <n v="0"/>
  </r>
  <r>
    <x v="13"/>
    <n v="3"/>
    <n v="2002"/>
    <s v="2005.3"/>
    <n v="134.55523994565218"/>
    <n v="6.8"/>
  </r>
  <r>
    <x v="13"/>
    <n v="4"/>
    <n v="2001"/>
    <s v="2005.4"/>
    <n v="2853.7376288043479"/>
    <n v="271.39999999999998"/>
  </r>
  <r>
    <x v="13"/>
    <n v="5"/>
    <n v="2000"/>
    <s v="2005.5"/>
    <n v="94.707131250000003"/>
    <n v="6.8"/>
  </r>
  <r>
    <x v="14"/>
    <n v="2"/>
    <n v="2002"/>
    <s v="2004.2"/>
    <n v="0"/>
    <n v="0"/>
  </r>
  <r>
    <x v="14"/>
    <n v="3"/>
    <n v="2001"/>
    <s v="2004.3"/>
    <n v="0"/>
    <n v="1"/>
  </r>
  <r>
    <x v="14"/>
    <n v="4"/>
    <n v="2000"/>
    <s v="2004.4"/>
    <n v="6896.1191179687503"/>
    <n v="200.78378378378378"/>
  </r>
  <r>
    <x v="14"/>
    <n v="5"/>
    <n v="1999"/>
    <s v="2004.5"/>
    <n v="2994.8808820312502"/>
    <n v="164.21621621621622"/>
  </r>
  <r>
    <x v="15"/>
    <n v="2"/>
    <n v="2001"/>
    <s v="2003.2"/>
    <n v="0"/>
    <n v="0"/>
  </r>
  <r>
    <x v="15"/>
    <n v="3"/>
    <n v="2000"/>
    <s v="2003.3"/>
    <n v="51.123912787631234"/>
    <n v="8.4155175583747024"/>
  </r>
  <r>
    <x v="15"/>
    <n v="4"/>
    <n v="1999"/>
    <s v="2003.4"/>
    <n v="11658.152395397899"/>
    <n v="1719.0375988233131"/>
  </r>
  <r>
    <x v="15"/>
    <n v="5"/>
    <n v="1998"/>
    <s v="2003.5"/>
    <n v="1072.7236918144686"/>
    <n v="120.54688361831219"/>
  </r>
  <r>
    <x v="16"/>
    <n v="2"/>
    <n v="2000"/>
    <s v="2002.2"/>
    <n v="0"/>
    <n v="0"/>
  </r>
  <r>
    <x v="16"/>
    <n v="3"/>
    <n v="1999"/>
    <s v="2002.3"/>
    <n v="309.80903437614188"/>
    <n v="41.459832203195035"/>
  </r>
  <r>
    <x v="16"/>
    <n v="4"/>
    <n v="1998"/>
    <s v="2002.4"/>
    <n v="9734.8636215544575"/>
    <n v="1862.8827720951617"/>
  </r>
  <r>
    <x v="16"/>
    <n v="5"/>
    <n v="1997"/>
    <s v="2002.5"/>
    <n v="908.32734406940062"/>
    <n v="164.65739570164348"/>
  </r>
  <r>
    <x v="17"/>
    <n v="2"/>
    <n v="1999"/>
    <s v="2001.2"/>
    <n v="0"/>
    <n v="0"/>
  </r>
  <r>
    <x v="17"/>
    <n v="3"/>
    <n v="1998"/>
    <s v="2001.3"/>
    <n v="73.218302554632203"/>
    <n v="53.956152006377891"/>
  </r>
  <r>
    <x v="17"/>
    <n v="4"/>
    <n v="1997"/>
    <s v="2001.4"/>
    <n v="6348.4500086040462"/>
    <n v="1802.668950811789"/>
  </r>
  <r>
    <x v="17"/>
    <n v="5"/>
    <n v="1996"/>
    <s v="2001.5"/>
    <n v="685.33168884132181"/>
    <n v="141.37489718183315"/>
  </r>
  <r>
    <x v="18"/>
    <n v="2"/>
    <n v="1998"/>
    <s v="2000.2"/>
    <n v="0"/>
    <n v="0"/>
  </r>
  <r>
    <x v="18"/>
    <n v="3"/>
    <n v="1997"/>
    <s v="2000.3"/>
    <n v="142.09112775659943"/>
    <n v="39.438739873987402"/>
  </r>
  <r>
    <x v="18"/>
    <n v="4"/>
    <n v="1996"/>
    <s v="2000.4"/>
    <n v="6328.0785437079248"/>
    <n v="1468.6057965796579"/>
  </r>
  <r>
    <x v="18"/>
    <n v="5"/>
    <n v="1995"/>
    <s v="2000.5"/>
    <n v="275.83032853547593"/>
    <n v="54.955463546354636"/>
  </r>
  <r>
    <x v="19"/>
    <n v="2"/>
    <n v="1997"/>
    <s v="1999.2"/>
    <n v="0"/>
    <n v="0"/>
  </r>
  <r>
    <x v="19"/>
    <n v="3"/>
    <n v="1996"/>
    <s v="1999.3"/>
    <n v="39.430824087292422"/>
    <n v="26.189186176142698"/>
  </r>
  <r>
    <x v="19"/>
    <n v="4"/>
    <n v="1995"/>
    <s v="1999.4"/>
    <n v="5167.8818372797641"/>
    <n v="2553.5201783723523"/>
  </r>
  <r>
    <x v="19"/>
    <n v="5"/>
    <n v="1994"/>
    <s v="1999.5"/>
    <n v="439.68733863294233"/>
    <n v="54.290635451505018"/>
  </r>
  <r>
    <x v="20"/>
    <n v="2"/>
    <n v="1996"/>
    <s v="1998.2"/>
    <n v="0"/>
    <n v="0"/>
  </r>
  <r>
    <x v="20"/>
    <n v="3"/>
    <n v="1995"/>
    <s v="1998.3"/>
    <n v="8.5173463021488569"/>
    <n v="28.456207028265847"/>
  </r>
  <r>
    <x v="20"/>
    <n v="4"/>
    <n v="1994"/>
    <s v="1998.4"/>
    <n v="1108.3028081552648"/>
    <n v="239.94459511077159"/>
  </r>
  <r>
    <x v="20"/>
    <n v="5"/>
    <n v="1993"/>
    <s v="1998.5"/>
    <n v="331.17984554258635"/>
    <n v="7.5991978609625672"/>
  </r>
  <r>
    <x v="21"/>
    <n v="2"/>
    <n v="1995"/>
    <s v="1997.2"/>
    <n v="0"/>
    <n v="0"/>
  </r>
  <r>
    <x v="21"/>
    <n v="3"/>
    <n v="1994"/>
    <s v="1997.3"/>
    <n v="42.279532674498832"/>
    <n v="0"/>
  </r>
  <r>
    <x v="21"/>
    <n v="4"/>
    <n v="1993"/>
    <s v="1997.4"/>
    <n v="8512.2420982535477"/>
    <n v="187.54545454545456"/>
  </r>
  <r>
    <x v="21"/>
    <n v="5"/>
    <n v="1992"/>
    <s v="1997.5"/>
    <n v="996.47836907195347"/>
    <n v="8.454545454545455"/>
  </r>
  <r>
    <x v="22"/>
    <n v="2"/>
    <n v="1994"/>
    <s v="1996.2"/>
    <n v="0"/>
    <n v="0"/>
  </r>
  <r>
    <x v="22"/>
    <n v="3"/>
    <n v="1993"/>
    <s v="1996.3"/>
    <n v="74.589181845354815"/>
    <n v="2.6744186046511627"/>
  </r>
  <r>
    <x v="22"/>
    <n v="4"/>
    <n v="1992"/>
    <s v="1996.4"/>
    <n v="15935.840984436138"/>
    <n v="323.52105593966058"/>
  </r>
  <r>
    <x v="22"/>
    <n v="5"/>
    <n v="1991"/>
    <s v="1996.5"/>
    <n v="1603.5698337185115"/>
    <n v="42.80452545568825"/>
  </r>
  <r>
    <x v="23"/>
    <n v="2"/>
    <n v="1993"/>
    <s v="1995.2"/>
    <n v="0"/>
    <n v="0"/>
  </r>
  <r>
    <x v="23"/>
    <n v="3"/>
    <n v="1992"/>
    <s v="1995.3"/>
    <n v="34.052388945781118"/>
    <n v="196.30079190671341"/>
  </r>
  <r>
    <x v="23"/>
    <n v="4"/>
    <n v="1991"/>
    <s v="1995.4"/>
    <n v="7391.2476882054643"/>
    <n v="1894.4919265110568"/>
  </r>
  <r>
    <x v="23"/>
    <n v="5"/>
    <n v="1990"/>
    <s v="1995.5"/>
    <n v="1038.6999228487543"/>
    <n v="219.20728158222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">
  <r>
    <x v="0"/>
    <n v="2"/>
    <n v="2016"/>
    <s v="2018.2"/>
    <n v="0"/>
    <n v="0"/>
    <m/>
    <n v="0"/>
    <n v="0"/>
    <n v="0"/>
  </r>
  <r>
    <x v="0"/>
    <n v="3"/>
    <n v="2015"/>
    <s v="2018.3"/>
    <n v="0"/>
    <n v="14.577287814129917"/>
    <n v="0"/>
    <n v="2.2702702702702702"/>
    <n v="0"/>
    <n v="12.307017543859647"/>
  </r>
  <r>
    <x v="0"/>
    <n v="4"/>
    <n v="2014"/>
    <s v="2018.4"/>
    <n v="506.28936243936249"/>
    <n v="1221.9490279753436"/>
    <n v="67.310071251236295"/>
    <n v="76.729729729729726"/>
    <n v="438.97929118812618"/>
    <n v="1145.2192982456138"/>
  </r>
  <r>
    <x v="0"/>
    <n v="5"/>
    <n v="2013"/>
    <s v="2018.5"/>
    <n v="12.710637560637563"/>
    <n v="23.473684210526315"/>
    <n v="1.6899287487637003"/>
    <n v="0"/>
    <n v="11.020708811873863"/>
    <n v="23.473684210526315"/>
  </r>
  <r>
    <x v="1"/>
    <n v="2"/>
    <n v="2015"/>
    <s v="2017.2"/>
    <n v="0"/>
    <n v="0"/>
    <m/>
    <n v="0"/>
    <n v="0"/>
    <n v="0"/>
  </r>
  <r>
    <x v="1"/>
    <n v="3"/>
    <n v="2014"/>
    <s v="2017.3"/>
    <n v="23.312761658717541"/>
    <n v="9.5470085470085486"/>
    <n v="1.9471155335723456"/>
    <n v="0"/>
    <n v="21.365646125145197"/>
    <n v="9.5470085470085486"/>
  </r>
  <r>
    <x v="1"/>
    <n v="4"/>
    <n v="2013"/>
    <s v="2017.4"/>
    <n v="791.02197735441041"/>
    <n v="920.35897435897436"/>
    <n v="66.067298334341274"/>
    <n v="77"/>
    <n v="724.95467902006908"/>
    <n v="843.35897435897436"/>
  </r>
  <r>
    <x v="1"/>
    <n v="5"/>
    <n v="2012"/>
    <s v="2017.5"/>
    <n v="71.665260986872013"/>
    <n v="37.094017094017097"/>
    <n v="5.9855861320863761"/>
    <n v="0"/>
    <n v="65.679674854785631"/>
    <n v="37.094017094017097"/>
  </r>
  <r>
    <x v="2"/>
    <n v="2"/>
    <n v="2014"/>
    <s v="2016.2"/>
    <n v="0"/>
    <n v="0"/>
    <m/>
    <n v="0"/>
    <n v="0"/>
    <n v="0"/>
  </r>
  <r>
    <x v="2"/>
    <n v="3"/>
    <n v="2013"/>
    <s v="2016.3"/>
    <n v="61.87223025693217"/>
    <n v="30.517045454545457"/>
    <n v="4.9378798420486296"/>
    <n v="0"/>
    <n v="56.934350414883539"/>
    <n v="30.517045454545457"/>
  </r>
  <r>
    <x v="2"/>
    <n v="4"/>
    <n v="2012"/>
    <s v="2016.4"/>
    <n v="1302.2344662274359"/>
    <n v="688.0170454545455"/>
    <n v="102.57100958580314"/>
    <n v="0"/>
    <n v="1199.6634566416328"/>
    <n v="688.0170454545455"/>
  </r>
  <r>
    <x v="2"/>
    <n v="5"/>
    <n v="2011"/>
    <s v="2016.5"/>
    <n v="145.89330351563197"/>
    <n v="70.465909090909093"/>
    <n v="11.491110572148219"/>
    <n v="0"/>
    <n v="134.40219294348375"/>
    <n v="70.465909090909093"/>
  </r>
  <r>
    <x v="3"/>
    <n v="2"/>
    <n v="2013"/>
    <s v="2015.2"/>
    <n v="0"/>
    <n v="0"/>
    <m/>
    <n v="0"/>
    <n v="0"/>
    <n v="0"/>
  </r>
  <r>
    <x v="3"/>
    <n v="3"/>
    <n v="2012"/>
    <s v="2015.3"/>
    <n v="68.240527601367859"/>
    <n v="18.61998718183483"/>
    <n v="2.3880363802270388"/>
    <n v="0"/>
    <n v="65.852491221140824"/>
    <n v="18.61998718183483"/>
  </r>
  <r>
    <x v="3"/>
    <n v="4"/>
    <n v="2011"/>
    <s v="2015.4"/>
    <n v="3503.7594723986322"/>
    <n v="1367.7658395898188"/>
    <n v="122.61196361977296"/>
    <n v="2"/>
    <n v="3381.147508778859"/>
    <n v="1365.7658395898188"/>
  </r>
  <r>
    <x v="3"/>
    <n v="5"/>
    <n v="2010"/>
    <s v="2015.5"/>
    <n v="0"/>
    <n v="4.6141732283464565"/>
    <n v="0"/>
    <n v="0"/>
    <n v="0"/>
    <n v="4.6141732283464565"/>
  </r>
  <r>
    <x v="4"/>
    <n v="2"/>
    <n v="2012"/>
    <s v="2014.2"/>
    <n v="0"/>
    <n v="0"/>
    <m/>
    <n v="0"/>
    <n v="0"/>
    <n v="0"/>
  </r>
  <r>
    <x v="4"/>
    <n v="3"/>
    <n v="2011"/>
    <s v="2014.3"/>
    <n v="337.07129958918102"/>
    <n v="62.93333333333333"/>
    <n v="6.1358845941331088"/>
    <n v="0"/>
    <n v="330.93541499504789"/>
    <n v="62.93333333333333"/>
  </r>
  <r>
    <x v="4"/>
    <n v="4"/>
    <n v="2010"/>
    <s v="2014.4"/>
    <n v="5794.0522544932519"/>
    <n v="435.94871794871796"/>
    <n v="105.47215384186467"/>
    <n v="4"/>
    <n v="5688.5801006513875"/>
    <n v="431.94871794871796"/>
  </r>
  <r>
    <x v="4"/>
    <n v="5"/>
    <n v="2009"/>
    <s v="2014.5"/>
    <n v="570.87644591756589"/>
    <n v="48.117948717948714"/>
    <n v="10.391961564002248"/>
    <n v="1"/>
    <n v="560.48448435356363"/>
    <n v="47.117948717948714"/>
  </r>
  <r>
    <x v="5"/>
    <n v="2"/>
    <n v="2011"/>
    <s v="2013.2"/>
    <n v="0"/>
    <n v="0"/>
    <m/>
    <n v="0"/>
    <n v="0"/>
    <n v="0"/>
  </r>
  <r>
    <x v="5"/>
    <n v="3"/>
    <n v="2010"/>
    <s v="2013.3"/>
    <n v="19.622065217391302"/>
    <n v="4.704081632653061"/>
    <n v="1.0317875621690999"/>
    <n v="0"/>
    <n v="18.590277655222202"/>
    <n v="4.704081632653061"/>
  </r>
  <r>
    <x v="5"/>
    <n v="4"/>
    <n v="2009"/>
    <s v="2013.4"/>
    <n v="2092.3565313077056"/>
    <n v="1409.0668595796528"/>
    <n v="110.02243753186275"/>
    <n v="53"/>
    <n v="1982.3340937758428"/>
    <n v="1356.0668595796528"/>
  </r>
  <r>
    <x v="5"/>
    <n v="5"/>
    <n v="2008"/>
    <s v="2013.5"/>
    <n v="56.021403474903487"/>
    <n v="30.229058787694182"/>
    <n v="2.9457749059681722"/>
    <n v="0"/>
    <n v="53.075628568935315"/>
    <n v="30.229058787694182"/>
  </r>
  <r>
    <x v="6"/>
    <n v="2"/>
    <n v="2010"/>
    <s v="2012.2"/>
    <n v="0"/>
    <n v="0"/>
    <m/>
    <n v="0"/>
    <n v="0"/>
    <n v="0"/>
  </r>
  <r>
    <x v="6"/>
    <n v="3"/>
    <n v="2009"/>
    <s v="2012.3"/>
    <n v="590.68122399020808"/>
    <n v="33.022567517573066"/>
    <n v="12.305858833129335"/>
    <n v="0"/>
    <n v="578.3753651570787"/>
    <n v="33.022567517573066"/>
  </r>
  <r>
    <x v="6"/>
    <n v="4"/>
    <n v="2008"/>
    <s v="2012.4"/>
    <n v="4641.3187760097917"/>
    <n v="548.91361450240481"/>
    <n v="96.694141166870665"/>
    <n v="29.833333333333332"/>
    <n v="4544.6246348429213"/>
    <n v="519.08028116907144"/>
  </r>
  <r>
    <x v="6"/>
    <n v="5"/>
    <n v="2007"/>
    <s v="2012.5"/>
    <n v="0"/>
    <n v="28.063817980022201"/>
    <n v="0"/>
    <n v="1.1666666666666665"/>
    <n v="0"/>
    <n v="26.897151313355533"/>
  </r>
  <r>
    <x v="7"/>
    <n v="2"/>
    <n v="2009"/>
    <s v="2011.2"/>
    <n v="0"/>
    <n v="0"/>
    <m/>
    <n v="0"/>
    <n v="0"/>
    <n v="0"/>
  </r>
  <r>
    <x v="7"/>
    <n v="3"/>
    <n v="2008"/>
    <s v="2011.3"/>
    <n v="0"/>
    <n v="8.5873655913978482"/>
    <n v="0"/>
    <n v="4.129032258064516"/>
    <n v="0"/>
    <n v="4.4583333333333321"/>
  </r>
  <r>
    <x v="7"/>
    <n v="4"/>
    <n v="2007"/>
    <s v="2011.4"/>
    <n v="1980.2843518518516"/>
    <n v="557.93960990247569"/>
    <n v="72.492552166005282"/>
    <n v="54.366935483870968"/>
    <n v="1907.7917996858464"/>
    <n v="503.57267441860472"/>
  </r>
  <r>
    <x v="7"/>
    <n v="5"/>
    <n v="2006"/>
    <s v="2011.5"/>
    <n v="259.71564814814815"/>
    <n v="73.473024506126535"/>
    <n v="9.5074478339947088"/>
    <n v="8.504032258064516"/>
    <n v="250.20820031415343"/>
    <n v="64.968992248062023"/>
  </r>
  <r>
    <x v="8"/>
    <n v="2"/>
    <n v="2008"/>
    <s v="2010.2"/>
    <n v="0"/>
    <n v="0"/>
    <m/>
    <n v="0"/>
    <n v="0"/>
    <n v="0"/>
  </r>
  <r>
    <x v="8"/>
    <n v="3"/>
    <n v="2007"/>
    <s v="2010.3"/>
    <n v="0"/>
    <n v="38.355115830115835"/>
    <n v="0"/>
    <n v="1.1904761904761905"/>
    <n v="0"/>
    <n v="37.164639639639645"/>
  </r>
  <r>
    <x v="8"/>
    <n v="4"/>
    <n v="2006"/>
    <s v="2010.4"/>
    <n v="3002.2837285067872"/>
    <n v="2296.2427445302446"/>
    <n v="103.35730868629923"/>
    <n v="44.80952380952381"/>
    <n v="2898.9264198204878"/>
    <n v="2251.4332207207208"/>
  </r>
  <r>
    <x v="8"/>
    <n v="5"/>
    <n v="2005"/>
    <s v="2010.5"/>
    <n v="47.716271493212666"/>
    <n v="25.402139639639643"/>
    <n v="1.6426913137007639"/>
    <n v="1"/>
    <n v="46.0735801795119"/>
    <n v="24.402139639639643"/>
  </r>
  <r>
    <x v="9"/>
    <n v="2"/>
    <n v="2007"/>
    <s v="2009.2"/>
    <n v="0"/>
    <n v="0"/>
    <m/>
    <n v="0"/>
    <n v="0"/>
    <n v="0"/>
  </r>
  <r>
    <x v="9"/>
    <n v="3"/>
    <n v="2006"/>
    <s v="2009.3"/>
    <n v="24.294273015873014"/>
    <n v="25.690359477124183"/>
    <n v="4.4906234779802254"/>
    <n v="12.888888888888888"/>
    <n v="19.803649537892788"/>
    <n v="12.801470588235295"/>
  </r>
  <r>
    <x v="9"/>
    <n v="4"/>
    <n v="2005"/>
    <s v="2009.4"/>
    <n v="445.75737964519135"/>
    <n v="114.64691027926324"/>
    <n v="82.395079416856092"/>
    <n v="38.661616161616159"/>
    <n v="363.36230022833524"/>
    <n v="75.985294117647072"/>
  </r>
  <r>
    <x v="9"/>
    <n v="5"/>
    <n v="2004"/>
    <s v="2009.5"/>
    <n v="70.948347338935577"/>
    <n v="12.662730243612595"/>
    <n v="13.114297105163693"/>
    <n v="4.4494949494949489"/>
    <n v="57.834050233771883"/>
    <n v="8.213235294117645"/>
  </r>
  <r>
    <x v="10"/>
    <n v="2"/>
    <n v="2006"/>
    <s v="2008.2"/>
    <n v="0"/>
    <n v="0"/>
    <m/>
    <n v="0"/>
    <n v="0"/>
    <n v="0"/>
  </r>
  <r>
    <x v="10"/>
    <n v="3"/>
    <n v="2005"/>
    <s v="2008.3"/>
    <n v="101.64191739130436"/>
    <n v="0"/>
    <n v="2.1101248482937125"/>
    <n v="0"/>
    <n v="99.531792543010653"/>
    <n v="0"/>
  </r>
  <r>
    <x v="10"/>
    <n v="4"/>
    <n v="2004"/>
    <s v="2008.4"/>
    <n v="3896.3580826086954"/>
    <n v="536"/>
    <n v="80.889875151706278"/>
    <n v="40"/>
    <n v="3815.4682074569891"/>
    <n v="496"/>
  </r>
  <r>
    <x v="10"/>
    <n v="5"/>
    <n v="2003"/>
    <s v="2008.5"/>
    <n v="0"/>
    <n v="0"/>
    <n v="0"/>
    <n v="0"/>
    <n v="0"/>
    <n v="0"/>
  </r>
  <r>
    <x v="11"/>
    <n v="2"/>
    <n v="2005"/>
    <s v="2007.2"/>
    <n v="0"/>
    <n v="0"/>
    <m/>
    <n v="0"/>
    <n v="0"/>
    <n v="0"/>
  </r>
  <r>
    <x v="11"/>
    <n v="3"/>
    <n v="2004"/>
    <s v="2007.3"/>
    <n v="63.971748251748259"/>
    <n v="7.333333333333333"/>
    <n v="6.3189403259017558"/>
    <n v="0"/>
    <n v="57.652807925846503"/>
    <n v="7.333333333333333"/>
  </r>
  <r>
    <x v="11"/>
    <n v="4"/>
    <n v="2003"/>
    <s v="2007.4"/>
    <n v="512.69335852872609"/>
    <n v="31.5"/>
    <n v="50.642335508481878"/>
    <n v="7"/>
    <n v="462.0510230202442"/>
    <n v="24.5"/>
  </r>
  <r>
    <x v="11"/>
    <n v="5"/>
    <n v="2002"/>
    <s v="2007.5"/>
    <n v="486.3348932195255"/>
    <n v="24.166666666666664"/>
    <n v="48.038724165616351"/>
    <n v="4"/>
    <n v="438.29616905390913"/>
    <n v="20.166666666666664"/>
  </r>
  <r>
    <x v="12"/>
    <n v="2"/>
    <n v="2004"/>
    <s v="2006.2"/>
    <n v="0"/>
    <n v="0"/>
    <m/>
    <n v="0"/>
    <n v="0"/>
    <n v="0"/>
  </r>
  <r>
    <x v="12"/>
    <n v="3"/>
    <n v="2003"/>
    <s v="2006.3"/>
    <n v="54.841013043478256"/>
    <n v="0"/>
    <n v="1.1924404887402453"/>
    <n v="0"/>
    <n v="53.64857255473801"/>
    <n v="0"/>
  </r>
  <r>
    <x v="12"/>
    <n v="4"/>
    <n v="2002"/>
    <s v="2006.4"/>
    <n v="4532.7475985444034"/>
    <n v="293.11894303363073"/>
    <n v="98.558204193991131"/>
    <n v="15.9"/>
    <n v="4434.1893943504119"/>
    <n v="277.21894303363075"/>
  </r>
  <r>
    <x v="12"/>
    <n v="5"/>
    <n v="2001"/>
    <s v="2006.5"/>
    <n v="287.4113884121175"/>
    <n v="42.88105696636925"/>
    <n v="6.2493553172686065"/>
    <n v="2.1"/>
    <n v="281.16203309484888"/>
    <n v="40.781056966369249"/>
  </r>
  <r>
    <x v="13"/>
    <n v="2"/>
    <n v="2003"/>
    <s v="2005.2"/>
    <n v="0"/>
    <n v="0"/>
    <m/>
    <n v="0"/>
    <n v="0"/>
    <n v="0"/>
  </r>
  <r>
    <x v="13"/>
    <n v="3"/>
    <n v="2002"/>
    <s v="2005.3"/>
    <n v="134.55523994565218"/>
    <n v="6.8"/>
    <n v="3.9279830019814121"/>
    <n v="0"/>
    <n v="130.62725694367077"/>
    <n v="6.8"/>
  </r>
  <r>
    <x v="13"/>
    <n v="4"/>
    <n v="2001"/>
    <s v="2005.4"/>
    <n v="2853.7376288043479"/>
    <n v="271.39999999999998"/>
    <n v="83.30729373739581"/>
    <n v="30"/>
    <n v="2770.430335066952"/>
    <n v="241.39999999999998"/>
  </r>
  <r>
    <x v="13"/>
    <n v="5"/>
    <n v="2000"/>
    <s v="2005.5"/>
    <n v="94.707131250000003"/>
    <n v="6.8"/>
    <n v="2.7647232606227696"/>
    <n v="0"/>
    <n v="91.94240798937723"/>
    <n v="6.8"/>
  </r>
  <r>
    <x v="14"/>
    <n v="2"/>
    <n v="2002"/>
    <s v="2004.2"/>
    <n v="0"/>
    <n v="0"/>
    <m/>
    <n v="0"/>
    <n v="0"/>
    <n v="0"/>
  </r>
  <r>
    <x v="14"/>
    <n v="3"/>
    <n v="2001"/>
    <s v="2004.3"/>
    <n v="0"/>
    <n v="1"/>
    <n v="0"/>
    <n v="1"/>
    <n v="0"/>
    <n v="0"/>
  </r>
  <r>
    <x v="14"/>
    <n v="4"/>
    <n v="2000"/>
    <s v="2004.4"/>
    <n v="6896.1191179687503"/>
    <n v="200.78378378378378"/>
    <n v="65.537882629568557"/>
    <n v="6"/>
    <n v="6830.5812353391821"/>
    <n v="194.78378378378378"/>
  </r>
  <r>
    <x v="14"/>
    <n v="5"/>
    <n v="1999"/>
    <s v="2004.5"/>
    <n v="2994.8808820312502"/>
    <n v="164.21621621621622"/>
    <n v="28.462117370431454"/>
    <n v="4"/>
    <n v="2966.4187646608189"/>
    <n v="160.21621621621622"/>
  </r>
  <r>
    <x v="15"/>
    <n v="2"/>
    <n v="2001"/>
    <s v="2003.2"/>
    <n v="0"/>
    <n v="0"/>
    <m/>
    <n v="0"/>
    <n v="0"/>
    <n v="0"/>
  </r>
  <r>
    <x v="15"/>
    <n v="3"/>
    <n v="2000"/>
    <s v="2003.3"/>
    <n v="51.123912787631234"/>
    <n v="8.4155175583747024"/>
    <n v="0.48396130866088088"/>
    <n v="0"/>
    <n v="50.639951478970353"/>
    <n v="8.4155175583747024"/>
  </r>
  <r>
    <x v="15"/>
    <n v="4"/>
    <n v="1999"/>
    <s v="2003.4"/>
    <n v="11658.152395397899"/>
    <n v="1719.0375988233131"/>
    <n v="110.361167254197"/>
    <n v="19"/>
    <n v="11547.791228143702"/>
    <n v="1700.0375988233131"/>
  </r>
  <r>
    <x v="15"/>
    <n v="5"/>
    <n v="1998"/>
    <s v="2003.5"/>
    <n v="1072.7236918144686"/>
    <n v="120.54688361831219"/>
    <n v="10.15487143714213"/>
    <n v="0"/>
    <n v="1062.5688203773263"/>
    <n v="120.54688361831219"/>
  </r>
  <r>
    <x v="16"/>
    <n v="2"/>
    <n v="2000"/>
    <s v="2002.2"/>
    <n v="0"/>
    <n v="0"/>
    <m/>
    <n v="0"/>
    <n v="0"/>
    <n v="0"/>
  </r>
  <r>
    <x v="16"/>
    <n v="3"/>
    <n v="1999"/>
    <s v="2002.3"/>
    <n v="309.80903437614188"/>
    <n v="41.459832203195035"/>
    <n v="2.9699578754217928"/>
    <n v="0.88621997471555003"/>
    <n v="306.83907650072007"/>
    <n v="40.573612228479483"/>
  </r>
  <r>
    <x v="16"/>
    <n v="4"/>
    <n v="1998"/>
    <s v="2002.4"/>
    <n v="9734.8636215544575"/>
    <n v="1862.8827720951617"/>
    <n v="93.322439538319912"/>
    <n v="28.283817951959541"/>
    <n v="9641.5411820161371"/>
    <n v="1834.5989541432023"/>
  </r>
  <r>
    <x v="16"/>
    <n v="5"/>
    <n v="1997"/>
    <s v="2002.5"/>
    <n v="908.32734406940062"/>
    <n v="164.65739570164348"/>
    <n v="8.7076025862582913"/>
    <n v="2.8299620733249049"/>
    <n v="899.61974148314232"/>
    <n v="161.82743362831857"/>
  </r>
  <r>
    <x v="17"/>
    <n v="2"/>
    <n v="1999"/>
    <s v="2001.2"/>
    <n v="0"/>
    <n v="0"/>
    <m/>
    <n v="0"/>
    <n v="0"/>
    <n v="0"/>
  </r>
  <r>
    <x v="17"/>
    <n v="3"/>
    <n v="1998"/>
    <s v="2001.3"/>
    <n v="73.218302554632203"/>
    <n v="53.956152006377891"/>
    <n v="0.78297326497144326"/>
    <n v="2"/>
    <n v="72.435329289660757"/>
    <n v="51.956152006377891"/>
  </r>
  <r>
    <x v="17"/>
    <n v="4"/>
    <n v="1997"/>
    <s v="2001.4"/>
    <n v="6348.4500086040462"/>
    <n v="1802.668950811789"/>
    <n v="67.888307394668288"/>
    <n v="38.857142857142854"/>
    <n v="6280.561701209378"/>
    <n v="1763.8118079546462"/>
  </r>
  <r>
    <x v="17"/>
    <n v="5"/>
    <n v="1996"/>
    <s v="2001.5"/>
    <n v="685.33168884132181"/>
    <n v="141.37489718183315"/>
    <n v="7.3287193403602728"/>
    <n v="4.1428571428571423"/>
    <n v="678.00296950096151"/>
    <n v="137.23204003897601"/>
  </r>
  <r>
    <x v="18"/>
    <n v="2"/>
    <n v="1998"/>
    <s v="2000.2"/>
    <n v="0"/>
    <n v="0"/>
    <m/>
    <n v="0"/>
    <n v="0"/>
    <n v="0"/>
  </r>
  <r>
    <x v="18"/>
    <n v="3"/>
    <n v="1997"/>
    <s v="2000.3"/>
    <n v="142.09112775659943"/>
    <n v="39.438739873987402"/>
    <n v="1.8956717311138378"/>
    <n v="0"/>
    <n v="140.19545602548558"/>
    <n v="39.438739873987402"/>
  </r>
  <r>
    <x v="18"/>
    <n v="4"/>
    <n v="1996"/>
    <s v="2000.4"/>
    <n v="6328.0785437079248"/>
    <n v="1468.6057965796579"/>
    <n v="84.424409862690965"/>
    <n v="36"/>
    <n v="6243.6541338452334"/>
    <n v="1432.6057965796579"/>
  </r>
  <r>
    <x v="18"/>
    <n v="5"/>
    <n v="1995"/>
    <s v="2000.5"/>
    <n v="275.83032853547593"/>
    <n v="54.955463546354636"/>
    <n v="3.6799184061952017"/>
    <n v="0"/>
    <n v="272.15041012928071"/>
    <n v="54.955463546354636"/>
  </r>
  <r>
    <x v="19"/>
    <n v="2"/>
    <n v="1997"/>
    <s v="1999.2"/>
    <n v="0"/>
    <n v="0"/>
    <m/>
    <n v="0"/>
    <n v="0"/>
    <n v="0"/>
  </r>
  <r>
    <x v="19"/>
    <n v="3"/>
    <n v="1996"/>
    <s v="1999.3"/>
    <n v="39.430824087292422"/>
    <n v="26.189186176142698"/>
    <n v="0.66334837759744647"/>
    <n v="0"/>
    <n v="38.767475709694978"/>
    <n v="26.189186176142698"/>
  </r>
  <r>
    <x v="19"/>
    <n v="4"/>
    <n v="1995"/>
    <s v="1999.4"/>
    <n v="5167.8818372797641"/>
    <n v="2553.5201783723523"/>
    <n v="86.939751114145153"/>
    <n v="55"/>
    <n v="5080.942086165619"/>
    <n v="2498.5201783723523"/>
  </r>
  <r>
    <x v="19"/>
    <n v="5"/>
    <n v="1994"/>
    <s v="1999.5"/>
    <n v="439.68733863294233"/>
    <n v="54.290635451505018"/>
    <n v="7.3969005082573975"/>
    <n v="1"/>
    <n v="432.29043812468495"/>
    <n v="53.290635451505018"/>
  </r>
  <r>
    <x v="20"/>
    <n v="2"/>
    <n v="1996"/>
    <s v="1998.2"/>
    <n v="0"/>
    <n v="0"/>
    <m/>
    <n v="0"/>
    <n v="0"/>
    <n v="0"/>
  </r>
  <r>
    <x v="20"/>
    <n v="3"/>
    <n v="1995"/>
    <s v="1998.3"/>
    <n v="8.5173463021488569"/>
    <n v="28.456207028265847"/>
    <n v="0.57056808792019276"/>
    <n v="9.780882352941175"/>
    <n v="7.9467782142286643"/>
    <n v="18.675324675324674"/>
  </r>
  <r>
    <x v="20"/>
    <n v="4"/>
    <n v="1994"/>
    <s v="1998.4"/>
    <n v="1108.3028081552648"/>
    <n v="239.94459511077159"/>
    <n v="74.244041706533622"/>
    <n v="65.892647058823528"/>
    <n v="1034.0587664487311"/>
    <n v="174.05194805194805"/>
  </r>
  <r>
    <x v="20"/>
    <n v="5"/>
    <n v="1993"/>
    <s v="1998.5"/>
    <n v="331.17984554258635"/>
    <n v="7.5991978609625672"/>
    <n v="22.185390205546184"/>
    <n v="4.3264705882352938"/>
    <n v="308.99445533704016"/>
    <n v="3.2727272727272734"/>
  </r>
  <r>
    <x v="21"/>
    <n v="2"/>
    <n v="1995"/>
    <s v="1997.2"/>
    <n v="0"/>
    <n v="0"/>
    <m/>
    <n v="0"/>
    <n v="0"/>
    <n v="0"/>
  </r>
  <r>
    <x v="21"/>
    <n v="3"/>
    <n v="1994"/>
    <s v="1997.3"/>
    <n v="42.279532674498832"/>
    <n v="0"/>
    <n v="0.57989935926702407"/>
    <n v="0"/>
    <n v="41.699633315231807"/>
    <n v="0"/>
  </r>
  <r>
    <x v="21"/>
    <n v="4"/>
    <n v="1993"/>
    <s v="1997.4"/>
    <n v="8512.2420982535477"/>
    <n v="187.54545454545456"/>
    <n v="116.75256149839963"/>
    <n v="4"/>
    <n v="8395.4895367551489"/>
    <n v="183.54545454545456"/>
  </r>
  <r>
    <x v="21"/>
    <n v="5"/>
    <n v="1992"/>
    <s v="1997.5"/>
    <n v="996.47836907195347"/>
    <n v="8.454545454545455"/>
    <n v="13.667539142333359"/>
    <n v="0"/>
    <n v="982.81082992962013"/>
    <n v="8.454545454545455"/>
  </r>
  <r>
    <x v="22"/>
    <n v="2"/>
    <n v="1994"/>
    <s v="1996.2"/>
    <n v="0"/>
    <n v="0"/>
    <m/>
    <n v="0"/>
    <n v="0"/>
    <n v="0"/>
  </r>
  <r>
    <x v="22"/>
    <n v="3"/>
    <n v="1993"/>
    <s v="1996.3"/>
    <n v="74.589181845354815"/>
    <n v="2.6744186046511627"/>
    <n v="0.82152272499141776"/>
    <n v="0"/>
    <n v="73.767659120363405"/>
    <n v="2.6744186046511627"/>
  </r>
  <r>
    <x v="22"/>
    <n v="4"/>
    <n v="1992"/>
    <s v="1996.4"/>
    <n v="15935.840984436138"/>
    <n v="323.52105593966058"/>
    <n v="175.51681338597763"/>
    <n v="12"/>
    <n v="15760.324171050161"/>
    <n v="311.52105593966058"/>
  </r>
  <r>
    <x v="22"/>
    <n v="5"/>
    <n v="1991"/>
    <s v="1996.5"/>
    <n v="1603.5698337185115"/>
    <n v="42.80452545568825"/>
    <n v="17.661663889030951"/>
    <n v="0"/>
    <n v="1585.9081698294806"/>
    <n v="42.80452545568825"/>
  </r>
  <r>
    <x v="23"/>
    <n v="2"/>
    <n v="1993"/>
    <s v="1995.2"/>
    <n v="0"/>
    <n v="0"/>
    <m/>
    <n v="0"/>
    <n v="0"/>
    <n v="0"/>
  </r>
  <r>
    <x v="23"/>
    <n v="3"/>
    <n v="1992"/>
    <s v="1995.3"/>
    <n v="34.052388945781118"/>
    <n v="196.30079190671341"/>
    <n v="0.48680754518425279"/>
    <n v="2.6333333333333329"/>
    <n v="33.565581400596862"/>
    <n v="193.66745857338009"/>
  </r>
  <r>
    <x v="23"/>
    <n v="4"/>
    <n v="1991"/>
    <s v="1995.4"/>
    <n v="7391.2476882054643"/>
    <n v="1894.4919265110568"/>
    <n v="105.66410329310743"/>
    <n v="26.366666666666667"/>
    <n v="7285.5835849123569"/>
    <n v="1868.1252598443903"/>
  </r>
  <r>
    <x v="23"/>
    <n v="5"/>
    <n v="1990"/>
    <s v="1995.5"/>
    <n v="1038.6999228487543"/>
    <n v="219.2072815822296"/>
    <n v="14.849089161708326"/>
    <n v="0"/>
    <n v="1023.850833687046"/>
    <n v="219.20728158222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:L28" firstHeaderRow="0" firstDataRow="1" firstDataCol="1"/>
  <pivotFields count="10"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" showAll="0"/>
    <pivotField numFmtId="1" showAll="0"/>
    <pivotField showAll="0"/>
    <pivotField numFmtId="1" showAll="0"/>
    <pivotField dataField="1" numFmtId="1" showAll="0"/>
    <pivotField dataField="1" numFmtI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lipped_River_Spawners" fld="9" baseField="0" baseItem="0"/>
    <dataField name="Sum of Corrected_Unclipped_River_Spawner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8" firstHeaderRow="0" firstDataRow="1" firstDataCol="1"/>
  <pivotFields count="6"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numFmtId="1" showAll="0"/>
    <pivotField dataField="1" numFmtI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rrected_Unclipped_Spawners" fld="4" baseField="0" baseItem="0"/>
    <dataField name="Sum of Clipped_Spawne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workbookViewId="0">
      <selection activeCell="O21" sqref="O21"/>
    </sheetView>
  </sheetViews>
  <sheetFormatPr defaultRowHeight="15" x14ac:dyDescent="0.25"/>
  <cols>
    <col min="1" max="1" width="13.140625" bestFit="1" customWidth="1"/>
    <col min="2" max="2" width="36.85546875" bestFit="1" customWidth="1"/>
    <col min="3" max="3" width="24.42578125" bestFit="1" customWidth="1"/>
    <col min="10" max="10" width="13.140625" bestFit="1" customWidth="1"/>
    <col min="11" max="11" width="30.28515625" bestFit="1" customWidth="1"/>
    <col min="12" max="12" width="42.7109375" bestFit="1" customWidth="1"/>
  </cols>
  <sheetData>
    <row r="3" spans="1:14" x14ac:dyDescent="0.25">
      <c r="A3" s="3" t="s">
        <v>109</v>
      </c>
      <c r="B3" t="s">
        <v>111</v>
      </c>
      <c r="C3" t="s">
        <v>112</v>
      </c>
      <c r="D3" t="s">
        <v>106</v>
      </c>
      <c r="H3" t="s">
        <v>113</v>
      </c>
      <c r="J3" s="3" t="s">
        <v>109</v>
      </c>
      <c r="K3" t="s">
        <v>122</v>
      </c>
      <c r="L3" t="s">
        <v>123</v>
      </c>
      <c r="M3" t="s">
        <v>106</v>
      </c>
      <c r="N3" t="s">
        <v>124</v>
      </c>
    </row>
    <row r="4" spans="1:14" x14ac:dyDescent="0.25">
      <c r="A4" s="2">
        <v>1995</v>
      </c>
      <c r="B4" s="4">
        <v>8464</v>
      </c>
      <c r="C4" s="4">
        <v>2310</v>
      </c>
      <c r="D4">
        <f>+SUM(B4:C4)</f>
        <v>10774</v>
      </c>
      <c r="E4" s="5">
        <v>1995</v>
      </c>
      <c r="F4" s="6">
        <v>10624</v>
      </c>
      <c r="H4" s="7">
        <f>+D4-F4</f>
        <v>150</v>
      </c>
      <c r="J4" s="2">
        <v>1995</v>
      </c>
      <c r="K4" s="4">
        <v>2281</v>
      </c>
      <c r="L4" s="4">
        <v>8343</v>
      </c>
      <c r="M4">
        <f>+SUM(K4:L4)</f>
        <v>10624</v>
      </c>
      <c r="N4" s="7">
        <f>+F4-M4</f>
        <v>0</v>
      </c>
    </row>
    <row r="5" spans="1:14" x14ac:dyDescent="0.25">
      <c r="A5" s="2">
        <v>1996</v>
      </c>
      <c r="B5" s="4">
        <v>17614.000000000004</v>
      </c>
      <c r="C5" s="4">
        <v>369</v>
      </c>
      <c r="D5">
        <f t="shared" ref="D5:D27" si="0">+SUM(B5:C5)</f>
        <v>17983.000000000004</v>
      </c>
      <c r="E5" s="5">
        <v>1996</v>
      </c>
      <c r="F5" s="6">
        <v>17777</v>
      </c>
      <c r="H5" s="7">
        <f t="shared" ref="H5:H27" si="1">+D5-F5</f>
        <v>206.00000000000364</v>
      </c>
      <c r="J5" s="2">
        <v>1996</v>
      </c>
      <c r="K5" s="4">
        <v>357</v>
      </c>
      <c r="L5" s="4">
        <v>17420.000000000004</v>
      </c>
      <c r="M5">
        <f t="shared" ref="M5:M27" si="2">+SUM(K5:L5)</f>
        <v>17777.000000000004</v>
      </c>
      <c r="N5" s="7">
        <f t="shared" ref="N5:N27" si="3">+F5-M5</f>
        <v>0</v>
      </c>
    </row>
    <row r="6" spans="1:14" x14ac:dyDescent="0.25">
      <c r="A6" s="2">
        <v>1997</v>
      </c>
      <c r="B6" s="4">
        <v>9551</v>
      </c>
      <c r="C6" s="4">
        <v>196.00000000000003</v>
      </c>
      <c r="D6">
        <f t="shared" si="0"/>
        <v>9747</v>
      </c>
      <c r="E6" s="5">
        <v>1997</v>
      </c>
      <c r="F6" s="6">
        <v>9612</v>
      </c>
      <c r="H6" s="7">
        <f t="shared" si="1"/>
        <v>135</v>
      </c>
      <c r="J6" s="2">
        <v>1997</v>
      </c>
      <c r="K6" s="4">
        <v>192.00000000000003</v>
      </c>
      <c r="L6" s="4">
        <v>9420</v>
      </c>
      <c r="M6">
        <f t="shared" si="2"/>
        <v>9612</v>
      </c>
      <c r="N6" s="7">
        <f t="shared" si="3"/>
        <v>0</v>
      </c>
    </row>
    <row r="7" spans="1:14" x14ac:dyDescent="0.25">
      <c r="A7" s="2">
        <v>1998</v>
      </c>
      <c r="B7" s="4">
        <v>1448</v>
      </c>
      <c r="C7" s="4">
        <v>276</v>
      </c>
      <c r="D7">
        <f t="shared" si="0"/>
        <v>1724</v>
      </c>
      <c r="E7" s="5">
        <v>1998</v>
      </c>
      <c r="F7" s="6">
        <v>1547</v>
      </c>
      <c r="H7" s="7">
        <f t="shared" si="1"/>
        <v>177</v>
      </c>
      <c r="J7" s="2">
        <v>1998</v>
      </c>
      <c r="K7" s="4">
        <v>196</v>
      </c>
      <c r="L7" s="4">
        <v>1351</v>
      </c>
      <c r="M7">
        <f t="shared" si="2"/>
        <v>1547</v>
      </c>
      <c r="N7" s="7">
        <f t="shared" si="3"/>
        <v>0</v>
      </c>
    </row>
    <row r="8" spans="1:14" x14ac:dyDescent="0.25">
      <c r="A8" s="2">
        <v>1999</v>
      </c>
      <c r="B8" s="4">
        <v>5646.9999999999991</v>
      </c>
      <c r="C8" s="4">
        <v>2634</v>
      </c>
      <c r="D8">
        <f t="shared" si="0"/>
        <v>8281</v>
      </c>
      <c r="E8" s="5">
        <v>1999</v>
      </c>
      <c r="F8" s="6">
        <v>8130</v>
      </c>
      <c r="H8" s="7">
        <f t="shared" si="1"/>
        <v>151</v>
      </c>
      <c r="J8" s="2">
        <v>1999</v>
      </c>
      <c r="K8" s="4">
        <v>2578</v>
      </c>
      <c r="L8" s="4">
        <v>5551.9999999999991</v>
      </c>
      <c r="M8">
        <f t="shared" si="2"/>
        <v>8129.9999999999991</v>
      </c>
      <c r="N8" s="7">
        <f t="shared" si="3"/>
        <v>0</v>
      </c>
    </row>
    <row r="9" spans="1:14" x14ac:dyDescent="0.25">
      <c r="A9" s="2">
        <v>2000</v>
      </c>
      <c r="B9" s="4">
        <v>6746</v>
      </c>
      <c r="C9" s="4">
        <v>1563</v>
      </c>
      <c r="D9">
        <f t="shared" si="0"/>
        <v>8309</v>
      </c>
      <c r="E9" s="5">
        <v>2000</v>
      </c>
      <c r="F9" s="6">
        <v>8183</v>
      </c>
      <c r="H9" s="7">
        <f t="shared" si="1"/>
        <v>126</v>
      </c>
      <c r="J9" s="2">
        <v>2000</v>
      </c>
      <c r="K9" s="4">
        <v>1527</v>
      </c>
      <c r="L9" s="4">
        <v>6655.9999999999991</v>
      </c>
      <c r="M9">
        <f t="shared" si="2"/>
        <v>8182.9999999999991</v>
      </c>
      <c r="N9" s="7">
        <f t="shared" si="3"/>
        <v>0</v>
      </c>
    </row>
    <row r="10" spans="1:14" x14ac:dyDescent="0.25">
      <c r="A10" s="2">
        <v>2001</v>
      </c>
      <c r="B10" s="4">
        <v>7107</v>
      </c>
      <c r="C10" s="4">
        <v>1998</v>
      </c>
      <c r="D10">
        <f t="shared" si="0"/>
        <v>9105</v>
      </c>
      <c r="E10" s="5">
        <v>2001</v>
      </c>
      <c r="F10" s="6">
        <v>8984.4050728743041</v>
      </c>
      <c r="H10" s="7">
        <f t="shared" si="1"/>
        <v>120.5949271256959</v>
      </c>
      <c r="J10" s="2">
        <v>2001</v>
      </c>
      <c r="K10" s="4">
        <v>1953</v>
      </c>
      <c r="L10" s="4">
        <v>7031</v>
      </c>
      <c r="M10">
        <f t="shared" si="2"/>
        <v>8984</v>
      </c>
      <c r="N10" s="7">
        <f t="shared" si="3"/>
        <v>0.40507287430409633</v>
      </c>
    </row>
    <row r="11" spans="1:14" x14ac:dyDescent="0.25">
      <c r="A11" s="2">
        <v>2002</v>
      </c>
      <c r="B11" s="4">
        <v>10953</v>
      </c>
      <c r="C11" s="4">
        <v>2069</v>
      </c>
      <c r="D11">
        <f t="shared" si="0"/>
        <v>13022</v>
      </c>
      <c r="E11" s="5">
        <v>2002</v>
      </c>
      <c r="F11" s="6">
        <v>12885</v>
      </c>
      <c r="H11" s="7">
        <f t="shared" si="1"/>
        <v>137</v>
      </c>
      <c r="J11" s="2">
        <v>2002</v>
      </c>
      <c r="K11" s="4">
        <v>2037.0000000000005</v>
      </c>
      <c r="L11" s="4">
        <v>10848</v>
      </c>
      <c r="M11">
        <f t="shared" si="2"/>
        <v>12885</v>
      </c>
      <c r="N11" s="7">
        <f t="shared" si="3"/>
        <v>0</v>
      </c>
    </row>
    <row r="12" spans="1:14" x14ac:dyDescent="0.25">
      <c r="A12" s="2">
        <v>2003</v>
      </c>
      <c r="B12" s="4">
        <v>12781.999999999998</v>
      </c>
      <c r="C12" s="4">
        <v>1848</v>
      </c>
      <c r="D12">
        <f t="shared" si="0"/>
        <v>14629.999999999998</v>
      </c>
      <c r="E12" s="5">
        <v>2003</v>
      </c>
      <c r="F12" s="6">
        <v>14490.402394413037</v>
      </c>
      <c r="H12" s="7">
        <f t="shared" si="1"/>
        <v>139.59760558696144</v>
      </c>
      <c r="J12" s="2">
        <v>2003</v>
      </c>
      <c r="K12" s="4">
        <v>1829</v>
      </c>
      <c r="L12" s="4">
        <v>12660.999999999998</v>
      </c>
      <c r="M12">
        <f t="shared" si="2"/>
        <v>14489.999999999998</v>
      </c>
      <c r="N12" s="7">
        <f t="shared" si="3"/>
        <v>0.40239441303856438</v>
      </c>
    </row>
    <row r="13" spans="1:14" x14ac:dyDescent="0.25">
      <c r="A13" s="2">
        <v>2004</v>
      </c>
      <c r="B13" s="4">
        <v>9891</v>
      </c>
      <c r="C13" s="4">
        <v>366</v>
      </c>
      <c r="D13">
        <f t="shared" si="0"/>
        <v>10257</v>
      </c>
      <c r="E13" s="5">
        <v>2004</v>
      </c>
      <c r="F13" s="6">
        <v>10152.630015206458</v>
      </c>
      <c r="H13" s="7">
        <f t="shared" si="1"/>
        <v>104.36998479354224</v>
      </c>
      <c r="J13" s="2">
        <v>2004</v>
      </c>
      <c r="K13" s="4">
        <v>355</v>
      </c>
      <c r="L13" s="4">
        <v>9797</v>
      </c>
      <c r="M13">
        <f t="shared" si="2"/>
        <v>10152</v>
      </c>
      <c r="N13" s="7">
        <f t="shared" si="3"/>
        <v>0.63001520645775599</v>
      </c>
    </row>
    <row r="14" spans="1:14" x14ac:dyDescent="0.25">
      <c r="A14" s="2">
        <v>2005</v>
      </c>
      <c r="B14" s="4">
        <v>3083.0000000000005</v>
      </c>
      <c r="C14" s="4">
        <v>285</v>
      </c>
      <c r="D14">
        <f t="shared" si="0"/>
        <v>3368.0000000000005</v>
      </c>
      <c r="E14" s="5">
        <v>2005</v>
      </c>
      <c r="F14" s="6">
        <v>3247.5633802816901</v>
      </c>
      <c r="H14" s="7">
        <f t="shared" si="1"/>
        <v>120.43661971831034</v>
      </c>
      <c r="J14" s="2">
        <v>2005</v>
      </c>
      <c r="K14" s="4">
        <v>255</v>
      </c>
      <c r="L14" s="4">
        <v>2993.0000000000005</v>
      </c>
      <c r="M14">
        <f t="shared" si="2"/>
        <v>3248.0000000000005</v>
      </c>
      <c r="N14" s="7">
        <f t="shared" si="3"/>
        <v>-0.43661971831033952</v>
      </c>
    </row>
    <row r="15" spans="1:14" x14ac:dyDescent="0.25">
      <c r="A15" s="2">
        <v>2006</v>
      </c>
      <c r="B15" s="4">
        <v>4875</v>
      </c>
      <c r="C15" s="4">
        <v>336</v>
      </c>
      <c r="D15">
        <f t="shared" si="0"/>
        <v>5211</v>
      </c>
      <c r="E15" s="5">
        <v>2006</v>
      </c>
      <c r="F15" s="6">
        <v>5086.6259858941066</v>
      </c>
      <c r="H15" s="7">
        <f t="shared" si="1"/>
        <v>124.37401410589337</v>
      </c>
      <c r="J15" s="2">
        <v>2006</v>
      </c>
      <c r="K15" s="4">
        <v>318</v>
      </c>
      <c r="L15" s="4">
        <v>4768.9999999999991</v>
      </c>
      <c r="M15">
        <f t="shared" si="2"/>
        <v>5086.9999999999991</v>
      </c>
      <c r="N15" s="7">
        <f t="shared" si="3"/>
        <v>-0.37401410589245643</v>
      </c>
    </row>
    <row r="16" spans="1:14" x14ac:dyDescent="0.25">
      <c r="A16" s="2">
        <v>2007</v>
      </c>
      <c r="B16" s="4">
        <v>1063</v>
      </c>
      <c r="C16" s="4">
        <v>63</v>
      </c>
      <c r="D16">
        <f t="shared" si="0"/>
        <v>1126</v>
      </c>
      <c r="E16" s="5">
        <v>2007</v>
      </c>
      <c r="F16" s="6">
        <v>1010</v>
      </c>
      <c r="H16" s="7">
        <f t="shared" si="1"/>
        <v>116</v>
      </c>
      <c r="J16" s="2">
        <v>2007</v>
      </c>
      <c r="K16" s="4">
        <v>52</v>
      </c>
      <c r="L16" s="4">
        <v>957.99999999999977</v>
      </c>
      <c r="M16">
        <f t="shared" si="2"/>
        <v>1009.9999999999998</v>
      </c>
      <c r="N16" s="7">
        <f t="shared" si="3"/>
        <v>0</v>
      </c>
    </row>
    <row r="17" spans="1:14" x14ac:dyDescent="0.25">
      <c r="A17" s="2">
        <v>2008</v>
      </c>
      <c r="B17" s="4">
        <v>3998</v>
      </c>
      <c r="C17" s="4">
        <v>536</v>
      </c>
      <c r="D17">
        <f t="shared" si="0"/>
        <v>4534</v>
      </c>
      <c r="E17" s="5">
        <v>2008</v>
      </c>
      <c r="F17" s="6">
        <v>4410.5</v>
      </c>
      <c r="H17" s="7">
        <f t="shared" si="1"/>
        <v>123.5</v>
      </c>
      <c r="J17" s="2">
        <v>2008</v>
      </c>
      <c r="K17" s="4">
        <v>496</v>
      </c>
      <c r="L17" s="4">
        <v>3915</v>
      </c>
      <c r="M17">
        <f t="shared" si="2"/>
        <v>4411</v>
      </c>
      <c r="N17" s="7">
        <f t="shared" si="3"/>
        <v>-0.5</v>
      </c>
    </row>
    <row r="18" spans="1:14" x14ac:dyDescent="0.25">
      <c r="A18" s="2">
        <v>2009</v>
      </c>
      <c r="B18" s="4">
        <v>540.99999999999989</v>
      </c>
      <c r="C18" s="4">
        <v>153.00000000000003</v>
      </c>
      <c r="D18">
        <f t="shared" si="0"/>
        <v>693.99999999999989</v>
      </c>
      <c r="E18" s="5">
        <v>2009</v>
      </c>
      <c r="F18" s="6">
        <v>537.70833333333337</v>
      </c>
      <c r="H18" s="7">
        <f t="shared" si="1"/>
        <v>156.29166666666652</v>
      </c>
      <c r="J18" s="2">
        <v>2009</v>
      </c>
      <c r="K18" s="4">
        <v>97</v>
      </c>
      <c r="L18" s="4">
        <v>440.99999999999994</v>
      </c>
      <c r="M18">
        <f t="shared" si="2"/>
        <v>538</v>
      </c>
      <c r="N18" s="7">
        <f t="shared" si="3"/>
        <v>-0.29166666666662877</v>
      </c>
    </row>
    <row r="19" spans="1:14" x14ac:dyDescent="0.25">
      <c r="A19" s="2">
        <v>2010</v>
      </c>
      <c r="B19" s="4">
        <v>3050</v>
      </c>
      <c r="C19" s="4">
        <v>2360</v>
      </c>
      <c r="D19">
        <f t="shared" si="0"/>
        <v>5410</v>
      </c>
      <c r="E19" s="5">
        <v>2010</v>
      </c>
      <c r="F19" s="6">
        <v>5258</v>
      </c>
      <c r="H19" s="7">
        <f t="shared" si="1"/>
        <v>152</v>
      </c>
      <c r="J19" s="2">
        <v>2010</v>
      </c>
      <c r="K19" s="4">
        <v>2313</v>
      </c>
      <c r="L19" s="4">
        <v>2944.9999999999995</v>
      </c>
      <c r="M19">
        <f t="shared" si="2"/>
        <v>5258</v>
      </c>
      <c r="N19" s="7">
        <f t="shared" si="3"/>
        <v>0</v>
      </c>
    </row>
    <row r="20" spans="1:14" x14ac:dyDescent="0.25">
      <c r="A20" s="2">
        <v>2011</v>
      </c>
      <c r="B20" s="4">
        <v>2240</v>
      </c>
      <c r="C20" s="4">
        <v>640.00000000000011</v>
      </c>
      <c r="D20">
        <f t="shared" si="0"/>
        <v>2880</v>
      </c>
      <c r="E20" s="5">
        <v>2011</v>
      </c>
      <c r="F20" s="6">
        <v>2731</v>
      </c>
      <c r="H20" s="7">
        <f t="shared" si="1"/>
        <v>149</v>
      </c>
      <c r="J20" s="2">
        <v>2011</v>
      </c>
      <c r="K20" s="4">
        <v>573</v>
      </c>
      <c r="L20" s="4">
        <v>2158</v>
      </c>
      <c r="M20">
        <f t="shared" si="2"/>
        <v>2731</v>
      </c>
      <c r="N20" s="7">
        <f t="shared" si="3"/>
        <v>0</v>
      </c>
    </row>
    <row r="21" spans="1:14" x14ac:dyDescent="0.25">
      <c r="A21" s="2">
        <v>2012</v>
      </c>
      <c r="B21" s="4">
        <v>5232</v>
      </c>
      <c r="C21" s="4">
        <v>610.00000000000011</v>
      </c>
      <c r="D21">
        <f t="shared" si="0"/>
        <v>5842</v>
      </c>
      <c r="E21" s="5">
        <v>2012</v>
      </c>
      <c r="F21" s="6">
        <v>5702</v>
      </c>
      <c r="H21" s="7">
        <f t="shared" si="1"/>
        <v>140</v>
      </c>
      <c r="J21" s="2">
        <v>2012</v>
      </c>
      <c r="K21" s="4">
        <v>579</v>
      </c>
      <c r="L21" s="4">
        <v>5123</v>
      </c>
      <c r="M21">
        <f t="shared" si="2"/>
        <v>5702</v>
      </c>
      <c r="N21" s="7">
        <f t="shared" si="3"/>
        <v>0</v>
      </c>
    </row>
    <row r="22" spans="1:14" x14ac:dyDescent="0.25">
      <c r="A22" s="2">
        <v>2013</v>
      </c>
      <c r="B22" s="4">
        <v>2168</v>
      </c>
      <c r="C22" s="4">
        <v>1444</v>
      </c>
      <c r="D22">
        <f t="shared" si="0"/>
        <v>3612</v>
      </c>
      <c r="E22" s="5">
        <v>2013</v>
      </c>
      <c r="F22" s="6">
        <v>3445</v>
      </c>
      <c r="H22" s="7">
        <f t="shared" si="1"/>
        <v>167</v>
      </c>
      <c r="J22" s="2">
        <v>2013</v>
      </c>
      <c r="K22" s="4">
        <v>1391</v>
      </c>
      <c r="L22" s="4">
        <v>2054.0000000000005</v>
      </c>
      <c r="M22">
        <f t="shared" si="2"/>
        <v>3445.0000000000005</v>
      </c>
      <c r="N22" s="7">
        <f t="shared" si="3"/>
        <v>0</v>
      </c>
    </row>
    <row r="23" spans="1:14" x14ac:dyDescent="0.25">
      <c r="A23" s="2">
        <v>2014</v>
      </c>
      <c r="B23" s="4">
        <v>6701.9999999999982</v>
      </c>
      <c r="C23" s="4">
        <v>547</v>
      </c>
      <c r="D23">
        <f t="shared" si="0"/>
        <v>7248.9999999999982</v>
      </c>
      <c r="E23" s="5">
        <v>2014</v>
      </c>
      <c r="F23" s="6">
        <v>7121.8765122722389</v>
      </c>
      <c r="H23" s="7">
        <f t="shared" si="1"/>
        <v>127.12348772775931</v>
      </c>
      <c r="J23" s="2">
        <v>2014</v>
      </c>
      <c r="K23" s="4">
        <v>542</v>
      </c>
      <c r="L23" s="4">
        <v>6579.9999999999991</v>
      </c>
      <c r="M23">
        <f t="shared" si="2"/>
        <v>7121.9999999999991</v>
      </c>
      <c r="N23" s="7">
        <f t="shared" si="3"/>
        <v>-0.12348772776022088</v>
      </c>
    </row>
    <row r="24" spans="1:14" x14ac:dyDescent="0.25">
      <c r="A24" s="2">
        <v>2015</v>
      </c>
      <c r="B24" s="4">
        <v>3572</v>
      </c>
      <c r="C24" s="4">
        <v>1391.0000000000002</v>
      </c>
      <c r="D24">
        <f t="shared" si="0"/>
        <v>4963</v>
      </c>
      <c r="E24" s="5">
        <v>2015</v>
      </c>
      <c r="F24" s="6">
        <v>4836</v>
      </c>
      <c r="H24" s="7">
        <f t="shared" si="1"/>
        <v>127</v>
      </c>
      <c r="J24" s="2">
        <v>2015</v>
      </c>
      <c r="K24" s="4">
        <v>1389.0000000000002</v>
      </c>
      <c r="L24" s="4">
        <v>3447</v>
      </c>
      <c r="M24">
        <f t="shared" si="2"/>
        <v>4836</v>
      </c>
      <c r="N24" s="7">
        <f t="shared" si="3"/>
        <v>0</v>
      </c>
    </row>
    <row r="25" spans="1:14" x14ac:dyDescent="0.25">
      <c r="A25" s="2">
        <v>2016</v>
      </c>
      <c r="B25" s="4">
        <v>1454</v>
      </c>
      <c r="C25" s="4">
        <v>786.00000000000011</v>
      </c>
      <c r="D25">
        <f t="shared" si="0"/>
        <v>2240</v>
      </c>
      <c r="E25" s="5">
        <v>2016</v>
      </c>
      <c r="F25" s="6">
        <v>2180</v>
      </c>
      <c r="H25" s="7">
        <f t="shared" si="1"/>
        <v>60</v>
      </c>
      <c r="J25" s="2">
        <v>2016</v>
      </c>
      <c r="K25" s="4">
        <v>789.00000000000011</v>
      </c>
      <c r="L25" s="4">
        <v>1391</v>
      </c>
      <c r="M25">
        <f t="shared" si="2"/>
        <v>2180</v>
      </c>
      <c r="N25" s="8">
        <f t="shared" si="3"/>
        <v>0</v>
      </c>
    </row>
    <row r="26" spans="1:14" x14ac:dyDescent="0.25">
      <c r="A26" s="2">
        <v>2017</v>
      </c>
      <c r="B26" s="4">
        <v>886</v>
      </c>
      <c r="C26" s="4">
        <v>967</v>
      </c>
      <c r="D26">
        <f t="shared" si="0"/>
        <v>1853</v>
      </c>
      <c r="E26" s="5">
        <v>2017</v>
      </c>
      <c r="F26" s="6">
        <v>1702</v>
      </c>
      <c r="H26" s="7">
        <f t="shared" si="1"/>
        <v>151</v>
      </c>
      <c r="J26" s="2">
        <v>2017</v>
      </c>
      <c r="K26" s="4">
        <v>890</v>
      </c>
      <c r="L26" s="4">
        <v>811.99999999999989</v>
      </c>
      <c r="M26">
        <f t="shared" si="2"/>
        <v>1702</v>
      </c>
      <c r="N26" s="7">
        <f t="shared" si="3"/>
        <v>0</v>
      </c>
    </row>
    <row r="27" spans="1:14" x14ac:dyDescent="0.25">
      <c r="A27" s="2">
        <v>2018</v>
      </c>
      <c r="B27" s="4">
        <v>515</v>
      </c>
      <c r="C27" s="4">
        <v>1259.9999999999998</v>
      </c>
      <c r="D27">
        <f t="shared" si="0"/>
        <v>1774.9999999999998</v>
      </c>
      <c r="E27" s="5">
        <v>2018</v>
      </c>
      <c r="F27" s="6">
        <v>1630.4999999999998</v>
      </c>
      <c r="H27" s="7">
        <f t="shared" si="1"/>
        <v>144.5</v>
      </c>
      <c r="J27" s="2">
        <v>2018</v>
      </c>
      <c r="K27" s="4">
        <v>1180.9999999999998</v>
      </c>
      <c r="L27" s="4">
        <v>450.00000000000006</v>
      </c>
      <c r="M27">
        <f t="shared" si="2"/>
        <v>1630.9999999999998</v>
      </c>
      <c r="N27" s="8">
        <f t="shared" si="3"/>
        <v>-0.5</v>
      </c>
    </row>
    <row r="28" spans="1:14" x14ac:dyDescent="0.25">
      <c r="A28" s="2" t="s">
        <v>110</v>
      </c>
      <c r="B28" s="4">
        <v>129582</v>
      </c>
      <c r="C28" s="4">
        <v>25007</v>
      </c>
      <c r="J28" s="2" t="s">
        <v>110</v>
      </c>
      <c r="K28" s="4">
        <v>24170</v>
      </c>
      <c r="L28" s="4">
        <v>127115</v>
      </c>
    </row>
    <row r="30" spans="1:14" x14ac:dyDescent="0.25">
      <c r="F30" s="9">
        <v>714</v>
      </c>
    </row>
    <row r="32" spans="1:14" x14ac:dyDescent="0.25">
      <c r="F32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pane ySplit="3" topLeftCell="A19" activePane="bottomLeft" state="frozen"/>
      <selection pane="bottomLeft"/>
    </sheetView>
  </sheetViews>
  <sheetFormatPr defaultRowHeight="15" x14ac:dyDescent="0.25"/>
  <cols>
    <col min="2" max="2" width="4.140625" bestFit="1" customWidth="1"/>
    <col min="3" max="3" width="11.140625" bestFit="1" customWidth="1"/>
    <col min="4" max="4" width="10.28515625" bestFit="1" customWidth="1"/>
    <col min="5" max="5" width="39" bestFit="1" customWidth="1"/>
    <col min="6" max="6" width="26.7109375" bestFit="1" customWidth="1"/>
    <col min="7" max="7" width="32.42578125" bestFit="1" customWidth="1"/>
    <col min="8" max="8" width="20.140625" bestFit="1" customWidth="1"/>
    <col min="9" max="9" width="35.7109375" bestFit="1" customWidth="1"/>
    <col min="10" max="10" width="23.42578125" bestFit="1" customWidth="1"/>
  </cols>
  <sheetData>
    <row r="1" spans="1:10" x14ac:dyDescent="0.25">
      <c r="A1" t="s">
        <v>125</v>
      </c>
    </row>
    <row r="2" spans="1:10" x14ac:dyDescent="0.25">
      <c r="E2" t="s">
        <v>114</v>
      </c>
      <c r="G2" t="s">
        <v>115</v>
      </c>
      <c r="I2" t="s">
        <v>108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119</v>
      </c>
      <c r="F3" t="s">
        <v>120</v>
      </c>
      <c r="G3" t="s">
        <v>117</v>
      </c>
      <c r="H3" t="s">
        <v>116</v>
      </c>
      <c r="I3" t="s">
        <v>118</v>
      </c>
      <c r="J3" t="s">
        <v>121</v>
      </c>
    </row>
    <row r="4" spans="1:10" x14ac:dyDescent="0.25">
      <c r="A4">
        <v>2018</v>
      </c>
      <c r="B4">
        <v>2</v>
      </c>
      <c r="C4">
        <v>2016</v>
      </c>
      <c r="D4" t="s">
        <v>4</v>
      </c>
      <c r="E4" s="1">
        <v>0</v>
      </c>
      <c r="F4" s="1">
        <v>0</v>
      </c>
      <c r="G4" s="1"/>
      <c r="H4" s="1">
        <v>0</v>
      </c>
      <c r="I4" s="1">
        <f>+E4-G4</f>
        <v>0</v>
      </c>
      <c r="J4" s="1">
        <f>+F4-H4</f>
        <v>0</v>
      </c>
    </row>
    <row r="5" spans="1:10" x14ac:dyDescent="0.25">
      <c r="A5">
        <v>2018</v>
      </c>
      <c r="B5">
        <v>3</v>
      </c>
      <c r="C5">
        <v>2015</v>
      </c>
      <c r="D5" t="s">
        <v>5</v>
      </c>
      <c r="E5" s="1">
        <v>0</v>
      </c>
      <c r="F5" s="1">
        <v>14.577287814129917</v>
      </c>
      <c r="G5" s="1">
        <v>0</v>
      </c>
      <c r="H5" s="1">
        <v>2.2702702702702702</v>
      </c>
      <c r="I5" s="1">
        <f t="shared" ref="I5:I68" si="0">+E5-G5</f>
        <v>0</v>
      </c>
      <c r="J5" s="1">
        <f t="shared" ref="J5:J68" si="1">+F5-H5</f>
        <v>12.307017543859647</v>
      </c>
    </row>
    <row r="6" spans="1:10" x14ac:dyDescent="0.25">
      <c r="A6">
        <v>2018</v>
      </c>
      <c r="B6">
        <v>4</v>
      </c>
      <c r="C6">
        <v>2014</v>
      </c>
      <c r="D6" t="s">
        <v>6</v>
      </c>
      <c r="E6" s="1">
        <v>506.28936243936249</v>
      </c>
      <c r="F6" s="1">
        <v>1221.9490279753436</v>
      </c>
      <c r="G6" s="1">
        <v>67.310071251236295</v>
      </c>
      <c r="H6" s="1">
        <v>76.729729729729726</v>
      </c>
      <c r="I6" s="1">
        <f t="shared" si="0"/>
        <v>438.97929118812618</v>
      </c>
      <c r="J6" s="1">
        <f t="shared" si="1"/>
        <v>1145.2192982456138</v>
      </c>
    </row>
    <row r="7" spans="1:10" x14ac:dyDescent="0.25">
      <c r="A7">
        <v>2018</v>
      </c>
      <c r="B7">
        <v>5</v>
      </c>
      <c r="C7">
        <v>2013</v>
      </c>
      <c r="D7" t="s">
        <v>7</v>
      </c>
      <c r="E7" s="1">
        <v>12.710637560637563</v>
      </c>
      <c r="F7" s="1">
        <v>23.473684210526315</v>
      </c>
      <c r="G7" s="1">
        <v>1.6899287487637003</v>
      </c>
      <c r="H7" s="1">
        <v>0</v>
      </c>
      <c r="I7" s="1">
        <f t="shared" si="0"/>
        <v>11.020708811873863</v>
      </c>
      <c r="J7" s="1">
        <f t="shared" si="1"/>
        <v>23.473684210526315</v>
      </c>
    </row>
    <row r="8" spans="1:10" x14ac:dyDescent="0.25">
      <c r="A8">
        <v>2017</v>
      </c>
      <c r="B8">
        <v>2</v>
      </c>
      <c r="C8">
        <v>2015</v>
      </c>
      <c r="D8" t="s">
        <v>8</v>
      </c>
      <c r="E8" s="1">
        <v>0</v>
      </c>
      <c r="F8" s="1">
        <v>0</v>
      </c>
      <c r="G8" s="1"/>
      <c r="H8" s="1">
        <v>0</v>
      </c>
      <c r="I8" s="1">
        <f t="shared" si="0"/>
        <v>0</v>
      </c>
      <c r="J8" s="1">
        <f t="shared" si="1"/>
        <v>0</v>
      </c>
    </row>
    <row r="9" spans="1:10" x14ac:dyDescent="0.25">
      <c r="A9">
        <v>2017</v>
      </c>
      <c r="B9">
        <v>3</v>
      </c>
      <c r="C9">
        <v>2014</v>
      </c>
      <c r="D9" t="s">
        <v>9</v>
      </c>
      <c r="E9" s="1">
        <v>23.312761658717541</v>
      </c>
      <c r="F9" s="1">
        <v>9.5470085470085486</v>
      </c>
      <c r="G9" s="1">
        <v>1.9471155335723456</v>
      </c>
      <c r="H9" s="1">
        <v>0</v>
      </c>
      <c r="I9" s="1">
        <f t="shared" si="0"/>
        <v>21.365646125145197</v>
      </c>
      <c r="J9" s="1">
        <f t="shared" si="1"/>
        <v>9.5470085470085486</v>
      </c>
    </row>
    <row r="10" spans="1:10" x14ac:dyDescent="0.25">
      <c r="A10">
        <v>2017</v>
      </c>
      <c r="B10">
        <v>4</v>
      </c>
      <c r="C10">
        <v>2013</v>
      </c>
      <c r="D10" t="s">
        <v>10</v>
      </c>
      <c r="E10" s="1">
        <v>791.02197735441041</v>
      </c>
      <c r="F10" s="1">
        <v>920.35897435897436</v>
      </c>
      <c r="G10" s="1">
        <v>66.067298334341274</v>
      </c>
      <c r="H10" s="1">
        <v>77</v>
      </c>
      <c r="I10" s="1">
        <f t="shared" si="0"/>
        <v>724.95467902006908</v>
      </c>
      <c r="J10" s="1">
        <f t="shared" si="1"/>
        <v>843.35897435897436</v>
      </c>
    </row>
    <row r="11" spans="1:10" x14ac:dyDescent="0.25">
      <c r="A11">
        <v>2017</v>
      </c>
      <c r="B11">
        <v>5</v>
      </c>
      <c r="C11">
        <v>2012</v>
      </c>
      <c r="D11" t="s">
        <v>11</v>
      </c>
      <c r="E11" s="1">
        <v>71.665260986872013</v>
      </c>
      <c r="F11" s="1">
        <v>37.094017094017097</v>
      </c>
      <c r="G11" s="1">
        <v>5.9855861320863761</v>
      </c>
      <c r="H11" s="1">
        <v>0</v>
      </c>
      <c r="I11" s="1">
        <f t="shared" si="0"/>
        <v>65.679674854785631</v>
      </c>
      <c r="J11" s="1">
        <f t="shared" si="1"/>
        <v>37.094017094017097</v>
      </c>
    </row>
    <row r="12" spans="1:10" x14ac:dyDescent="0.25">
      <c r="A12">
        <v>2016</v>
      </c>
      <c r="B12">
        <v>2</v>
      </c>
      <c r="C12">
        <v>2014</v>
      </c>
      <c r="D12" t="s">
        <v>12</v>
      </c>
      <c r="E12" s="1">
        <v>0</v>
      </c>
      <c r="F12" s="1">
        <v>0</v>
      </c>
      <c r="G12" s="1"/>
      <c r="H12" s="1">
        <v>0</v>
      </c>
      <c r="I12" s="1">
        <f t="shared" si="0"/>
        <v>0</v>
      </c>
      <c r="J12" s="1">
        <f t="shared" si="1"/>
        <v>0</v>
      </c>
    </row>
    <row r="13" spans="1:10" x14ac:dyDescent="0.25">
      <c r="A13">
        <v>2016</v>
      </c>
      <c r="B13">
        <v>3</v>
      </c>
      <c r="C13">
        <v>2013</v>
      </c>
      <c r="D13" t="s">
        <v>13</v>
      </c>
      <c r="E13" s="1">
        <v>61.87223025693217</v>
      </c>
      <c r="F13" s="1">
        <v>30.517045454545457</v>
      </c>
      <c r="G13" s="1">
        <v>4.9378798420486296</v>
      </c>
      <c r="H13" s="1">
        <v>0</v>
      </c>
      <c r="I13" s="1">
        <f t="shared" si="0"/>
        <v>56.934350414883539</v>
      </c>
      <c r="J13" s="1">
        <f t="shared" si="1"/>
        <v>30.517045454545457</v>
      </c>
    </row>
    <row r="14" spans="1:10" x14ac:dyDescent="0.25">
      <c r="A14">
        <v>2016</v>
      </c>
      <c r="B14">
        <v>4</v>
      </c>
      <c r="C14">
        <v>2012</v>
      </c>
      <c r="D14" t="s">
        <v>14</v>
      </c>
      <c r="E14" s="1">
        <v>1302.2344662274359</v>
      </c>
      <c r="F14" s="1">
        <v>688.0170454545455</v>
      </c>
      <c r="G14" s="1">
        <v>102.57100958580314</v>
      </c>
      <c r="H14" s="1">
        <v>0</v>
      </c>
      <c r="I14" s="1">
        <f t="shared" si="0"/>
        <v>1199.6634566416328</v>
      </c>
      <c r="J14" s="1">
        <f t="shared" si="1"/>
        <v>688.0170454545455</v>
      </c>
    </row>
    <row r="15" spans="1:10" x14ac:dyDescent="0.25">
      <c r="A15">
        <v>2016</v>
      </c>
      <c r="B15">
        <v>5</v>
      </c>
      <c r="C15">
        <v>2011</v>
      </c>
      <c r="D15" t="s">
        <v>15</v>
      </c>
      <c r="E15" s="1">
        <v>145.89330351563197</v>
      </c>
      <c r="F15" s="1">
        <v>70.465909090909093</v>
      </c>
      <c r="G15" s="1">
        <v>11.491110572148219</v>
      </c>
      <c r="H15" s="1">
        <v>0</v>
      </c>
      <c r="I15" s="1">
        <f t="shared" si="0"/>
        <v>134.40219294348375</v>
      </c>
      <c r="J15" s="1">
        <f t="shared" si="1"/>
        <v>70.465909090909093</v>
      </c>
    </row>
    <row r="16" spans="1:10" x14ac:dyDescent="0.25">
      <c r="A16">
        <v>2015</v>
      </c>
      <c r="B16">
        <v>2</v>
      </c>
      <c r="C16">
        <v>2013</v>
      </c>
      <c r="D16" t="s">
        <v>16</v>
      </c>
      <c r="E16" s="1">
        <v>0</v>
      </c>
      <c r="F16" s="1">
        <v>0</v>
      </c>
      <c r="G16" s="1"/>
      <c r="H16" s="1">
        <v>0</v>
      </c>
      <c r="I16" s="1">
        <f t="shared" si="0"/>
        <v>0</v>
      </c>
      <c r="J16" s="1">
        <f t="shared" si="1"/>
        <v>0</v>
      </c>
    </row>
    <row r="17" spans="1:10" x14ac:dyDescent="0.25">
      <c r="A17">
        <v>2015</v>
      </c>
      <c r="B17">
        <v>3</v>
      </c>
      <c r="C17">
        <v>2012</v>
      </c>
      <c r="D17" t="s">
        <v>17</v>
      </c>
      <c r="E17" s="1">
        <v>68.240527601367859</v>
      </c>
      <c r="F17" s="1">
        <v>18.61998718183483</v>
      </c>
      <c r="G17" s="1">
        <v>2.3880363802270388</v>
      </c>
      <c r="H17" s="1">
        <v>0</v>
      </c>
      <c r="I17" s="1">
        <f t="shared" si="0"/>
        <v>65.852491221140824</v>
      </c>
      <c r="J17" s="1">
        <f t="shared" si="1"/>
        <v>18.61998718183483</v>
      </c>
    </row>
    <row r="18" spans="1:10" x14ac:dyDescent="0.25">
      <c r="A18">
        <v>2015</v>
      </c>
      <c r="B18">
        <v>4</v>
      </c>
      <c r="C18">
        <v>2011</v>
      </c>
      <c r="D18" t="s">
        <v>18</v>
      </c>
      <c r="E18" s="1">
        <v>3503.7594723986322</v>
      </c>
      <c r="F18" s="1">
        <v>1367.7658395898188</v>
      </c>
      <c r="G18" s="1">
        <v>122.61196361977296</v>
      </c>
      <c r="H18" s="1">
        <v>2</v>
      </c>
      <c r="I18" s="1">
        <f t="shared" si="0"/>
        <v>3381.147508778859</v>
      </c>
      <c r="J18" s="1">
        <f t="shared" si="1"/>
        <v>1365.7658395898188</v>
      </c>
    </row>
    <row r="19" spans="1:10" x14ac:dyDescent="0.25">
      <c r="A19">
        <v>2015</v>
      </c>
      <c r="B19">
        <v>5</v>
      </c>
      <c r="C19">
        <v>2010</v>
      </c>
      <c r="D19" t="s">
        <v>19</v>
      </c>
      <c r="E19" s="1">
        <v>0</v>
      </c>
      <c r="F19" s="1">
        <v>4.6141732283464565</v>
      </c>
      <c r="G19" s="1">
        <v>0</v>
      </c>
      <c r="H19" s="1">
        <v>0</v>
      </c>
      <c r="I19" s="1">
        <f t="shared" si="0"/>
        <v>0</v>
      </c>
      <c r="J19" s="1">
        <f t="shared" si="1"/>
        <v>4.6141732283464565</v>
      </c>
    </row>
    <row r="20" spans="1:10" x14ac:dyDescent="0.25">
      <c r="A20">
        <v>2014</v>
      </c>
      <c r="B20">
        <v>2</v>
      </c>
      <c r="C20">
        <v>2012</v>
      </c>
      <c r="D20" t="s">
        <v>20</v>
      </c>
      <c r="E20" s="1">
        <v>0</v>
      </c>
      <c r="F20" s="1">
        <v>0</v>
      </c>
      <c r="G20" s="1"/>
      <c r="H20" s="1">
        <v>0</v>
      </c>
      <c r="I20" s="1">
        <f t="shared" si="0"/>
        <v>0</v>
      </c>
      <c r="J20" s="1">
        <f t="shared" si="1"/>
        <v>0</v>
      </c>
    </row>
    <row r="21" spans="1:10" x14ac:dyDescent="0.25">
      <c r="A21">
        <v>2014</v>
      </c>
      <c r="B21">
        <v>3</v>
      </c>
      <c r="C21">
        <v>2011</v>
      </c>
      <c r="D21" t="s">
        <v>21</v>
      </c>
      <c r="E21" s="1">
        <v>337.07129958918102</v>
      </c>
      <c r="F21" s="1">
        <v>62.93333333333333</v>
      </c>
      <c r="G21" s="1">
        <v>6.1358845941331088</v>
      </c>
      <c r="H21" s="1">
        <v>0</v>
      </c>
      <c r="I21" s="1">
        <f t="shared" si="0"/>
        <v>330.93541499504789</v>
      </c>
      <c r="J21" s="1">
        <f t="shared" si="1"/>
        <v>62.93333333333333</v>
      </c>
    </row>
    <row r="22" spans="1:10" x14ac:dyDescent="0.25">
      <c r="A22">
        <v>2014</v>
      </c>
      <c r="B22">
        <v>4</v>
      </c>
      <c r="C22">
        <v>2010</v>
      </c>
      <c r="D22" t="s">
        <v>22</v>
      </c>
      <c r="E22" s="1">
        <v>5794.0522544932519</v>
      </c>
      <c r="F22" s="1">
        <v>435.94871794871796</v>
      </c>
      <c r="G22" s="1">
        <v>105.47215384186467</v>
      </c>
      <c r="H22" s="1">
        <v>4</v>
      </c>
      <c r="I22" s="1">
        <f t="shared" si="0"/>
        <v>5688.5801006513875</v>
      </c>
      <c r="J22" s="1">
        <f t="shared" si="1"/>
        <v>431.94871794871796</v>
      </c>
    </row>
    <row r="23" spans="1:10" x14ac:dyDescent="0.25">
      <c r="A23">
        <v>2014</v>
      </c>
      <c r="B23">
        <v>5</v>
      </c>
      <c r="C23">
        <v>2009</v>
      </c>
      <c r="D23" t="s">
        <v>23</v>
      </c>
      <c r="E23" s="1">
        <v>570.87644591756589</v>
      </c>
      <c r="F23" s="1">
        <v>48.117948717948714</v>
      </c>
      <c r="G23" s="1">
        <v>10.391961564002248</v>
      </c>
      <c r="H23" s="1">
        <v>1</v>
      </c>
      <c r="I23" s="1">
        <f t="shared" si="0"/>
        <v>560.48448435356363</v>
      </c>
      <c r="J23" s="1">
        <f t="shared" si="1"/>
        <v>47.117948717948714</v>
      </c>
    </row>
    <row r="24" spans="1:10" x14ac:dyDescent="0.25">
      <c r="A24">
        <v>2013</v>
      </c>
      <c r="B24">
        <v>2</v>
      </c>
      <c r="C24">
        <v>2011</v>
      </c>
      <c r="D24" t="s">
        <v>24</v>
      </c>
      <c r="E24" s="1">
        <v>0</v>
      </c>
      <c r="F24" s="1">
        <v>0</v>
      </c>
      <c r="G24" s="1"/>
      <c r="H24" s="1">
        <v>0</v>
      </c>
      <c r="I24" s="1">
        <f t="shared" si="0"/>
        <v>0</v>
      </c>
      <c r="J24" s="1">
        <f t="shared" si="1"/>
        <v>0</v>
      </c>
    </row>
    <row r="25" spans="1:10" x14ac:dyDescent="0.25">
      <c r="A25">
        <v>2013</v>
      </c>
      <c r="B25">
        <v>3</v>
      </c>
      <c r="C25">
        <v>2010</v>
      </c>
      <c r="D25" t="s">
        <v>25</v>
      </c>
      <c r="E25" s="1">
        <v>19.622065217391302</v>
      </c>
      <c r="F25" s="1">
        <v>4.704081632653061</v>
      </c>
      <c r="G25" s="1">
        <v>1.0317875621690999</v>
      </c>
      <c r="H25" s="1">
        <v>0</v>
      </c>
      <c r="I25" s="1">
        <f t="shared" si="0"/>
        <v>18.590277655222202</v>
      </c>
      <c r="J25" s="1">
        <f t="shared" si="1"/>
        <v>4.704081632653061</v>
      </c>
    </row>
    <row r="26" spans="1:10" x14ac:dyDescent="0.25">
      <c r="A26">
        <v>2013</v>
      </c>
      <c r="B26">
        <v>4</v>
      </c>
      <c r="C26">
        <v>2009</v>
      </c>
      <c r="D26" t="s">
        <v>26</v>
      </c>
      <c r="E26" s="1">
        <v>2092.3565313077056</v>
      </c>
      <c r="F26" s="1">
        <v>1409.0668595796528</v>
      </c>
      <c r="G26" s="1">
        <v>110.02243753186275</v>
      </c>
      <c r="H26" s="1">
        <v>53</v>
      </c>
      <c r="I26" s="1">
        <f t="shared" si="0"/>
        <v>1982.3340937758428</v>
      </c>
      <c r="J26" s="1">
        <f t="shared" si="1"/>
        <v>1356.0668595796528</v>
      </c>
    </row>
    <row r="27" spans="1:10" x14ac:dyDescent="0.25">
      <c r="A27">
        <v>2013</v>
      </c>
      <c r="B27">
        <v>5</v>
      </c>
      <c r="C27">
        <v>2008</v>
      </c>
      <c r="D27" t="s">
        <v>27</v>
      </c>
      <c r="E27" s="1">
        <v>56.021403474903487</v>
      </c>
      <c r="F27" s="1">
        <v>30.229058787694182</v>
      </c>
      <c r="G27" s="1">
        <v>2.9457749059681722</v>
      </c>
      <c r="H27" s="1">
        <v>0</v>
      </c>
      <c r="I27" s="1">
        <f t="shared" si="0"/>
        <v>53.075628568935315</v>
      </c>
      <c r="J27" s="1">
        <f t="shared" si="1"/>
        <v>30.229058787694182</v>
      </c>
    </row>
    <row r="28" spans="1:10" x14ac:dyDescent="0.25">
      <c r="A28">
        <v>2012</v>
      </c>
      <c r="B28">
        <v>2</v>
      </c>
      <c r="C28">
        <v>2010</v>
      </c>
      <c r="D28" t="s">
        <v>28</v>
      </c>
      <c r="E28" s="1">
        <v>0</v>
      </c>
      <c r="F28" s="1">
        <v>0</v>
      </c>
      <c r="G28" s="1"/>
      <c r="H28" s="1">
        <v>0</v>
      </c>
      <c r="I28" s="1">
        <f t="shared" si="0"/>
        <v>0</v>
      </c>
      <c r="J28" s="1">
        <f t="shared" si="1"/>
        <v>0</v>
      </c>
    </row>
    <row r="29" spans="1:10" x14ac:dyDescent="0.25">
      <c r="A29">
        <v>2012</v>
      </c>
      <c r="B29">
        <v>3</v>
      </c>
      <c r="C29">
        <v>2009</v>
      </c>
      <c r="D29" t="s">
        <v>29</v>
      </c>
      <c r="E29" s="1">
        <v>590.68122399020808</v>
      </c>
      <c r="F29" s="1">
        <v>33.022567517573066</v>
      </c>
      <c r="G29" s="1">
        <v>12.305858833129335</v>
      </c>
      <c r="H29" s="1">
        <v>0</v>
      </c>
      <c r="I29" s="1">
        <f t="shared" si="0"/>
        <v>578.3753651570787</v>
      </c>
      <c r="J29" s="1">
        <f t="shared" si="1"/>
        <v>33.022567517573066</v>
      </c>
    </row>
    <row r="30" spans="1:10" x14ac:dyDescent="0.25">
      <c r="A30">
        <v>2012</v>
      </c>
      <c r="B30">
        <v>4</v>
      </c>
      <c r="C30">
        <v>2008</v>
      </c>
      <c r="D30" t="s">
        <v>30</v>
      </c>
      <c r="E30" s="1">
        <v>4641.3187760097917</v>
      </c>
      <c r="F30" s="1">
        <v>548.91361450240481</v>
      </c>
      <c r="G30" s="1">
        <v>96.694141166870665</v>
      </c>
      <c r="H30" s="1">
        <v>29.833333333333332</v>
      </c>
      <c r="I30" s="1">
        <f t="shared" si="0"/>
        <v>4544.6246348429213</v>
      </c>
      <c r="J30" s="1">
        <f t="shared" si="1"/>
        <v>519.08028116907144</v>
      </c>
    </row>
    <row r="31" spans="1:10" x14ac:dyDescent="0.25">
      <c r="A31">
        <v>2012</v>
      </c>
      <c r="B31">
        <v>5</v>
      </c>
      <c r="C31">
        <v>2007</v>
      </c>
      <c r="D31" t="s">
        <v>31</v>
      </c>
      <c r="E31" s="1">
        <v>0</v>
      </c>
      <c r="F31" s="1">
        <v>28.063817980022201</v>
      </c>
      <c r="G31" s="1">
        <v>0</v>
      </c>
      <c r="H31" s="1">
        <v>1.1666666666666665</v>
      </c>
      <c r="I31" s="1">
        <f t="shared" si="0"/>
        <v>0</v>
      </c>
      <c r="J31" s="1">
        <f t="shared" si="1"/>
        <v>26.897151313355533</v>
      </c>
    </row>
    <row r="32" spans="1:10" x14ac:dyDescent="0.25">
      <c r="A32">
        <v>2011</v>
      </c>
      <c r="B32">
        <v>2</v>
      </c>
      <c r="C32">
        <v>2009</v>
      </c>
      <c r="D32" t="s">
        <v>32</v>
      </c>
      <c r="E32" s="1">
        <v>0</v>
      </c>
      <c r="F32" s="1">
        <v>0</v>
      </c>
      <c r="G32" s="1"/>
      <c r="H32" s="1">
        <v>0</v>
      </c>
      <c r="I32" s="1">
        <f t="shared" si="0"/>
        <v>0</v>
      </c>
      <c r="J32" s="1">
        <f t="shared" si="1"/>
        <v>0</v>
      </c>
    </row>
    <row r="33" spans="1:10" x14ac:dyDescent="0.25">
      <c r="A33">
        <v>2011</v>
      </c>
      <c r="B33">
        <v>3</v>
      </c>
      <c r="C33">
        <v>2008</v>
      </c>
      <c r="D33" t="s">
        <v>33</v>
      </c>
      <c r="E33" s="1">
        <v>0</v>
      </c>
      <c r="F33" s="1">
        <v>8.5873655913978482</v>
      </c>
      <c r="G33" s="1">
        <v>0</v>
      </c>
      <c r="H33" s="1">
        <v>4.129032258064516</v>
      </c>
      <c r="I33" s="1">
        <f t="shared" si="0"/>
        <v>0</v>
      </c>
      <c r="J33" s="1">
        <f t="shared" si="1"/>
        <v>4.4583333333333321</v>
      </c>
    </row>
    <row r="34" spans="1:10" x14ac:dyDescent="0.25">
      <c r="A34">
        <v>2011</v>
      </c>
      <c r="B34">
        <v>4</v>
      </c>
      <c r="C34">
        <v>2007</v>
      </c>
      <c r="D34" t="s">
        <v>34</v>
      </c>
      <c r="E34" s="1">
        <v>1980.2843518518516</v>
      </c>
      <c r="F34" s="1">
        <v>557.93960990247569</v>
      </c>
      <c r="G34" s="1">
        <v>72.492552166005282</v>
      </c>
      <c r="H34" s="1">
        <v>54.366935483870968</v>
      </c>
      <c r="I34" s="1">
        <f t="shared" si="0"/>
        <v>1907.7917996858464</v>
      </c>
      <c r="J34" s="1">
        <f t="shared" si="1"/>
        <v>503.57267441860472</v>
      </c>
    </row>
    <row r="35" spans="1:10" x14ac:dyDescent="0.25">
      <c r="A35">
        <v>2011</v>
      </c>
      <c r="B35">
        <v>5</v>
      </c>
      <c r="C35">
        <v>2006</v>
      </c>
      <c r="D35" t="s">
        <v>35</v>
      </c>
      <c r="E35" s="1">
        <v>259.71564814814815</v>
      </c>
      <c r="F35" s="1">
        <v>73.473024506126535</v>
      </c>
      <c r="G35" s="1">
        <v>9.5074478339947088</v>
      </c>
      <c r="H35" s="1">
        <v>8.504032258064516</v>
      </c>
      <c r="I35" s="1">
        <f t="shared" si="0"/>
        <v>250.20820031415343</v>
      </c>
      <c r="J35" s="1">
        <f t="shared" si="1"/>
        <v>64.968992248062023</v>
      </c>
    </row>
    <row r="36" spans="1:10" x14ac:dyDescent="0.25">
      <c r="A36">
        <v>2010</v>
      </c>
      <c r="B36">
        <v>2</v>
      </c>
      <c r="C36">
        <v>2008</v>
      </c>
      <c r="D36" t="s">
        <v>36</v>
      </c>
      <c r="E36" s="1">
        <v>0</v>
      </c>
      <c r="F36" s="1">
        <v>0</v>
      </c>
      <c r="G36" s="1"/>
      <c r="H36" s="1">
        <v>0</v>
      </c>
      <c r="I36" s="1">
        <f t="shared" si="0"/>
        <v>0</v>
      </c>
      <c r="J36" s="1">
        <f t="shared" si="1"/>
        <v>0</v>
      </c>
    </row>
    <row r="37" spans="1:10" x14ac:dyDescent="0.25">
      <c r="A37">
        <v>2010</v>
      </c>
      <c r="B37">
        <v>3</v>
      </c>
      <c r="C37">
        <v>2007</v>
      </c>
      <c r="D37" t="s">
        <v>37</v>
      </c>
      <c r="E37" s="1">
        <v>0</v>
      </c>
      <c r="F37" s="1">
        <v>38.355115830115835</v>
      </c>
      <c r="G37" s="1">
        <v>0</v>
      </c>
      <c r="H37" s="1">
        <v>1.1904761904761905</v>
      </c>
      <c r="I37" s="1">
        <f t="shared" si="0"/>
        <v>0</v>
      </c>
      <c r="J37" s="1">
        <f t="shared" si="1"/>
        <v>37.164639639639645</v>
      </c>
    </row>
    <row r="38" spans="1:10" x14ac:dyDescent="0.25">
      <c r="A38">
        <v>2010</v>
      </c>
      <c r="B38">
        <v>4</v>
      </c>
      <c r="C38">
        <v>2006</v>
      </c>
      <c r="D38" t="s">
        <v>38</v>
      </c>
      <c r="E38" s="1">
        <v>3002.2837285067872</v>
      </c>
      <c r="F38" s="1">
        <v>2296.2427445302446</v>
      </c>
      <c r="G38" s="1">
        <v>103.35730868629923</v>
      </c>
      <c r="H38" s="1">
        <v>44.80952380952381</v>
      </c>
      <c r="I38" s="1">
        <f t="shared" si="0"/>
        <v>2898.9264198204878</v>
      </c>
      <c r="J38" s="1">
        <f t="shared" si="1"/>
        <v>2251.4332207207208</v>
      </c>
    </row>
    <row r="39" spans="1:10" x14ac:dyDescent="0.25">
      <c r="A39">
        <v>2010</v>
      </c>
      <c r="B39">
        <v>5</v>
      </c>
      <c r="C39">
        <v>2005</v>
      </c>
      <c r="D39" t="s">
        <v>39</v>
      </c>
      <c r="E39" s="1">
        <v>47.716271493212666</v>
      </c>
      <c r="F39" s="1">
        <v>25.402139639639643</v>
      </c>
      <c r="G39" s="1">
        <v>1.6426913137007639</v>
      </c>
      <c r="H39" s="1">
        <v>1</v>
      </c>
      <c r="I39" s="1">
        <f t="shared" si="0"/>
        <v>46.0735801795119</v>
      </c>
      <c r="J39" s="1">
        <f t="shared" si="1"/>
        <v>24.402139639639643</v>
      </c>
    </row>
    <row r="40" spans="1:10" x14ac:dyDescent="0.25">
      <c r="A40">
        <v>2009</v>
      </c>
      <c r="B40">
        <v>2</v>
      </c>
      <c r="C40">
        <v>2007</v>
      </c>
      <c r="D40" t="s">
        <v>40</v>
      </c>
      <c r="E40" s="1">
        <v>0</v>
      </c>
      <c r="F40" s="1">
        <v>0</v>
      </c>
      <c r="G40" s="1"/>
      <c r="H40" s="1">
        <v>0</v>
      </c>
      <c r="I40" s="1">
        <f t="shared" si="0"/>
        <v>0</v>
      </c>
      <c r="J40" s="1">
        <f t="shared" si="1"/>
        <v>0</v>
      </c>
    </row>
    <row r="41" spans="1:10" x14ac:dyDescent="0.25">
      <c r="A41">
        <v>2009</v>
      </c>
      <c r="B41">
        <v>3</v>
      </c>
      <c r="C41">
        <v>2006</v>
      </c>
      <c r="D41" t="s">
        <v>41</v>
      </c>
      <c r="E41" s="1">
        <v>24.294273015873014</v>
      </c>
      <c r="F41" s="1">
        <v>25.690359477124183</v>
      </c>
      <c r="G41" s="1">
        <v>4.4906234779802254</v>
      </c>
      <c r="H41" s="1">
        <v>12.888888888888888</v>
      </c>
      <c r="I41" s="1">
        <f t="shared" si="0"/>
        <v>19.803649537892788</v>
      </c>
      <c r="J41" s="1">
        <f t="shared" si="1"/>
        <v>12.801470588235295</v>
      </c>
    </row>
    <row r="42" spans="1:10" x14ac:dyDescent="0.25">
      <c r="A42">
        <v>2009</v>
      </c>
      <c r="B42">
        <v>4</v>
      </c>
      <c r="C42">
        <v>2005</v>
      </c>
      <c r="D42" t="s">
        <v>42</v>
      </c>
      <c r="E42" s="1">
        <v>445.75737964519135</v>
      </c>
      <c r="F42" s="1">
        <v>114.64691027926324</v>
      </c>
      <c r="G42" s="1">
        <v>82.395079416856092</v>
      </c>
      <c r="H42" s="1">
        <v>38.661616161616159</v>
      </c>
      <c r="I42" s="1">
        <f t="shared" si="0"/>
        <v>363.36230022833524</v>
      </c>
      <c r="J42" s="1">
        <f t="shared" si="1"/>
        <v>75.985294117647072</v>
      </c>
    </row>
    <row r="43" spans="1:10" x14ac:dyDescent="0.25">
      <c r="A43">
        <v>2009</v>
      </c>
      <c r="B43">
        <v>5</v>
      </c>
      <c r="C43">
        <v>2004</v>
      </c>
      <c r="D43" t="s">
        <v>43</v>
      </c>
      <c r="E43" s="1">
        <v>70.948347338935577</v>
      </c>
      <c r="F43" s="1">
        <v>12.662730243612595</v>
      </c>
      <c r="G43" s="1">
        <v>13.114297105163693</v>
      </c>
      <c r="H43" s="1">
        <v>4.4494949494949489</v>
      </c>
      <c r="I43" s="1">
        <f t="shared" si="0"/>
        <v>57.834050233771883</v>
      </c>
      <c r="J43" s="1">
        <f t="shared" si="1"/>
        <v>8.213235294117645</v>
      </c>
    </row>
    <row r="44" spans="1:10" x14ac:dyDescent="0.25">
      <c r="A44">
        <v>2008</v>
      </c>
      <c r="B44">
        <v>2</v>
      </c>
      <c r="C44">
        <v>2006</v>
      </c>
      <c r="D44" t="s">
        <v>44</v>
      </c>
      <c r="E44" s="1">
        <v>0</v>
      </c>
      <c r="F44" s="1">
        <v>0</v>
      </c>
      <c r="G44" s="1"/>
      <c r="H44" s="1">
        <v>0</v>
      </c>
      <c r="I44" s="1">
        <f t="shared" si="0"/>
        <v>0</v>
      </c>
      <c r="J44" s="1">
        <f t="shared" si="1"/>
        <v>0</v>
      </c>
    </row>
    <row r="45" spans="1:10" x14ac:dyDescent="0.25">
      <c r="A45">
        <v>2008</v>
      </c>
      <c r="B45">
        <v>3</v>
      </c>
      <c r="C45">
        <v>2005</v>
      </c>
      <c r="D45" t="s">
        <v>45</v>
      </c>
      <c r="E45" s="1">
        <v>101.64191739130436</v>
      </c>
      <c r="F45" s="1">
        <v>0</v>
      </c>
      <c r="G45" s="1">
        <v>2.1101248482937125</v>
      </c>
      <c r="H45" s="1">
        <v>0</v>
      </c>
      <c r="I45" s="1">
        <f t="shared" si="0"/>
        <v>99.531792543010653</v>
      </c>
      <c r="J45" s="1">
        <f t="shared" si="1"/>
        <v>0</v>
      </c>
    </row>
    <row r="46" spans="1:10" x14ac:dyDescent="0.25">
      <c r="A46">
        <v>2008</v>
      </c>
      <c r="B46">
        <v>4</v>
      </c>
      <c r="C46">
        <v>2004</v>
      </c>
      <c r="D46" t="s">
        <v>46</v>
      </c>
      <c r="E46" s="1">
        <v>3896.3580826086954</v>
      </c>
      <c r="F46" s="1">
        <v>536</v>
      </c>
      <c r="G46" s="1">
        <v>80.889875151706278</v>
      </c>
      <c r="H46" s="1">
        <v>40</v>
      </c>
      <c r="I46" s="1">
        <f t="shared" si="0"/>
        <v>3815.4682074569891</v>
      </c>
      <c r="J46" s="1">
        <f t="shared" si="1"/>
        <v>496</v>
      </c>
    </row>
    <row r="47" spans="1:10" x14ac:dyDescent="0.25">
      <c r="A47">
        <v>2008</v>
      </c>
      <c r="B47">
        <v>5</v>
      </c>
      <c r="C47">
        <v>2003</v>
      </c>
      <c r="D47" t="s">
        <v>47</v>
      </c>
      <c r="E47" s="1">
        <v>0</v>
      </c>
      <c r="F47" s="1">
        <v>0</v>
      </c>
      <c r="G47" s="1">
        <v>0</v>
      </c>
      <c r="H47" s="1">
        <v>0</v>
      </c>
      <c r="I47" s="1">
        <f t="shared" si="0"/>
        <v>0</v>
      </c>
      <c r="J47" s="1">
        <f t="shared" si="1"/>
        <v>0</v>
      </c>
    </row>
    <row r="48" spans="1:10" x14ac:dyDescent="0.25">
      <c r="A48">
        <v>2007</v>
      </c>
      <c r="B48">
        <v>2</v>
      </c>
      <c r="C48">
        <v>2005</v>
      </c>
      <c r="D48" t="s">
        <v>48</v>
      </c>
      <c r="E48" s="1">
        <v>0</v>
      </c>
      <c r="F48" s="1">
        <v>0</v>
      </c>
      <c r="G48" s="1"/>
      <c r="H48" s="1">
        <v>0</v>
      </c>
      <c r="I48" s="1">
        <f t="shared" si="0"/>
        <v>0</v>
      </c>
      <c r="J48" s="1">
        <f t="shared" si="1"/>
        <v>0</v>
      </c>
    </row>
    <row r="49" spans="1:10" x14ac:dyDescent="0.25">
      <c r="A49">
        <v>2007</v>
      </c>
      <c r="B49">
        <v>3</v>
      </c>
      <c r="C49">
        <v>2004</v>
      </c>
      <c r="D49" t="s">
        <v>49</v>
      </c>
      <c r="E49" s="1">
        <v>63.971748251748259</v>
      </c>
      <c r="F49" s="1">
        <v>7.333333333333333</v>
      </c>
      <c r="G49" s="1">
        <v>6.3189403259017558</v>
      </c>
      <c r="H49" s="1">
        <v>0</v>
      </c>
      <c r="I49" s="1">
        <f t="shared" si="0"/>
        <v>57.652807925846503</v>
      </c>
      <c r="J49" s="1">
        <f t="shared" si="1"/>
        <v>7.333333333333333</v>
      </c>
    </row>
    <row r="50" spans="1:10" x14ac:dyDescent="0.25">
      <c r="A50">
        <v>2007</v>
      </c>
      <c r="B50">
        <v>4</v>
      </c>
      <c r="C50">
        <v>2003</v>
      </c>
      <c r="D50" t="s">
        <v>50</v>
      </c>
      <c r="E50" s="1">
        <v>512.69335852872609</v>
      </c>
      <c r="F50" s="1">
        <v>31.5</v>
      </c>
      <c r="G50" s="1">
        <v>50.642335508481878</v>
      </c>
      <c r="H50" s="1">
        <v>7</v>
      </c>
      <c r="I50" s="1">
        <f t="shared" si="0"/>
        <v>462.0510230202442</v>
      </c>
      <c r="J50" s="1">
        <f t="shared" si="1"/>
        <v>24.5</v>
      </c>
    </row>
    <row r="51" spans="1:10" x14ac:dyDescent="0.25">
      <c r="A51">
        <v>2007</v>
      </c>
      <c r="B51">
        <v>5</v>
      </c>
      <c r="C51">
        <v>2002</v>
      </c>
      <c r="D51" t="s">
        <v>51</v>
      </c>
      <c r="E51" s="1">
        <v>486.3348932195255</v>
      </c>
      <c r="F51" s="1">
        <v>24.166666666666664</v>
      </c>
      <c r="G51" s="1">
        <v>48.038724165616351</v>
      </c>
      <c r="H51" s="1">
        <v>4</v>
      </c>
      <c r="I51" s="1">
        <f t="shared" si="0"/>
        <v>438.29616905390913</v>
      </c>
      <c r="J51" s="1">
        <f t="shared" si="1"/>
        <v>20.166666666666664</v>
      </c>
    </row>
    <row r="52" spans="1:10" x14ac:dyDescent="0.25">
      <c r="A52">
        <v>2006</v>
      </c>
      <c r="B52">
        <v>2</v>
      </c>
      <c r="C52">
        <v>2004</v>
      </c>
      <c r="D52" t="s">
        <v>52</v>
      </c>
      <c r="E52" s="1">
        <v>0</v>
      </c>
      <c r="F52" s="1">
        <v>0</v>
      </c>
      <c r="G52" s="1"/>
      <c r="H52" s="1">
        <v>0</v>
      </c>
      <c r="I52" s="1">
        <f t="shared" si="0"/>
        <v>0</v>
      </c>
      <c r="J52" s="1">
        <f t="shared" si="1"/>
        <v>0</v>
      </c>
    </row>
    <row r="53" spans="1:10" x14ac:dyDescent="0.25">
      <c r="A53">
        <v>2006</v>
      </c>
      <c r="B53">
        <v>3</v>
      </c>
      <c r="C53">
        <v>2003</v>
      </c>
      <c r="D53" t="s">
        <v>53</v>
      </c>
      <c r="E53" s="1">
        <v>54.841013043478256</v>
      </c>
      <c r="F53" s="1">
        <v>0</v>
      </c>
      <c r="G53" s="1">
        <v>1.1924404887402453</v>
      </c>
      <c r="H53" s="1">
        <v>0</v>
      </c>
      <c r="I53" s="1">
        <f t="shared" si="0"/>
        <v>53.64857255473801</v>
      </c>
      <c r="J53" s="1">
        <f t="shared" si="1"/>
        <v>0</v>
      </c>
    </row>
    <row r="54" spans="1:10" x14ac:dyDescent="0.25">
      <c r="A54">
        <v>2006</v>
      </c>
      <c r="B54">
        <v>4</v>
      </c>
      <c r="C54">
        <v>2002</v>
      </c>
      <c r="D54" t="s">
        <v>54</v>
      </c>
      <c r="E54" s="1">
        <v>4532.7475985444034</v>
      </c>
      <c r="F54" s="1">
        <v>293.11894303363073</v>
      </c>
      <c r="G54" s="1">
        <v>98.558204193991131</v>
      </c>
      <c r="H54" s="1">
        <v>15.9</v>
      </c>
      <c r="I54" s="1">
        <f t="shared" si="0"/>
        <v>4434.1893943504119</v>
      </c>
      <c r="J54" s="1">
        <f t="shared" si="1"/>
        <v>277.21894303363075</v>
      </c>
    </row>
    <row r="55" spans="1:10" x14ac:dyDescent="0.25">
      <c r="A55">
        <v>2006</v>
      </c>
      <c r="B55">
        <v>5</v>
      </c>
      <c r="C55">
        <v>2001</v>
      </c>
      <c r="D55" t="s">
        <v>55</v>
      </c>
      <c r="E55" s="1">
        <v>287.4113884121175</v>
      </c>
      <c r="F55" s="1">
        <v>42.88105696636925</v>
      </c>
      <c r="G55" s="1">
        <v>6.2493553172686065</v>
      </c>
      <c r="H55" s="1">
        <v>2.1</v>
      </c>
      <c r="I55" s="1">
        <f t="shared" si="0"/>
        <v>281.16203309484888</v>
      </c>
      <c r="J55" s="1">
        <f t="shared" si="1"/>
        <v>40.781056966369249</v>
      </c>
    </row>
    <row r="56" spans="1:10" x14ac:dyDescent="0.25">
      <c r="A56">
        <v>2005</v>
      </c>
      <c r="B56">
        <v>2</v>
      </c>
      <c r="C56">
        <v>2003</v>
      </c>
      <c r="D56" t="s">
        <v>56</v>
      </c>
      <c r="E56" s="1">
        <v>0</v>
      </c>
      <c r="F56" s="1">
        <v>0</v>
      </c>
      <c r="G56" s="1"/>
      <c r="H56" s="1">
        <v>0</v>
      </c>
      <c r="I56" s="1">
        <f t="shared" si="0"/>
        <v>0</v>
      </c>
      <c r="J56" s="1">
        <f t="shared" si="1"/>
        <v>0</v>
      </c>
    </row>
    <row r="57" spans="1:10" x14ac:dyDescent="0.25">
      <c r="A57">
        <v>2005</v>
      </c>
      <c r="B57">
        <v>3</v>
      </c>
      <c r="C57">
        <v>2002</v>
      </c>
      <c r="D57" t="s">
        <v>57</v>
      </c>
      <c r="E57" s="1">
        <v>134.55523994565218</v>
      </c>
      <c r="F57" s="1">
        <v>6.8</v>
      </c>
      <c r="G57" s="1">
        <v>3.9279830019814121</v>
      </c>
      <c r="H57" s="1">
        <v>0</v>
      </c>
      <c r="I57" s="1">
        <f t="shared" si="0"/>
        <v>130.62725694367077</v>
      </c>
      <c r="J57" s="1">
        <f t="shared" si="1"/>
        <v>6.8</v>
      </c>
    </row>
    <row r="58" spans="1:10" x14ac:dyDescent="0.25">
      <c r="A58">
        <v>2005</v>
      </c>
      <c r="B58">
        <v>4</v>
      </c>
      <c r="C58">
        <v>2001</v>
      </c>
      <c r="D58" t="s">
        <v>58</v>
      </c>
      <c r="E58" s="1">
        <v>2853.7376288043479</v>
      </c>
      <c r="F58" s="1">
        <v>271.39999999999998</v>
      </c>
      <c r="G58" s="1">
        <v>83.30729373739581</v>
      </c>
      <c r="H58" s="1">
        <v>30</v>
      </c>
      <c r="I58" s="1">
        <f t="shared" si="0"/>
        <v>2770.430335066952</v>
      </c>
      <c r="J58" s="1">
        <f t="shared" si="1"/>
        <v>241.39999999999998</v>
      </c>
    </row>
    <row r="59" spans="1:10" x14ac:dyDescent="0.25">
      <c r="A59">
        <v>2005</v>
      </c>
      <c r="B59">
        <v>5</v>
      </c>
      <c r="C59">
        <v>2000</v>
      </c>
      <c r="D59" t="s">
        <v>59</v>
      </c>
      <c r="E59" s="1">
        <v>94.707131250000003</v>
      </c>
      <c r="F59" s="1">
        <v>6.8</v>
      </c>
      <c r="G59" s="1">
        <v>2.7647232606227696</v>
      </c>
      <c r="H59" s="1">
        <v>0</v>
      </c>
      <c r="I59" s="1">
        <f t="shared" si="0"/>
        <v>91.94240798937723</v>
      </c>
      <c r="J59" s="1">
        <f t="shared" si="1"/>
        <v>6.8</v>
      </c>
    </row>
    <row r="60" spans="1:10" x14ac:dyDescent="0.25">
      <c r="A60">
        <v>2004</v>
      </c>
      <c r="B60">
        <v>2</v>
      </c>
      <c r="C60">
        <v>2002</v>
      </c>
      <c r="D60" t="s">
        <v>60</v>
      </c>
      <c r="E60" s="1">
        <v>0</v>
      </c>
      <c r="F60" s="1">
        <v>0</v>
      </c>
      <c r="G60" s="1"/>
      <c r="H60" s="1">
        <v>0</v>
      </c>
      <c r="I60" s="1">
        <f t="shared" si="0"/>
        <v>0</v>
      </c>
      <c r="J60" s="1">
        <f t="shared" si="1"/>
        <v>0</v>
      </c>
    </row>
    <row r="61" spans="1:10" x14ac:dyDescent="0.25">
      <c r="A61">
        <v>2004</v>
      </c>
      <c r="B61">
        <v>3</v>
      </c>
      <c r="C61">
        <v>2001</v>
      </c>
      <c r="D61" t="s">
        <v>61</v>
      </c>
      <c r="E61" s="1">
        <v>0</v>
      </c>
      <c r="F61" s="1">
        <v>1</v>
      </c>
      <c r="G61" s="1">
        <v>0</v>
      </c>
      <c r="H61" s="1">
        <v>1</v>
      </c>
      <c r="I61" s="1">
        <f t="shared" si="0"/>
        <v>0</v>
      </c>
      <c r="J61" s="1">
        <f t="shared" si="1"/>
        <v>0</v>
      </c>
    </row>
    <row r="62" spans="1:10" x14ac:dyDescent="0.25">
      <c r="A62">
        <v>2004</v>
      </c>
      <c r="B62">
        <v>4</v>
      </c>
      <c r="C62">
        <v>2000</v>
      </c>
      <c r="D62" t="s">
        <v>62</v>
      </c>
      <c r="E62" s="1">
        <v>6896.1191179687503</v>
      </c>
      <c r="F62" s="1">
        <v>200.78378378378378</v>
      </c>
      <c r="G62" s="1">
        <v>65.537882629568557</v>
      </c>
      <c r="H62" s="1">
        <v>6</v>
      </c>
      <c r="I62" s="1">
        <f t="shared" si="0"/>
        <v>6830.5812353391821</v>
      </c>
      <c r="J62" s="1">
        <f t="shared" si="1"/>
        <v>194.78378378378378</v>
      </c>
    </row>
    <row r="63" spans="1:10" x14ac:dyDescent="0.25">
      <c r="A63">
        <v>2004</v>
      </c>
      <c r="B63">
        <v>5</v>
      </c>
      <c r="C63">
        <v>1999</v>
      </c>
      <c r="D63" t="s">
        <v>63</v>
      </c>
      <c r="E63" s="1">
        <v>2994.8808820312502</v>
      </c>
      <c r="F63" s="1">
        <v>164.21621621621622</v>
      </c>
      <c r="G63" s="1">
        <v>28.462117370431454</v>
      </c>
      <c r="H63" s="1">
        <v>4</v>
      </c>
      <c r="I63" s="1">
        <f t="shared" si="0"/>
        <v>2966.4187646608189</v>
      </c>
      <c r="J63" s="1">
        <f t="shared" si="1"/>
        <v>160.21621621621622</v>
      </c>
    </row>
    <row r="64" spans="1:10" x14ac:dyDescent="0.25">
      <c r="A64">
        <v>2003</v>
      </c>
      <c r="B64">
        <v>2</v>
      </c>
      <c r="C64">
        <v>2001</v>
      </c>
      <c r="D64" t="s">
        <v>64</v>
      </c>
      <c r="E64" s="1">
        <v>0</v>
      </c>
      <c r="F64" s="1">
        <v>0</v>
      </c>
      <c r="G64" s="1"/>
      <c r="H64" s="1">
        <v>0</v>
      </c>
      <c r="I64" s="1">
        <f t="shared" si="0"/>
        <v>0</v>
      </c>
      <c r="J64" s="1">
        <f t="shared" si="1"/>
        <v>0</v>
      </c>
    </row>
    <row r="65" spans="1:10" x14ac:dyDescent="0.25">
      <c r="A65">
        <v>2003</v>
      </c>
      <c r="B65">
        <v>3</v>
      </c>
      <c r="C65">
        <v>2000</v>
      </c>
      <c r="D65" t="s">
        <v>65</v>
      </c>
      <c r="E65" s="1">
        <v>51.123912787631234</v>
      </c>
      <c r="F65" s="1">
        <v>8.4155175583747024</v>
      </c>
      <c r="G65" s="1">
        <v>0.48396130866088088</v>
      </c>
      <c r="H65" s="1">
        <v>0</v>
      </c>
      <c r="I65" s="1">
        <f t="shared" si="0"/>
        <v>50.639951478970353</v>
      </c>
      <c r="J65" s="1">
        <f t="shared" si="1"/>
        <v>8.4155175583747024</v>
      </c>
    </row>
    <row r="66" spans="1:10" x14ac:dyDescent="0.25">
      <c r="A66">
        <v>2003</v>
      </c>
      <c r="B66">
        <v>4</v>
      </c>
      <c r="C66">
        <v>1999</v>
      </c>
      <c r="D66" t="s">
        <v>66</v>
      </c>
      <c r="E66" s="1">
        <v>11658.152395397899</v>
      </c>
      <c r="F66" s="1">
        <v>1719.0375988233131</v>
      </c>
      <c r="G66" s="1">
        <v>110.361167254197</v>
      </c>
      <c r="H66" s="1">
        <v>19</v>
      </c>
      <c r="I66" s="1">
        <f t="shared" si="0"/>
        <v>11547.791228143702</v>
      </c>
      <c r="J66" s="1">
        <f t="shared" si="1"/>
        <v>1700.0375988233131</v>
      </c>
    </row>
    <row r="67" spans="1:10" x14ac:dyDescent="0.25">
      <c r="A67">
        <v>2003</v>
      </c>
      <c r="B67">
        <v>5</v>
      </c>
      <c r="C67">
        <v>1998</v>
      </c>
      <c r="D67" t="s">
        <v>67</v>
      </c>
      <c r="E67" s="1">
        <v>1072.7236918144686</v>
      </c>
      <c r="F67" s="1">
        <v>120.54688361831219</v>
      </c>
      <c r="G67" s="1">
        <v>10.15487143714213</v>
      </c>
      <c r="H67" s="1">
        <v>0</v>
      </c>
      <c r="I67" s="1">
        <f t="shared" si="0"/>
        <v>1062.5688203773263</v>
      </c>
      <c r="J67" s="1">
        <f t="shared" si="1"/>
        <v>120.54688361831219</v>
      </c>
    </row>
    <row r="68" spans="1:10" x14ac:dyDescent="0.25">
      <c r="A68">
        <v>2002</v>
      </c>
      <c r="B68">
        <v>2</v>
      </c>
      <c r="C68">
        <v>2000</v>
      </c>
      <c r="D68" t="s">
        <v>68</v>
      </c>
      <c r="E68" s="1">
        <v>0</v>
      </c>
      <c r="F68" s="1">
        <v>0</v>
      </c>
      <c r="G68" s="1"/>
      <c r="H68" s="1">
        <v>0</v>
      </c>
      <c r="I68" s="1">
        <f t="shared" si="0"/>
        <v>0</v>
      </c>
      <c r="J68" s="1">
        <f t="shared" si="1"/>
        <v>0</v>
      </c>
    </row>
    <row r="69" spans="1:10" x14ac:dyDescent="0.25">
      <c r="A69">
        <v>2002</v>
      </c>
      <c r="B69">
        <v>3</v>
      </c>
      <c r="C69">
        <v>1999</v>
      </c>
      <c r="D69" t="s">
        <v>69</v>
      </c>
      <c r="E69" s="1">
        <v>309.80903437614188</v>
      </c>
      <c r="F69" s="1">
        <v>41.459832203195035</v>
      </c>
      <c r="G69" s="1">
        <v>2.9699578754217928</v>
      </c>
      <c r="H69" s="1">
        <v>0.88621997471555003</v>
      </c>
      <c r="I69" s="1">
        <f t="shared" ref="I69:I99" si="2">+E69-G69</f>
        <v>306.83907650072007</v>
      </c>
      <c r="J69" s="1">
        <f t="shared" ref="J69:J99" si="3">+F69-H69</f>
        <v>40.573612228479483</v>
      </c>
    </row>
    <row r="70" spans="1:10" x14ac:dyDescent="0.25">
      <c r="A70">
        <v>2002</v>
      </c>
      <c r="B70">
        <v>4</v>
      </c>
      <c r="C70">
        <v>1998</v>
      </c>
      <c r="D70" t="s">
        <v>70</v>
      </c>
      <c r="E70" s="1">
        <v>9734.8636215544575</v>
      </c>
      <c r="F70" s="1">
        <v>1862.8827720951617</v>
      </c>
      <c r="G70" s="1">
        <v>93.322439538319912</v>
      </c>
      <c r="H70" s="1">
        <v>28.283817951959541</v>
      </c>
      <c r="I70" s="1">
        <f t="shared" si="2"/>
        <v>9641.5411820161371</v>
      </c>
      <c r="J70" s="1">
        <f t="shared" si="3"/>
        <v>1834.5989541432023</v>
      </c>
    </row>
    <row r="71" spans="1:10" x14ac:dyDescent="0.25">
      <c r="A71">
        <v>2002</v>
      </c>
      <c r="B71">
        <v>5</v>
      </c>
      <c r="C71">
        <v>1997</v>
      </c>
      <c r="D71" t="s">
        <v>71</v>
      </c>
      <c r="E71" s="1">
        <v>908.32734406940062</v>
      </c>
      <c r="F71" s="1">
        <v>164.65739570164348</v>
      </c>
      <c r="G71" s="1">
        <v>8.7076025862582913</v>
      </c>
      <c r="H71" s="1">
        <v>2.8299620733249049</v>
      </c>
      <c r="I71" s="1">
        <f t="shared" si="2"/>
        <v>899.61974148314232</v>
      </c>
      <c r="J71" s="1">
        <f t="shared" si="3"/>
        <v>161.82743362831857</v>
      </c>
    </row>
    <row r="72" spans="1:10" x14ac:dyDescent="0.25">
      <c r="A72">
        <v>2001</v>
      </c>
      <c r="B72">
        <v>2</v>
      </c>
      <c r="C72">
        <v>1999</v>
      </c>
      <c r="D72" t="s">
        <v>72</v>
      </c>
      <c r="E72" s="1">
        <v>0</v>
      </c>
      <c r="F72" s="1">
        <v>0</v>
      </c>
      <c r="G72" s="1"/>
      <c r="H72" s="1">
        <v>0</v>
      </c>
      <c r="I72" s="1">
        <f t="shared" si="2"/>
        <v>0</v>
      </c>
      <c r="J72" s="1">
        <f t="shared" si="3"/>
        <v>0</v>
      </c>
    </row>
    <row r="73" spans="1:10" x14ac:dyDescent="0.25">
      <c r="A73">
        <v>2001</v>
      </c>
      <c r="B73">
        <v>3</v>
      </c>
      <c r="C73">
        <v>1998</v>
      </c>
      <c r="D73" t="s">
        <v>73</v>
      </c>
      <c r="E73" s="1">
        <v>73.218302554632203</v>
      </c>
      <c r="F73" s="1">
        <v>53.956152006377891</v>
      </c>
      <c r="G73" s="1">
        <v>0.78297326497144326</v>
      </c>
      <c r="H73" s="1">
        <v>2</v>
      </c>
      <c r="I73" s="1">
        <f t="shared" si="2"/>
        <v>72.435329289660757</v>
      </c>
      <c r="J73" s="1">
        <f t="shared" si="3"/>
        <v>51.956152006377891</v>
      </c>
    </row>
    <row r="74" spans="1:10" x14ac:dyDescent="0.25">
      <c r="A74">
        <v>2001</v>
      </c>
      <c r="B74">
        <v>4</v>
      </c>
      <c r="C74">
        <v>1997</v>
      </c>
      <c r="D74" t="s">
        <v>74</v>
      </c>
      <c r="E74" s="1">
        <v>6348.4500086040462</v>
      </c>
      <c r="F74" s="1">
        <v>1802.668950811789</v>
      </c>
      <c r="G74" s="1">
        <v>67.888307394668288</v>
      </c>
      <c r="H74" s="1">
        <v>38.857142857142854</v>
      </c>
      <c r="I74" s="1">
        <f t="shared" si="2"/>
        <v>6280.561701209378</v>
      </c>
      <c r="J74" s="1">
        <f t="shared" si="3"/>
        <v>1763.8118079546462</v>
      </c>
    </row>
    <row r="75" spans="1:10" x14ac:dyDescent="0.25">
      <c r="A75">
        <v>2001</v>
      </c>
      <c r="B75">
        <v>5</v>
      </c>
      <c r="C75">
        <v>1996</v>
      </c>
      <c r="D75" t="s">
        <v>75</v>
      </c>
      <c r="E75" s="1">
        <v>685.33168884132181</v>
      </c>
      <c r="F75" s="1">
        <v>141.37489718183315</v>
      </c>
      <c r="G75" s="1">
        <v>7.3287193403602728</v>
      </c>
      <c r="H75" s="1">
        <v>4.1428571428571423</v>
      </c>
      <c r="I75" s="1">
        <f t="shared" si="2"/>
        <v>678.00296950096151</v>
      </c>
      <c r="J75" s="1">
        <f t="shared" si="3"/>
        <v>137.23204003897601</v>
      </c>
    </row>
    <row r="76" spans="1:10" x14ac:dyDescent="0.25">
      <c r="A76">
        <v>2000</v>
      </c>
      <c r="B76">
        <v>2</v>
      </c>
      <c r="C76">
        <v>1998</v>
      </c>
      <c r="D76" t="s">
        <v>76</v>
      </c>
      <c r="E76" s="1">
        <v>0</v>
      </c>
      <c r="F76" s="1">
        <v>0</v>
      </c>
      <c r="G76" s="1"/>
      <c r="H76" s="1">
        <v>0</v>
      </c>
      <c r="I76" s="1">
        <f t="shared" si="2"/>
        <v>0</v>
      </c>
      <c r="J76" s="1">
        <f t="shared" si="3"/>
        <v>0</v>
      </c>
    </row>
    <row r="77" spans="1:10" x14ac:dyDescent="0.25">
      <c r="A77">
        <v>2000</v>
      </c>
      <c r="B77">
        <v>3</v>
      </c>
      <c r="C77">
        <v>1997</v>
      </c>
      <c r="D77" t="s">
        <v>77</v>
      </c>
      <c r="E77" s="1">
        <v>142.09112775659943</v>
      </c>
      <c r="F77" s="1">
        <v>39.438739873987402</v>
      </c>
      <c r="G77" s="1">
        <v>1.8956717311138378</v>
      </c>
      <c r="H77" s="1">
        <v>0</v>
      </c>
      <c r="I77" s="1">
        <f t="shared" si="2"/>
        <v>140.19545602548558</v>
      </c>
      <c r="J77" s="1">
        <f t="shared" si="3"/>
        <v>39.438739873987402</v>
      </c>
    </row>
    <row r="78" spans="1:10" x14ac:dyDescent="0.25">
      <c r="A78">
        <v>2000</v>
      </c>
      <c r="B78">
        <v>4</v>
      </c>
      <c r="C78">
        <v>1996</v>
      </c>
      <c r="D78" t="s">
        <v>78</v>
      </c>
      <c r="E78" s="1">
        <v>6328.0785437079248</v>
      </c>
      <c r="F78" s="1">
        <v>1468.6057965796579</v>
      </c>
      <c r="G78" s="1">
        <v>84.424409862690965</v>
      </c>
      <c r="H78" s="1">
        <v>36</v>
      </c>
      <c r="I78" s="1">
        <f t="shared" si="2"/>
        <v>6243.6541338452334</v>
      </c>
      <c r="J78" s="1">
        <f t="shared" si="3"/>
        <v>1432.6057965796579</v>
      </c>
    </row>
    <row r="79" spans="1:10" x14ac:dyDescent="0.25">
      <c r="A79">
        <v>2000</v>
      </c>
      <c r="B79">
        <v>5</v>
      </c>
      <c r="C79">
        <v>1995</v>
      </c>
      <c r="D79" t="s">
        <v>79</v>
      </c>
      <c r="E79" s="1">
        <v>275.83032853547593</v>
      </c>
      <c r="F79" s="1">
        <v>54.955463546354636</v>
      </c>
      <c r="G79" s="1">
        <v>3.6799184061952017</v>
      </c>
      <c r="H79" s="1">
        <v>0</v>
      </c>
      <c r="I79" s="1">
        <f t="shared" si="2"/>
        <v>272.15041012928071</v>
      </c>
      <c r="J79" s="1">
        <f t="shared" si="3"/>
        <v>54.955463546354636</v>
      </c>
    </row>
    <row r="80" spans="1:10" x14ac:dyDescent="0.25">
      <c r="A80">
        <v>1999</v>
      </c>
      <c r="B80">
        <v>2</v>
      </c>
      <c r="C80">
        <v>1997</v>
      </c>
      <c r="D80" t="s">
        <v>80</v>
      </c>
      <c r="E80" s="1">
        <v>0</v>
      </c>
      <c r="F80" s="1">
        <v>0</v>
      </c>
      <c r="G80" s="1"/>
      <c r="H80" s="1">
        <v>0</v>
      </c>
      <c r="I80" s="1">
        <f t="shared" si="2"/>
        <v>0</v>
      </c>
      <c r="J80" s="1">
        <f t="shared" si="3"/>
        <v>0</v>
      </c>
    </row>
    <row r="81" spans="1:10" x14ac:dyDescent="0.25">
      <c r="A81">
        <v>1999</v>
      </c>
      <c r="B81">
        <v>3</v>
      </c>
      <c r="C81">
        <v>1996</v>
      </c>
      <c r="D81" t="s">
        <v>81</v>
      </c>
      <c r="E81" s="1">
        <v>39.430824087292422</v>
      </c>
      <c r="F81" s="1">
        <v>26.189186176142698</v>
      </c>
      <c r="G81" s="1">
        <v>0.66334837759744647</v>
      </c>
      <c r="H81" s="1">
        <v>0</v>
      </c>
      <c r="I81" s="1">
        <f t="shared" si="2"/>
        <v>38.767475709694978</v>
      </c>
      <c r="J81" s="1">
        <f t="shared" si="3"/>
        <v>26.189186176142698</v>
      </c>
    </row>
    <row r="82" spans="1:10" x14ac:dyDescent="0.25">
      <c r="A82">
        <v>1999</v>
      </c>
      <c r="B82">
        <v>4</v>
      </c>
      <c r="C82">
        <v>1995</v>
      </c>
      <c r="D82" t="s">
        <v>82</v>
      </c>
      <c r="E82" s="1">
        <v>5167.8818372797641</v>
      </c>
      <c r="F82" s="1">
        <v>2553.5201783723523</v>
      </c>
      <c r="G82" s="1">
        <v>86.939751114145153</v>
      </c>
      <c r="H82" s="1">
        <v>55</v>
      </c>
      <c r="I82" s="1">
        <f t="shared" si="2"/>
        <v>5080.942086165619</v>
      </c>
      <c r="J82" s="1">
        <f t="shared" si="3"/>
        <v>2498.5201783723523</v>
      </c>
    </row>
    <row r="83" spans="1:10" x14ac:dyDescent="0.25">
      <c r="A83">
        <v>1999</v>
      </c>
      <c r="B83">
        <v>5</v>
      </c>
      <c r="C83">
        <v>1994</v>
      </c>
      <c r="D83" t="s">
        <v>83</v>
      </c>
      <c r="E83" s="1">
        <v>439.68733863294233</v>
      </c>
      <c r="F83" s="1">
        <v>54.290635451505018</v>
      </c>
      <c r="G83" s="1">
        <v>7.3969005082573975</v>
      </c>
      <c r="H83" s="1">
        <v>1</v>
      </c>
      <c r="I83" s="1">
        <f t="shared" si="2"/>
        <v>432.29043812468495</v>
      </c>
      <c r="J83" s="1">
        <f t="shared" si="3"/>
        <v>53.290635451505018</v>
      </c>
    </row>
    <row r="84" spans="1:10" x14ac:dyDescent="0.25">
      <c r="A84">
        <v>1998</v>
      </c>
      <c r="B84">
        <v>2</v>
      </c>
      <c r="C84">
        <v>1996</v>
      </c>
      <c r="D84" t="s">
        <v>84</v>
      </c>
      <c r="E84" s="1">
        <v>0</v>
      </c>
      <c r="F84" s="1">
        <v>0</v>
      </c>
      <c r="G84" s="1"/>
      <c r="H84" s="1">
        <v>0</v>
      </c>
      <c r="I84" s="1">
        <f t="shared" si="2"/>
        <v>0</v>
      </c>
      <c r="J84" s="1">
        <f t="shared" si="3"/>
        <v>0</v>
      </c>
    </row>
    <row r="85" spans="1:10" x14ac:dyDescent="0.25">
      <c r="A85">
        <v>1998</v>
      </c>
      <c r="B85">
        <v>3</v>
      </c>
      <c r="C85">
        <v>1995</v>
      </c>
      <c r="D85" t="s">
        <v>85</v>
      </c>
      <c r="E85" s="1">
        <v>8.5173463021488569</v>
      </c>
      <c r="F85" s="1">
        <v>28.456207028265847</v>
      </c>
      <c r="G85" s="1">
        <v>0.57056808792019276</v>
      </c>
      <c r="H85" s="1">
        <v>9.780882352941175</v>
      </c>
      <c r="I85" s="1">
        <f t="shared" si="2"/>
        <v>7.9467782142286643</v>
      </c>
      <c r="J85" s="1">
        <f t="shared" si="3"/>
        <v>18.675324675324674</v>
      </c>
    </row>
    <row r="86" spans="1:10" x14ac:dyDescent="0.25">
      <c r="A86">
        <v>1998</v>
      </c>
      <c r="B86">
        <v>4</v>
      </c>
      <c r="C86">
        <v>1994</v>
      </c>
      <c r="D86" t="s">
        <v>86</v>
      </c>
      <c r="E86" s="1">
        <v>1108.3028081552648</v>
      </c>
      <c r="F86" s="1">
        <v>239.94459511077159</v>
      </c>
      <c r="G86" s="1">
        <v>74.244041706533622</v>
      </c>
      <c r="H86" s="1">
        <v>65.892647058823528</v>
      </c>
      <c r="I86" s="1">
        <f t="shared" si="2"/>
        <v>1034.0587664487311</v>
      </c>
      <c r="J86" s="1">
        <f t="shared" si="3"/>
        <v>174.05194805194805</v>
      </c>
    </row>
    <row r="87" spans="1:10" x14ac:dyDescent="0.25">
      <c r="A87">
        <v>1998</v>
      </c>
      <c r="B87">
        <v>5</v>
      </c>
      <c r="C87">
        <v>1993</v>
      </c>
      <c r="D87" t="s">
        <v>87</v>
      </c>
      <c r="E87" s="1">
        <v>331.17984554258635</v>
      </c>
      <c r="F87" s="1">
        <v>7.5991978609625672</v>
      </c>
      <c r="G87" s="1">
        <v>22.185390205546184</v>
      </c>
      <c r="H87" s="1">
        <v>4.3264705882352938</v>
      </c>
      <c r="I87" s="1">
        <f t="shared" si="2"/>
        <v>308.99445533704016</v>
      </c>
      <c r="J87" s="1">
        <f t="shared" si="3"/>
        <v>3.2727272727272734</v>
      </c>
    </row>
    <row r="88" spans="1:10" x14ac:dyDescent="0.25">
      <c r="A88">
        <v>1997</v>
      </c>
      <c r="B88">
        <v>2</v>
      </c>
      <c r="C88">
        <v>1995</v>
      </c>
      <c r="D88" t="s">
        <v>88</v>
      </c>
      <c r="E88" s="1">
        <v>0</v>
      </c>
      <c r="F88" s="1">
        <v>0</v>
      </c>
      <c r="G88" s="1"/>
      <c r="H88" s="1">
        <v>0</v>
      </c>
      <c r="I88" s="1">
        <f t="shared" si="2"/>
        <v>0</v>
      </c>
      <c r="J88" s="1">
        <f t="shared" si="3"/>
        <v>0</v>
      </c>
    </row>
    <row r="89" spans="1:10" x14ac:dyDescent="0.25">
      <c r="A89">
        <v>1997</v>
      </c>
      <c r="B89">
        <v>3</v>
      </c>
      <c r="C89">
        <v>1994</v>
      </c>
      <c r="D89" t="s">
        <v>89</v>
      </c>
      <c r="E89" s="1">
        <v>42.279532674498832</v>
      </c>
      <c r="F89" s="1">
        <v>0</v>
      </c>
      <c r="G89" s="1">
        <v>0.57989935926702407</v>
      </c>
      <c r="H89" s="1">
        <v>0</v>
      </c>
      <c r="I89" s="1">
        <f t="shared" si="2"/>
        <v>41.699633315231807</v>
      </c>
      <c r="J89" s="1">
        <f t="shared" si="3"/>
        <v>0</v>
      </c>
    </row>
    <row r="90" spans="1:10" x14ac:dyDescent="0.25">
      <c r="A90">
        <v>1997</v>
      </c>
      <c r="B90">
        <v>4</v>
      </c>
      <c r="C90">
        <v>1993</v>
      </c>
      <c r="D90" t="s">
        <v>90</v>
      </c>
      <c r="E90" s="1">
        <v>8512.2420982535477</v>
      </c>
      <c r="F90" s="1">
        <v>187.54545454545456</v>
      </c>
      <c r="G90" s="1">
        <v>116.75256149839963</v>
      </c>
      <c r="H90" s="1">
        <v>4</v>
      </c>
      <c r="I90" s="1">
        <f t="shared" si="2"/>
        <v>8395.4895367551489</v>
      </c>
      <c r="J90" s="1">
        <f t="shared" si="3"/>
        <v>183.54545454545456</v>
      </c>
    </row>
    <row r="91" spans="1:10" x14ac:dyDescent="0.25">
      <c r="A91">
        <v>1997</v>
      </c>
      <c r="B91">
        <v>5</v>
      </c>
      <c r="C91">
        <v>1992</v>
      </c>
      <c r="D91" t="s">
        <v>91</v>
      </c>
      <c r="E91" s="1">
        <v>996.47836907195347</v>
      </c>
      <c r="F91" s="1">
        <v>8.454545454545455</v>
      </c>
      <c r="G91" s="1">
        <v>13.667539142333359</v>
      </c>
      <c r="H91" s="1">
        <v>0</v>
      </c>
      <c r="I91" s="1">
        <f t="shared" si="2"/>
        <v>982.81082992962013</v>
      </c>
      <c r="J91" s="1">
        <f t="shared" si="3"/>
        <v>8.454545454545455</v>
      </c>
    </row>
    <row r="92" spans="1:10" x14ac:dyDescent="0.25">
      <c r="A92">
        <v>1996</v>
      </c>
      <c r="B92">
        <v>2</v>
      </c>
      <c r="C92">
        <v>1994</v>
      </c>
      <c r="D92" t="s">
        <v>92</v>
      </c>
      <c r="E92" s="1">
        <v>0</v>
      </c>
      <c r="F92" s="1">
        <v>0</v>
      </c>
      <c r="G92" s="1"/>
      <c r="H92" s="1">
        <v>0</v>
      </c>
      <c r="I92" s="1">
        <f t="shared" si="2"/>
        <v>0</v>
      </c>
      <c r="J92" s="1">
        <f t="shared" si="3"/>
        <v>0</v>
      </c>
    </row>
    <row r="93" spans="1:10" x14ac:dyDescent="0.25">
      <c r="A93">
        <v>1996</v>
      </c>
      <c r="B93">
        <v>3</v>
      </c>
      <c r="C93">
        <v>1993</v>
      </c>
      <c r="D93" t="s">
        <v>93</v>
      </c>
      <c r="E93" s="1">
        <v>74.589181845354815</v>
      </c>
      <c r="F93" s="1">
        <v>2.6744186046511627</v>
      </c>
      <c r="G93" s="1">
        <v>0.82152272499141776</v>
      </c>
      <c r="H93" s="1">
        <v>0</v>
      </c>
      <c r="I93" s="1">
        <f t="shared" si="2"/>
        <v>73.767659120363405</v>
      </c>
      <c r="J93" s="1">
        <f t="shared" si="3"/>
        <v>2.6744186046511627</v>
      </c>
    </row>
    <row r="94" spans="1:10" x14ac:dyDescent="0.25">
      <c r="A94">
        <v>1996</v>
      </c>
      <c r="B94">
        <v>4</v>
      </c>
      <c r="C94">
        <v>1992</v>
      </c>
      <c r="D94" t="s">
        <v>94</v>
      </c>
      <c r="E94" s="1">
        <v>15935.840984436138</v>
      </c>
      <c r="F94" s="1">
        <v>323.52105593966058</v>
      </c>
      <c r="G94" s="1">
        <v>175.51681338597763</v>
      </c>
      <c r="H94" s="1">
        <v>12</v>
      </c>
      <c r="I94" s="1">
        <f t="shared" si="2"/>
        <v>15760.324171050161</v>
      </c>
      <c r="J94" s="1">
        <f t="shared" si="3"/>
        <v>311.52105593966058</v>
      </c>
    </row>
    <row r="95" spans="1:10" x14ac:dyDescent="0.25">
      <c r="A95">
        <v>1996</v>
      </c>
      <c r="B95">
        <v>5</v>
      </c>
      <c r="C95">
        <v>1991</v>
      </c>
      <c r="D95" t="s">
        <v>95</v>
      </c>
      <c r="E95" s="1">
        <v>1603.5698337185115</v>
      </c>
      <c r="F95" s="1">
        <v>42.80452545568825</v>
      </c>
      <c r="G95" s="1">
        <v>17.661663889030951</v>
      </c>
      <c r="H95" s="1">
        <v>0</v>
      </c>
      <c r="I95" s="1">
        <f t="shared" si="2"/>
        <v>1585.9081698294806</v>
      </c>
      <c r="J95" s="1">
        <f t="shared" si="3"/>
        <v>42.80452545568825</v>
      </c>
    </row>
    <row r="96" spans="1:10" x14ac:dyDescent="0.25">
      <c r="A96">
        <v>1995</v>
      </c>
      <c r="B96">
        <v>2</v>
      </c>
      <c r="C96">
        <v>1993</v>
      </c>
      <c r="D96" t="s">
        <v>96</v>
      </c>
      <c r="E96" s="1">
        <v>0</v>
      </c>
      <c r="F96" s="1">
        <v>0</v>
      </c>
      <c r="G96" s="1"/>
      <c r="H96" s="1">
        <v>0</v>
      </c>
      <c r="I96" s="1">
        <f t="shared" si="2"/>
        <v>0</v>
      </c>
      <c r="J96" s="1">
        <f t="shared" si="3"/>
        <v>0</v>
      </c>
    </row>
    <row r="97" spans="1:10" x14ac:dyDescent="0.25">
      <c r="A97">
        <v>1995</v>
      </c>
      <c r="B97">
        <v>3</v>
      </c>
      <c r="C97">
        <v>1992</v>
      </c>
      <c r="D97" t="s">
        <v>97</v>
      </c>
      <c r="E97" s="1">
        <v>34.052388945781118</v>
      </c>
      <c r="F97" s="1">
        <v>196.30079190671341</v>
      </c>
      <c r="G97" s="1">
        <v>0.48680754518425279</v>
      </c>
      <c r="H97" s="1">
        <v>2.6333333333333329</v>
      </c>
      <c r="I97" s="1">
        <f t="shared" si="2"/>
        <v>33.565581400596862</v>
      </c>
      <c r="J97" s="1">
        <f t="shared" si="3"/>
        <v>193.66745857338009</v>
      </c>
    </row>
    <row r="98" spans="1:10" x14ac:dyDescent="0.25">
      <c r="A98">
        <v>1995</v>
      </c>
      <c r="B98">
        <v>4</v>
      </c>
      <c r="C98">
        <v>1991</v>
      </c>
      <c r="D98" t="s">
        <v>98</v>
      </c>
      <c r="E98" s="1">
        <v>7391.2476882054643</v>
      </c>
      <c r="F98" s="1">
        <v>1894.4919265110568</v>
      </c>
      <c r="G98" s="1">
        <v>105.66410329310743</v>
      </c>
      <c r="H98" s="1">
        <v>26.366666666666667</v>
      </c>
      <c r="I98" s="1">
        <f t="shared" si="2"/>
        <v>7285.5835849123569</v>
      </c>
      <c r="J98" s="1">
        <f t="shared" si="3"/>
        <v>1868.1252598443903</v>
      </c>
    </row>
    <row r="99" spans="1:10" x14ac:dyDescent="0.25">
      <c r="A99">
        <v>1995</v>
      </c>
      <c r="B99">
        <v>5</v>
      </c>
      <c r="C99">
        <v>1990</v>
      </c>
      <c r="D99" t="s">
        <v>99</v>
      </c>
      <c r="E99" s="1">
        <v>1038.6999228487543</v>
      </c>
      <c r="F99" s="1">
        <v>219.2072815822296</v>
      </c>
      <c r="G99" s="1">
        <v>14.849089161708326</v>
      </c>
      <c r="H99" s="1">
        <v>0</v>
      </c>
      <c r="I99" s="1">
        <f t="shared" si="2"/>
        <v>1023.850833687046</v>
      </c>
      <c r="J99" s="1">
        <f t="shared" si="3"/>
        <v>219.2072815822296</v>
      </c>
    </row>
    <row r="100" spans="1:10" x14ac:dyDescent="0.25">
      <c r="H100" s="1"/>
    </row>
    <row r="101" spans="1:10" x14ac:dyDescent="0.25">
      <c r="H101" s="1"/>
    </row>
    <row r="102" spans="1:10" x14ac:dyDescent="0.25">
      <c r="H102" s="1"/>
    </row>
    <row r="103" spans="1:10" x14ac:dyDescent="0.25">
      <c r="H103" s="1"/>
    </row>
    <row r="104" spans="1:10" x14ac:dyDescent="0.25">
      <c r="H104" s="1"/>
    </row>
    <row r="105" spans="1:10" x14ac:dyDescent="0.25">
      <c r="H105" s="1"/>
    </row>
    <row r="106" spans="1:10" x14ac:dyDescent="0.25">
      <c r="H106" s="1"/>
    </row>
    <row r="107" spans="1:10" x14ac:dyDescent="0.25">
      <c r="H107" s="1"/>
    </row>
    <row r="108" spans="1:10" x14ac:dyDescent="0.25">
      <c r="H108" s="1"/>
    </row>
    <row r="109" spans="1:10" x14ac:dyDescent="0.25">
      <c r="H109" s="1"/>
    </row>
    <row r="110" spans="1:10" x14ac:dyDescent="0.25">
      <c r="H110" s="1"/>
    </row>
    <row r="111" spans="1:10" x14ac:dyDescent="0.25">
      <c r="H111" s="1"/>
    </row>
    <row r="112" spans="1:10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"/>
    </sheetView>
  </sheetViews>
  <sheetFormatPr defaultRowHeight="15" x14ac:dyDescent="0.25"/>
  <cols>
    <col min="2" max="2" width="14" bestFit="1" customWidth="1"/>
    <col min="3" max="3" width="11.5703125" bestFit="1" customWidth="1"/>
  </cols>
  <sheetData>
    <row r="1" spans="1:4" x14ac:dyDescent="0.25">
      <c r="A1" t="s">
        <v>100</v>
      </c>
      <c r="B1" t="s">
        <v>101</v>
      </c>
    </row>
    <row r="2" spans="1:4" x14ac:dyDescent="0.25">
      <c r="A2" t="s">
        <v>102</v>
      </c>
      <c r="B2" t="s">
        <v>103</v>
      </c>
    </row>
    <row r="3" spans="1:4" x14ac:dyDescent="0.25">
      <c r="A3" t="s">
        <v>108</v>
      </c>
    </row>
    <row r="5" spans="1:4" x14ac:dyDescent="0.25">
      <c r="A5" t="s">
        <v>107</v>
      </c>
      <c r="B5" t="s">
        <v>104</v>
      </c>
      <c r="C5" t="s">
        <v>105</v>
      </c>
      <c r="D5" t="s">
        <v>106</v>
      </c>
    </row>
    <row r="6" spans="1:4" x14ac:dyDescent="0.25">
      <c r="A6" s="2">
        <v>1995</v>
      </c>
      <c r="B6" s="1">
        <v>6186</v>
      </c>
      <c r="C6" s="1">
        <v>4438</v>
      </c>
      <c r="D6" s="1">
        <v>10624</v>
      </c>
    </row>
    <row r="7" spans="1:4" x14ac:dyDescent="0.25">
      <c r="A7" s="2">
        <v>1996</v>
      </c>
      <c r="B7" s="1">
        <v>10204</v>
      </c>
      <c r="C7" s="1">
        <v>7573</v>
      </c>
      <c r="D7" s="1">
        <v>17777</v>
      </c>
    </row>
    <row r="8" spans="1:4" x14ac:dyDescent="0.25">
      <c r="A8" s="2">
        <v>1997</v>
      </c>
      <c r="B8" s="1">
        <v>5123</v>
      </c>
      <c r="C8" s="1">
        <v>4489</v>
      </c>
      <c r="D8" s="1">
        <v>9612</v>
      </c>
    </row>
    <row r="9" spans="1:4" x14ac:dyDescent="0.25">
      <c r="A9" s="2">
        <v>1998</v>
      </c>
      <c r="B9" s="1">
        <v>879</v>
      </c>
      <c r="C9" s="1">
        <v>668</v>
      </c>
      <c r="D9" s="1">
        <v>1547</v>
      </c>
    </row>
    <row r="10" spans="1:4" x14ac:dyDescent="0.25">
      <c r="A10" s="2">
        <v>1999</v>
      </c>
      <c r="B10" s="1">
        <v>4977</v>
      </c>
      <c r="C10" s="1">
        <v>3153</v>
      </c>
      <c r="D10" s="1">
        <v>8130</v>
      </c>
    </row>
    <row r="11" spans="1:4" x14ac:dyDescent="0.25">
      <c r="A11" s="2">
        <v>2000</v>
      </c>
      <c r="B11" s="1">
        <v>4768</v>
      </c>
      <c r="C11" s="1">
        <v>3415</v>
      </c>
      <c r="D11" s="1">
        <v>8183</v>
      </c>
    </row>
    <row r="12" spans="1:4" x14ac:dyDescent="0.25">
      <c r="A12" s="2">
        <v>2001</v>
      </c>
      <c r="B12" s="1">
        <v>5522</v>
      </c>
      <c r="C12" s="1">
        <v>3462</v>
      </c>
      <c r="D12" s="1">
        <v>8984</v>
      </c>
    </row>
    <row r="13" spans="1:4" x14ac:dyDescent="0.25">
      <c r="A13" s="2">
        <v>2002</v>
      </c>
      <c r="B13" s="1">
        <v>7515</v>
      </c>
      <c r="C13" s="1">
        <v>5370</v>
      </c>
      <c r="D13" s="1">
        <v>12885</v>
      </c>
    </row>
    <row r="14" spans="1:4" x14ac:dyDescent="0.25">
      <c r="A14" s="2">
        <v>2003</v>
      </c>
      <c r="B14" s="1">
        <v>8619</v>
      </c>
      <c r="C14" s="1">
        <v>5871</v>
      </c>
      <c r="D14" s="1">
        <v>14490</v>
      </c>
    </row>
    <row r="15" spans="1:4" x14ac:dyDescent="0.25">
      <c r="A15" s="2">
        <v>2004</v>
      </c>
      <c r="B15" s="1">
        <v>6221</v>
      </c>
      <c r="C15" s="1">
        <v>3931</v>
      </c>
      <c r="D15" s="1">
        <v>10152</v>
      </c>
    </row>
    <row r="16" spans="1:4" x14ac:dyDescent="0.25">
      <c r="A16" s="2">
        <v>2005</v>
      </c>
      <c r="B16" s="1">
        <v>1732</v>
      </c>
      <c r="C16" s="1">
        <v>1516</v>
      </c>
      <c r="D16" s="1">
        <v>3248</v>
      </c>
    </row>
    <row r="17" spans="1:4" x14ac:dyDescent="0.25">
      <c r="A17" s="2">
        <v>2006</v>
      </c>
      <c r="B17" s="1">
        <v>2985</v>
      </c>
      <c r="C17" s="1">
        <v>2102</v>
      </c>
      <c r="D17" s="1">
        <v>5087</v>
      </c>
    </row>
    <row r="18" spans="1:4" x14ac:dyDescent="0.25">
      <c r="A18" s="2">
        <v>2007</v>
      </c>
      <c r="B18" s="1">
        <v>610</v>
      </c>
      <c r="C18" s="1">
        <v>400</v>
      </c>
      <c r="D18" s="1">
        <v>1010</v>
      </c>
    </row>
    <row r="19" spans="1:4" x14ac:dyDescent="0.25">
      <c r="A19" s="2">
        <v>2008</v>
      </c>
      <c r="B19" s="1">
        <v>2537</v>
      </c>
      <c r="C19" s="1">
        <v>1874</v>
      </c>
      <c r="D19" s="1">
        <v>4411</v>
      </c>
    </row>
    <row r="20" spans="1:4" x14ac:dyDescent="0.25">
      <c r="A20" s="2">
        <v>2009</v>
      </c>
      <c r="B20" s="1">
        <v>337</v>
      </c>
      <c r="C20" s="1">
        <v>201</v>
      </c>
      <c r="D20" s="1">
        <v>538</v>
      </c>
    </row>
    <row r="21" spans="1:4" x14ac:dyDescent="0.25">
      <c r="A21" s="2">
        <v>2010</v>
      </c>
      <c r="B21" s="1">
        <v>2819</v>
      </c>
      <c r="C21" s="1">
        <v>2439</v>
      </c>
      <c r="D21" s="1">
        <v>5258</v>
      </c>
    </row>
    <row r="22" spans="1:4" x14ac:dyDescent="0.25">
      <c r="A22" s="2">
        <v>2011</v>
      </c>
      <c r="B22" s="1">
        <v>1449</v>
      </c>
      <c r="C22" s="1">
        <v>1282</v>
      </c>
      <c r="D22" s="1">
        <v>2731</v>
      </c>
    </row>
    <row r="23" spans="1:4" x14ac:dyDescent="0.25">
      <c r="A23" s="2">
        <v>2012</v>
      </c>
      <c r="B23" s="1">
        <v>3596</v>
      </c>
      <c r="C23" s="1">
        <v>2106</v>
      </c>
      <c r="D23" s="1">
        <v>5702</v>
      </c>
    </row>
    <row r="24" spans="1:4" x14ac:dyDescent="0.25">
      <c r="A24" s="2">
        <v>2013</v>
      </c>
      <c r="B24" s="1">
        <v>2302</v>
      </c>
      <c r="C24" s="1">
        <v>1143</v>
      </c>
      <c r="D24" s="1">
        <v>3445</v>
      </c>
    </row>
    <row r="25" spans="1:4" x14ac:dyDescent="0.25">
      <c r="A25" s="2">
        <v>2014</v>
      </c>
      <c r="B25" s="1">
        <v>4609</v>
      </c>
      <c r="C25" s="1">
        <v>2513</v>
      </c>
      <c r="D25" s="1">
        <v>7122</v>
      </c>
    </row>
    <row r="26" spans="1:4" x14ac:dyDescent="0.25">
      <c r="A26" s="2">
        <v>2015</v>
      </c>
      <c r="B26" s="1">
        <v>2579</v>
      </c>
      <c r="C26" s="1">
        <v>2257</v>
      </c>
      <c r="D26" s="1">
        <v>4836</v>
      </c>
    </row>
    <row r="27" spans="1:4" x14ac:dyDescent="0.25">
      <c r="A27" s="2">
        <v>2016</v>
      </c>
      <c r="B27" s="1">
        <v>1102</v>
      </c>
      <c r="C27" s="1">
        <v>1019</v>
      </c>
      <c r="D27" s="1">
        <v>2121</v>
      </c>
    </row>
    <row r="28" spans="1:4" x14ac:dyDescent="0.25">
      <c r="A28" s="2">
        <v>2017</v>
      </c>
      <c r="B28" s="1">
        <v>856</v>
      </c>
      <c r="C28" s="1">
        <v>846</v>
      </c>
      <c r="D28" s="1">
        <v>1702</v>
      </c>
    </row>
    <row r="29" spans="1:4" x14ac:dyDescent="0.25">
      <c r="A29" s="2">
        <v>2018</v>
      </c>
      <c r="B29" s="1">
        <v>913</v>
      </c>
      <c r="C29" s="1">
        <v>714</v>
      </c>
      <c r="D29" s="1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Checking</vt:lpstr>
      <vt:lpstr>Escapement by Age&amp;ClipStatus</vt:lpstr>
      <vt:lpstr>River Spawners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DFO</cp:lastModifiedBy>
  <dcterms:created xsi:type="dcterms:W3CDTF">2019-05-31T18:31:27Z</dcterms:created>
  <dcterms:modified xsi:type="dcterms:W3CDTF">2019-11-05T22:33:23Z</dcterms:modified>
</cp:coreProperties>
</file>