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ntwerpen-my.sharepoint.com/personal/lgrunewald_ad_ua_ac_be/Documents/Documenten/"/>
    </mc:Choice>
  </mc:AlternateContent>
  <xr:revisionPtr revIDLastSave="159" documentId="8_{4C4AE23A-3E3D-415C-8BDD-FDE02272F369}" xr6:coauthVersionLast="47" xr6:coauthVersionMax="47" xr10:uidLastSave="{02D26A43-D837-48CE-BB1F-3D0604F016C9}"/>
  <bookViews>
    <workbookView xWindow="780" yWindow="780" windowWidth="21600" windowHeight="12645" xr2:uid="{75FC64FF-31AA-4555-BEAA-E08821ED6CC3}"/>
  </bookViews>
  <sheets>
    <sheet name="Sheet1" sheetId="1" r:id="rId1"/>
    <sheet name="Sheet1 (2)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3" l="1"/>
  <c r="B12" i="3"/>
  <c r="B13" i="3"/>
  <c r="B14" i="3"/>
  <c r="B15" i="3"/>
  <c r="B16" i="3"/>
  <c r="B17" i="3"/>
  <c r="B10" i="3"/>
  <c r="B4" i="3"/>
  <c r="B4" i="1"/>
</calcChain>
</file>

<file path=xl/sharedStrings.xml><?xml version="1.0" encoding="utf-8"?>
<sst xmlns="http://schemas.openxmlformats.org/spreadsheetml/2006/main" count="20" uniqueCount="12">
  <si>
    <t>ESEM - Relative Humidity Calculator</t>
  </si>
  <si>
    <t>Chamber Pressure (Pa)</t>
  </si>
  <si>
    <t>Pa</t>
  </si>
  <si>
    <t>Relative Humdity (%)</t>
  </si>
  <si>
    <t>%</t>
  </si>
  <si>
    <t>References:</t>
  </si>
  <si>
    <t>https://en.wikipedia.org/wiki/Arden_Buck_equation</t>
  </si>
  <si>
    <t>°C</t>
  </si>
  <si>
    <t>Stage/Sample temperature (°C)</t>
  </si>
  <si>
    <t>https://en.wikipedia.org/wiki/Vapour_pressure_of_water</t>
  </si>
  <si>
    <t>RH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</si>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</sst>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1" xfId="0" applyBorder="1"/>
    <xf numFmtId="0" fontId="2" fillId="0" borderId="0" xfId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Stage temperature: -5°C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'Sheet1 (2)'!$B$9</c:f>
              <c:strCache>
                <c:ptCount val="1"/>
                <c:pt idx="0">
                  <c:v>RH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'Sheet1 (2)'!$A$10:$A$24</c:f>
              <c:numCache>
                <c:formatCode>General</c:formatCode>
                <c:ptCount val="15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</c:numCache>
            </c:numRef>
          </c:xVal>
          <c:yVal>
            <c:numRef>
              <c:f>'Sheet1 (2)'!$B$10:$B$24</c:f>
              <c:numCache>
                <c:formatCode>General</c:formatCode>
                <c:ptCount val="15"/>
                <c:pt idx="0">
                  <c:v>11.852808912305214</c:v>
                </c:pt>
                <c:pt idx="1">
                  <c:v>23.705617824610428</c:v>
                </c:pt>
                <c:pt idx="2">
                  <c:v>35.558426736915642</c:v>
                </c:pt>
                <c:pt idx="3">
                  <c:v>47.411235649220856</c:v>
                </c:pt>
                <c:pt idx="4">
                  <c:v>59.264044561526077</c:v>
                </c:pt>
                <c:pt idx="5">
                  <c:v>71.116853473831284</c:v>
                </c:pt>
                <c:pt idx="6">
                  <c:v>82.969662386136505</c:v>
                </c:pt>
                <c:pt idx="7">
                  <c:v>94.822471298441712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36-4017-A0FA-96F86215B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0633471"/>
        <c:axId val="1680631391"/>
      </c:scatterChart>
      <c:valAx>
        <c:axId val="1680633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Pressure</a:t>
                </a:r>
                <a:r>
                  <a:rPr lang="en-US" baseline="0"/>
                  <a:t>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1391"/>
        <c:crosses val="autoZero"/>
        <c:crossBetween val="midCat"/>
      </c:valAx>
      <c:valAx>
        <c:axId val="168063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Relative</a:t>
                </a:r>
                <a:r>
                  <a:rPr lang="en-US" baseline="0"/>
                  <a:t> humidity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33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8</xdr:row>
      <xdr:rowOff>80962</xdr:rowOff>
    </xdr:from>
    <xdr:to>
      <xdr:col>5</xdr:col>
      <xdr:colOff>1647825</xdr:colOff>
      <xdr:row>20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EE9497-E3DE-A9AA-782B-2BA912530B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Vapour_pressure_of_water" TargetMode="External"/><Relationship Id="rId1" Type="http://schemas.openxmlformats.org/officeDocument/2006/relationships/hyperlink" Target="https://en.wikipedia.org/wiki/Arden_Buck_equ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5D6C-D73F-44F2-8770-6F6CFE45039C}">
  <dimension ref="A1:C8"/>
  <sheetViews>
    <sheetView tabSelected="1" workbookViewId="0">
      <selection activeCell="B4" sqref="B4"/>
    </sheetView>
  </sheetViews>
  <sheetFormatPr defaultColWidth="26.140625" defaultRowHeight="18" customHeight="1" x14ac:dyDescent="0.25"/>
  <cols>
    <col min="1" max="1" width="34" customWidth="1"/>
  </cols>
  <sheetData>
    <row r="1" spans="1:3" ht="27" customHeight="1" x14ac:dyDescent="0.25">
      <c r="A1" s="4" t="s">
        <v>0</v>
      </c>
      <c r="B1" s="4"/>
      <c r="C1" s="4"/>
    </row>
    <row r="2" spans="1:3" ht="18" customHeight="1" x14ac:dyDescent="0.25">
      <c r="A2" t="s">
        <v>1</v>
      </c>
      <c r="B2">
        <v>200</v>
      </c>
      <c r="C2" t="s">
        <v>2</v>
      </c>
    </row>
    <row r="3" spans="1:3" ht="18" customHeight="1" thickBot="1" x14ac:dyDescent="0.3">
      <c r="A3" s="2" t="s">
        <v>8</v>
      </c>
      <c r="B3" s="2">
        <v>3</v>
      </c>
      <c r="C3" s="2" t="s">
        <v>7</v>
      </c>
    </row>
    <row r="4" spans="1:3" ht="18" customHeight="1" thickTop="1" x14ac:dyDescent="0.25">
      <c r="A4" t="s">
        <v>3</v>
      </c>
      <c r="B4" s="1">
        <f>$B$2/(6.1121*EXP((18.678-$B$3/234.5)*($B$3/(257.14 +$B$3)))*100)*100</f>
        <v>26.384984710413349</v>
      </c>
      <c r="C4" t="s">
        <v>4</v>
      </c>
    </row>
    <row r="6" spans="1:3" ht="18" customHeight="1" x14ac:dyDescent="0.25">
      <c r="A6" t="s">
        <v>5</v>
      </c>
    </row>
    <row r="7" spans="1:3" ht="18" customHeight="1" x14ac:dyDescent="0.25">
      <c r="A7" s="3" t="s">
        <v>6</v>
      </c>
    </row>
    <row r="8" spans="1:3" ht="18" customHeight="1" x14ac:dyDescent="0.25">
      <c r="A8" s="3" t="s">
        <v>9</v>
      </c>
    </row>
  </sheetData>
  <mergeCells count="1">
    <mergeCell ref="A1:C1"/>
  </mergeCells>
  <hyperlinks>
    <hyperlink ref="A7" r:id="rId1" xr:uid="{25E47883-A65F-4E05-9069-831D4BEAA919}"/>
    <hyperlink ref="A8" r:id="rId2" xr:uid="{52801C4C-82A4-4793-8357-3C89497A18C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2B6E-A386-4C12-8B77-8F05127FC102}">
  <dimension ref="A1:C17"/>
  <sheetViews>
    <sheetView workbookViewId="0">
      <selection activeCell="C11" sqref="C11"/>
    </sheetView>
  </sheetViews>
  <sheetFormatPr defaultColWidth="26.140625" defaultRowHeight="18" customHeight="1" x14ac:dyDescent="0.25"/>
  <cols>
    <col min="1" max="1" width="34" customWidth="1"/>
  </cols>
  <sheetData>
    <row r="1" spans="1:3" ht="27" customHeight="1" x14ac:dyDescent="0.25">
      <c r="A1" s="4" t="s">
        <v>0</v>
      </c>
      <c r="B1" s="4"/>
      <c r="C1" s="4"/>
    </row>
    <row r="2" spans="1:3" ht="18" customHeight="1" x14ac:dyDescent="0.25">
      <c r="A2" t="s">
        <v>1</v>
      </c>
      <c r="B2">
        <v>40</v>
      </c>
      <c r="C2" t="s">
        <v>2</v>
      </c>
    </row>
    <row r="3" spans="1:3" ht="18" customHeight="1" thickBot="1" x14ac:dyDescent="0.3">
      <c r="A3" s="2" t="s">
        <v>8</v>
      </c>
      <c r="B3" s="2">
        <v>22</v>
      </c>
      <c r="C3" s="2" t="s">
        <v>7</v>
      </c>
    </row>
    <row r="4" spans="1:3" ht="18" customHeight="1" thickTop="1" x14ac:dyDescent="0.25">
      <c r="A4" t="s">
        <v>3</v>
      </c>
      <c r="B4" s="1">
        <f>$B$2/(6.1121*EXP((18.678-$B$3/234.5)*($B$3/(257.14 +$B$3)))*100)*100</f>
        <v>1.5127429576041442</v>
      </c>
      <c r="C4" t="s">
        <v>4</v>
      </c>
    </row>
    <row r="7" spans="1:3" ht="18" customHeight="1" x14ac:dyDescent="0.25">
      <c r="A7" s="3"/>
    </row>
    <row r="8" spans="1:3" ht="18" customHeight="1" x14ac:dyDescent="0.25">
      <c r="A8" s="3" t="s">
        <v>11</v>
      </c>
      <c r="B8">
        <v>-5</v>
      </c>
    </row>
    <row r="9" spans="1:3" ht="18" customHeight="1" x14ac:dyDescent="0.25">
      <c r="A9" t="s">
        <v>2</v>
      </c>
      <c r="B9" t="s">
        <v>10</v>
      </c>
    </row>
    <row r="10" spans="1:3" ht="18" customHeight="1" x14ac:dyDescent="0.25">
      <c r="A10">
        <v>50</v>
      </c>
      <c r="B10">
        <f>A10/(6.1121*EXP((18.678-$B$8/234.5)*($B$8/(257.14 +$B$8)))*100)*100</f>
        <v>11.852808912305214</v>
      </c>
    </row>
    <row r="11" spans="1:3" ht="18" customHeight="1" x14ac:dyDescent="0.25">
      <c r="A11">
        <v>100</v>
      </c>
      <c r="B11">
        <f t="shared" ref="B11:B17" si="0">A11/(6.1121*EXP((18.678-$B$8/234.5)*($B$8/(257.14 +$B$8)))*100)*100</f>
        <v>23.705617824610428</v>
      </c>
    </row>
    <row r="12" spans="1:3" ht="18" customHeight="1" x14ac:dyDescent="0.25">
      <c r="A12">
        <v>150</v>
      </c>
      <c r="B12">
        <f t="shared" si="0"/>
        <v>35.558426736915642</v>
      </c>
    </row>
    <row r="13" spans="1:3" ht="18" customHeight="1" x14ac:dyDescent="0.25">
      <c r="A13">
        <v>200</v>
      </c>
      <c r="B13">
        <f t="shared" si="0"/>
        <v>47.411235649220856</v>
      </c>
    </row>
    <row r="14" spans="1:3" ht="18" customHeight="1" x14ac:dyDescent="0.25">
      <c r="A14">
        <v>250</v>
      </c>
      <c r="B14">
        <f t="shared" si="0"/>
        <v>59.264044561526077</v>
      </c>
    </row>
    <row r="15" spans="1:3" ht="18" customHeight="1" x14ac:dyDescent="0.25">
      <c r="A15">
        <v>300</v>
      </c>
      <c r="B15">
        <f t="shared" si="0"/>
        <v>71.116853473831284</v>
      </c>
    </row>
    <row r="16" spans="1:3" ht="18" customHeight="1" x14ac:dyDescent="0.25">
      <c r="A16">
        <v>350</v>
      </c>
      <c r="B16">
        <f t="shared" si="0"/>
        <v>82.969662386136505</v>
      </c>
    </row>
    <row r="17" spans="1:2" ht="18" customHeight="1" x14ac:dyDescent="0.25">
      <c r="A17">
        <v>400</v>
      </c>
      <c r="B17">
        <f t="shared" si="0"/>
        <v>94.822471298441712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5ADAE-9C01-4B20-BD81-1E19F2C0992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Grünewald</dc:creator>
  <cp:lastModifiedBy>Lukas Grünewald</cp:lastModifiedBy>
  <dcterms:created xsi:type="dcterms:W3CDTF">2023-03-09T12:58:31Z</dcterms:created>
  <dcterms:modified xsi:type="dcterms:W3CDTF">2023-05-11T13:46:06Z</dcterms:modified>
</cp:coreProperties>
</file>