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A732A5B2-6828-46D5-BAF3-E9D219CD7F4B}" xr6:coauthVersionLast="47" xr6:coauthVersionMax="47" xr10:uidLastSave="{00000000-0000-0000-0000-000000000000}"/>
  <bookViews>
    <workbookView xWindow="-120" yWindow="-120" windowWidth="38640" windowHeight="21240" activeTab="6" xr2:uid="{76C4E7CE-BBFA-4642-BC60-85888EE16FB5}"/>
  </bookViews>
  <sheets>
    <sheet name="Overview" sheetId="2" r:id="rId1"/>
    <sheet name="Template" sheetId="1" r:id="rId2"/>
    <sheet name="GDDrec_chart_2_b_20230615_11275" sheetId="3" r:id="rId3"/>
    <sheet name="HDDrec_chart_2_b_20230615_15281" sheetId="4" r:id="rId4"/>
    <sheet name="GDD_chart_2_b_20230615_192837" sheetId="5" r:id="rId5"/>
    <sheet name="HDD_chart_2_b_20230615_232859" sheetId="6" r:id="rId6"/>
    <sheet name="CodeLine__2__20230616_032944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5"/>
  <c r="D21" i="5"/>
  <c r="D22" i="5"/>
  <c r="D23" i="5"/>
  <c r="D24" i="5"/>
  <c r="D25" i="5"/>
  <c r="D32" i="5"/>
  <c r="G32" i="5"/>
  <c r="J32" i="5"/>
  <c r="K32" i="5"/>
  <c r="D33" i="5"/>
  <c r="G33" i="5"/>
  <c r="J33" i="5"/>
  <c r="K33" i="5"/>
  <c r="D20" i="4"/>
  <c r="D21" i="4" s="1"/>
  <c r="D22" i="4"/>
  <c r="D23" i="4" s="1"/>
  <c r="D24" i="4"/>
  <c r="D25" i="4"/>
  <c r="D32" i="4"/>
  <c r="G32" i="4"/>
  <c r="J32" i="4"/>
  <c r="K32" i="4"/>
  <c r="D20" i="3"/>
  <c r="D21" i="3" s="1"/>
  <c r="D22" i="3"/>
  <c r="D24" i="3"/>
  <c r="D25" i="3"/>
  <c r="D32" i="3"/>
  <c r="G32" i="3"/>
  <c r="J32" i="3"/>
  <c r="K32" i="3"/>
  <c r="D33" i="3"/>
  <c r="G33" i="3"/>
  <c r="J33" i="3"/>
  <c r="K33" i="3"/>
  <c r="D25" i="1"/>
  <c r="K32" i="1"/>
  <c r="J32" i="1"/>
  <c r="D24" i="1"/>
  <c r="D20" i="1"/>
  <c r="D21" i="1"/>
  <c r="D22" i="1"/>
  <c r="G32" i="1"/>
  <c r="D32" i="1"/>
  <c r="D23" i="3" l="1"/>
  <c r="D23" i="1"/>
</calcChain>
</file>

<file path=xl/sharedStrings.xml><?xml version="1.0" encoding="utf-8"?>
<sst xmlns="http://schemas.openxmlformats.org/spreadsheetml/2006/main" count="329" uniqueCount="62">
  <si>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</si>
  <si>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</si>
  <si>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</si>
  <si>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</si>
  <si>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</si>
  <si>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</si>
  <si>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</si>
  <si>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</si>
  <si>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</si>
  <si>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</si>
  <si>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</si>
  <si>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</si>
  <si>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</si>
  <si>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</si>
  <si>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</si>
  <si>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</si>
  <si>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</si>
  <si>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</si>
  <si>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</si>
  <si>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</si>
  <si>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</si>
  <si>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</si>
  <si>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</si>
  <si>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</si>
  <si>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</si>
  <si>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</si>
  <si>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</si>
  <si>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</si>
  <si>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</si>
  <si>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</si>
  <si>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</si>
  <si>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</si>
  <si>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</si>
  <si>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</si>
  <si>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</si>
  <si>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</si>
  <si>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</si>
  <si>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</si>
  <si>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</si>
  <si>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</si>
  <si>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</si>
  <si>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</si>
  <si>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</si>
  <si>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</si>
  <si>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</si>
  <si>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</si>
  <si>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0-1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</si>
  <si>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</si>
  <si>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</si>
  <si>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</si>
  <si>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</si>
  <si>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</si>
  <si>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</si>
  <si>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</si>
  <si>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</si>
  <si>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</si>
  <si>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GDDrec</t>
  </si>
  <si>
    <t>HDDrec</t>
  </si>
  <si>
    <t>GDD</t>
  </si>
  <si>
    <t>HDD</t>
  </si>
  <si>
    <t>0</t>
  </si>
  <si>
    <t>CodeLine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</si>
</sst>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GDDrec_chart_2_b_20230615_11275!$J$32:$J$34</c:f>
              <c:numCache>
                <c:formatCode>General</c:formatCode>
                <c:ptCount val="3"/>
                <c:pt idx="0">
                  <c:v>11716</c:v>
                </c:pt>
                <c:pt idx="1">
                  <c:v>11716</c:v>
                </c:pt>
              </c:numCache>
            </c:numRef>
          </c:xVal>
          <c:yVal>
            <c:numRef>
              <c:f>GDDrec_chart_2_b_20230615_11275!$F$32:$F$34</c:f>
              <c:numCache>
                <c:formatCode>General</c:formatCode>
                <c:ptCount val="3"/>
                <c:pt idx="0">
                  <c:v>393931</c:v>
                </c:pt>
                <c:pt idx="1">
                  <c:v>393931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C-4D1E-891F-DC85F22D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GDD_chart_2_b_20230615_192837!$J$32:$J$34</c:f>
              <c:numCache>
                <c:formatCode>General</c:formatCode>
                <c:ptCount val="3"/>
                <c:pt idx="0">
                  <c:v>12057</c:v>
                </c:pt>
                <c:pt idx="1">
                  <c:v>12057</c:v>
                </c:pt>
              </c:numCache>
            </c:numRef>
          </c:xVal>
          <c:yVal>
            <c:numRef>
              <c:f>GDD_chart_2_b_20230615_192837!$F$32:$F$34</c:f>
              <c:numCache>
                <c:formatCode>General</c:formatCode>
                <c:ptCount val="3"/>
                <c:pt idx="0">
                  <c:v>394944</c:v>
                </c:pt>
                <c:pt idx="1">
                  <c:v>394944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D-42DB-8714-9E89ECB92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B4AC3-515D-4023-861C-180A03C0B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7914-CFD9-4C3A-BB50-AC8AD943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1B65-CE17-420C-BBDA-A87881191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544E9-A523-46C8-89A0-C592BDEC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8E4B-328E-4776-8A12-4A160AA41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675F-C4E1-4B58-BDDD-840F3A31B999}">
  <dimension ref="A1:M33"/>
  <sheetViews>
    <sheetView workbookViewId="0">
      <selection activeCell="G30" sqref="G3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55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54</v>
      </c>
    </row>
    <row r="5" spans="1:4" x14ac:dyDescent="0.25">
      <c r="A5" s="1" t="s">
        <v>11</v>
      </c>
      <c r="B5" t="s">
        <v>53</v>
      </c>
    </row>
    <row r="6" spans="1:4" x14ac:dyDescent="0.25">
      <c r="A6" s="1" t="s">
        <v>12</v>
      </c>
      <c r="B6" t="s">
        <v>52</v>
      </c>
    </row>
    <row r="7" spans="1:4" x14ac:dyDescent="0.25">
      <c r="A7" s="1" t="s">
        <v>13</v>
      </c>
      <c r="B7" t="s">
        <v>51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48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COUNTA(A32:A33)</f>
        <v>2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5858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3.4452078129940417E-2</v>
      </c>
    </row>
    <row r="23" spans="1:13" x14ac:dyDescent="0.25">
      <c r="A23" s="1" t="s">
        <v>7</v>
      </c>
      <c r="B23">
        <v>393931</v>
      </c>
      <c r="C23" t="s">
        <v>44</v>
      </c>
      <c r="D23" s="4">
        <f>D22/D20</f>
        <v>1.7226039064970208E-2</v>
      </c>
    </row>
    <row r="24" spans="1:13" x14ac:dyDescent="0.25">
      <c r="A24" s="1" t="s">
        <v>3</v>
      </c>
      <c r="B24">
        <v>3026209</v>
      </c>
      <c r="C24" t="s">
        <v>37</v>
      </c>
      <c r="D24" t="str">
        <f>TEXT(B26/86400000,"hh:mm:ss.000")</f>
        <v>04:00:09.572</v>
      </c>
    </row>
    <row r="25" spans="1:13" x14ac:dyDescent="0.25">
      <c r="A25" s="1" t="s">
        <v>4</v>
      </c>
      <c r="B25">
        <v>108815</v>
      </c>
      <c r="C25" t="s">
        <v>45</v>
      </c>
      <c r="D25">
        <f>AVERAGE(B32:B33)</f>
        <v>332</v>
      </c>
    </row>
    <row r="26" spans="1:13" x14ac:dyDescent="0.25">
      <c r="A26" s="1" t="s">
        <v>0</v>
      </c>
      <c r="B26">
        <v>14409572</v>
      </c>
    </row>
    <row r="27" spans="1:13" x14ac:dyDescent="0.25">
      <c r="A27" s="1" t="s">
        <v>8</v>
      </c>
      <c r="B27">
        <v>11716</v>
      </c>
    </row>
    <row r="28" spans="1:13" x14ac:dyDescent="0.25">
      <c r="A28" s="1" t="s">
        <v>34</v>
      </c>
      <c r="B28">
        <v>87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47</v>
      </c>
      <c r="B32">
        <v>654</v>
      </c>
      <c r="C32">
        <v>611</v>
      </c>
      <c r="D32">
        <f>B32-C32</f>
        <v>43</v>
      </c>
      <c r="E32">
        <v>407987</v>
      </c>
      <c r="F32">
        <v>393931</v>
      </c>
      <c r="G32">
        <f>E32-F32</f>
        <v>14056</v>
      </c>
      <c r="H32">
        <v>11716</v>
      </c>
      <c r="I32">
        <v>87</v>
      </c>
      <c r="J32">
        <f>SUM($H$32:H32)</f>
        <v>11716</v>
      </c>
      <c r="K32">
        <f>SUM($I$32:I32)</f>
        <v>87</v>
      </c>
      <c r="L32">
        <v>13754400</v>
      </c>
      <c r="M32">
        <v>14408143</v>
      </c>
    </row>
    <row r="33" spans="1:13" ht="15" customHeight="1" x14ac:dyDescent="0.25">
      <c r="A33" t="s">
        <v>46</v>
      </c>
      <c r="B33">
        <v>10</v>
      </c>
      <c r="C33">
        <v>10</v>
      </c>
      <c r="D33">
        <f>B33-C33</f>
        <v>0</v>
      </c>
      <c r="E33">
        <v>393931</v>
      </c>
      <c r="F33">
        <v>393931</v>
      </c>
      <c r="G33">
        <f>E33-F33</f>
        <v>0</v>
      </c>
      <c r="H33">
        <v>0</v>
      </c>
      <c r="I33">
        <v>0</v>
      </c>
      <c r="J33">
        <f>SUM($H$32:H33)</f>
        <v>11716</v>
      </c>
      <c r="K33">
        <f>SUM($I$32:I33)</f>
        <v>87</v>
      </c>
      <c r="L33">
        <v>103</v>
      </c>
      <c r="M33">
        <v>14408246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9570-398C-4652-84C0-3FF80543AC47}">
  <dimension ref="A1:M32"/>
  <sheetViews>
    <sheetView workbookViewId="0">
      <selection activeCell="G30" sqref="G3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57</v>
      </c>
      <c r="C1" s="2" t="s">
        <v>40</v>
      </c>
      <c r="D1" t="s">
        <v>55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54</v>
      </c>
    </row>
    <row r="5" spans="1:4" x14ac:dyDescent="0.25">
      <c r="A5" s="1" t="s">
        <v>11</v>
      </c>
      <c r="B5" t="s">
        <v>53</v>
      </c>
    </row>
    <row r="6" spans="1:4" x14ac:dyDescent="0.25">
      <c r="A6" s="1" t="s">
        <v>12</v>
      </c>
      <c r="B6" t="s">
        <v>52</v>
      </c>
    </row>
    <row r="7" spans="1:4" x14ac:dyDescent="0.25">
      <c r="A7" s="1" t="s">
        <v>13</v>
      </c>
      <c r="B7" t="s">
        <v>51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48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47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9C92-F74B-4105-96E8-50A8AF1FC73A}">
  <dimension ref="A1:M33"/>
  <sheetViews>
    <sheetView workbookViewId="0">
      <selection activeCell="G30" sqref="G3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55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54</v>
      </c>
    </row>
    <row r="5" spans="1:4" x14ac:dyDescent="0.25">
      <c r="A5" s="1" t="s">
        <v>11</v>
      </c>
      <c r="B5" t="s">
        <v>53</v>
      </c>
    </row>
    <row r="6" spans="1:4" x14ac:dyDescent="0.25">
      <c r="A6" s="1" t="s">
        <v>12</v>
      </c>
      <c r="B6" t="s">
        <v>52</v>
      </c>
    </row>
    <row r="7" spans="1:4" x14ac:dyDescent="0.25">
      <c r="A7" s="1" t="s">
        <v>13</v>
      </c>
      <c r="B7" t="s">
        <v>51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48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COUNTA(A32:A33)</f>
        <v>2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6028.5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3.1969155879966765E-2</v>
      </c>
    </row>
    <row r="23" spans="1:13" x14ac:dyDescent="0.25">
      <c r="A23" s="1" t="s">
        <v>7</v>
      </c>
      <c r="B23">
        <v>394944</v>
      </c>
      <c r="C23" t="s">
        <v>44</v>
      </c>
      <c r="D23" s="4">
        <f>D22/D20</f>
        <v>1.5984577939983383E-2</v>
      </c>
    </row>
    <row r="24" spans="1:13" x14ac:dyDescent="0.25">
      <c r="A24" s="1" t="s">
        <v>3</v>
      </c>
      <c r="B24">
        <v>3033616</v>
      </c>
      <c r="C24" t="s">
        <v>37</v>
      </c>
      <c r="D24" t="str">
        <f>TEXT(B26/86400000,"hh:mm:ss.000")</f>
        <v>04:00:09.141</v>
      </c>
    </row>
    <row r="25" spans="1:13" x14ac:dyDescent="0.25">
      <c r="A25" s="1" t="s">
        <v>4</v>
      </c>
      <c r="B25">
        <v>109042</v>
      </c>
      <c r="C25" t="s">
        <v>45</v>
      </c>
      <c r="D25">
        <f>AVERAGE(B32:B33)</f>
        <v>3671</v>
      </c>
    </row>
    <row r="26" spans="1:13" x14ac:dyDescent="0.25">
      <c r="A26" s="1" t="s">
        <v>0</v>
      </c>
      <c r="B26">
        <v>14409141</v>
      </c>
    </row>
    <row r="27" spans="1:13" x14ac:dyDescent="0.25">
      <c r="A27" s="1" t="s">
        <v>8</v>
      </c>
      <c r="B27">
        <v>12057</v>
      </c>
    </row>
    <row r="28" spans="1:13" x14ac:dyDescent="0.25">
      <c r="A28" s="1" t="s">
        <v>34</v>
      </c>
      <c r="B28">
        <v>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47</v>
      </c>
      <c r="B32">
        <v>654</v>
      </c>
      <c r="C32">
        <v>614</v>
      </c>
      <c r="D32">
        <f>B32-C32</f>
        <v>40</v>
      </c>
      <c r="E32">
        <v>407987</v>
      </c>
      <c r="F32">
        <v>394944</v>
      </c>
      <c r="G32">
        <f>E32-F32</f>
        <v>13043</v>
      </c>
      <c r="H32">
        <v>12057</v>
      </c>
      <c r="I32">
        <v>101</v>
      </c>
      <c r="J32">
        <f>SUM($H$32:H32)</f>
        <v>12057</v>
      </c>
      <c r="K32">
        <f>SUM($I$32:I32)</f>
        <v>101</v>
      </c>
      <c r="L32">
        <v>13800833</v>
      </c>
      <c r="M32">
        <v>14407067</v>
      </c>
    </row>
    <row r="33" spans="1:13" ht="15" customHeight="1" x14ac:dyDescent="0.25">
      <c r="A33" t="s">
        <v>46</v>
      </c>
      <c r="B33">
        <v>6688</v>
      </c>
      <c r="C33">
        <v>6688</v>
      </c>
      <c r="D33">
        <f>B33-C33</f>
        <v>0</v>
      </c>
      <c r="E33">
        <v>394944</v>
      </c>
      <c r="F33">
        <v>394944</v>
      </c>
      <c r="G33">
        <f>E33-F33</f>
        <v>0</v>
      </c>
      <c r="H33">
        <v>0</v>
      </c>
      <c r="I33">
        <v>0</v>
      </c>
      <c r="J33">
        <f>SUM($H$32:H33)</f>
        <v>12057</v>
      </c>
      <c r="K33">
        <f>SUM($I$32:I33)</f>
        <v>101</v>
      </c>
      <c r="L33">
        <v>1194</v>
      </c>
      <c r="M33">
        <v>14408261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D292-8F72-48C7-991B-E28B7C422755}">
  <dimension ref="A1:M32"/>
  <sheetViews>
    <sheetView workbookViewId="0">
      <selection activeCell="G30" sqref="G3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55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54</v>
      </c>
    </row>
    <row r="5" spans="1:4" x14ac:dyDescent="0.25">
      <c r="A5" s="1" t="s">
        <v>11</v>
      </c>
      <c r="B5" t="s">
        <v>53</v>
      </c>
    </row>
    <row r="6" spans="1:4" x14ac:dyDescent="0.25">
      <c r="A6" s="1" t="s">
        <v>12</v>
      </c>
      <c r="B6" t="s">
        <v>52</v>
      </c>
    </row>
    <row r="7" spans="1:4" x14ac:dyDescent="0.25">
      <c r="A7" s="1" t="s">
        <v>13</v>
      </c>
      <c r="B7" t="s">
        <v>51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48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47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D4C-68F7-4C55-A748-D351690B0099}">
  <dimension ref="A1:M32"/>
  <sheetViews>
    <sheetView tabSelected="1" workbookViewId="0">
      <selection activeCell="A35" sqref="A3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61</v>
      </c>
      <c r="C1" s="2" t="s">
        <v>40</v>
      </c>
      <c r="D1" t="s">
        <v>55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54</v>
      </c>
    </row>
    <row r="5" spans="1:4" x14ac:dyDescent="0.25">
      <c r="A5" s="1" t="s">
        <v>11</v>
      </c>
      <c r="B5" t="s">
        <v>53</v>
      </c>
    </row>
    <row r="6" spans="1:4" x14ac:dyDescent="0.25">
      <c r="A6" s="1" t="s">
        <v>12</v>
      </c>
      <c r="B6" t="s">
        <v>52</v>
      </c>
    </row>
    <row r="7" spans="1:4" x14ac:dyDescent="0.25">
      <c r="A7" s="1" t="s">
        <v>13</v>
      </c>
      <c r="B7" t="s">
        <v>51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49</v>
      </c>
    </row>
    <row r="10" spans="1:4" x14ac:dyDescent="0.25">
      <c r="A10" s="1" t="s">
        <v>16</v>
      </c>
      <c r="B10" t="s">
        <v>48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60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GDDrec_chart_2_b_20230615_11275</vt:lpstr>
      <vt:lpstr>HDDrec_chart_2_b_20230615_15281</vt:lpstr>
      <vt:lpstr>GDD_chart_2_b_20230615_192837</vt:lpstr>
      <vt:lpstr>HDD_chart_2_b_20230615_232859</vt:lpstr>
      <vt:lpstr>CodeLine__2__20230616_032944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2023-06-21T06:31:52Z</dcterms:modified>
</cp:coreProperties>
</file>