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06871C96-658A-46AD-B6FD-F2F8D763A655}" xr6:coauthVersionLast="47" xr6:coauthVersionMax="47" xr10:uidLastSave="{00000000-0000-0000-0000-000000000000}"/>
  <bookViews>
    <workbookView xWindow="-28920" yWindow="3315" windowWidth="29040" windowHeight="15840" firstSheet="2" activeTab="3" xr2:uid="{76C4E7CE-BBFA-4642-BC60-85888EE16FB5}"/>
  </bookViews>
  <sheets>
    <sheet name="Overview" sheetId="2" r:id="rId1"/>
    <sheet name="Template" sheetId="1" r:id="rId2"/>
    <sheet name="HDDrec_chart_2_b_20230615_15281" sheetId="4" r:id="rId3"/>
    <sheet name="HDD_chart_2_b_20230615_232859" sheetId="6" r:id="rId4"/>
    <sheet name="CodeLine__2__20230616_032944" sheetId="7" r:id="rId5"/>
    <sheet name="GDDrec_chart_2_b_20230705_08403" r:id="rId11" sheetId="8"/>
  </sheets>
  <externalReferences>
    <externalReference r:id="rId6"/>
  </externalReferenc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7" l="1"/>
  <c r="D21" i="7"/>
  <c r="D22" i="7"/>
  <c r="D23" i="7" s="1"/>
  <c r="D24" i="7"/>
  <c r="D25" i="7"/>
  <c r="D32" i="7"/>
  <c r="G32" i="7"/>
  <c r="J32" i="7"/>
  <c r="K32" i="7"/>
  <c r="D20" i="6"/>
  <c r="D21" i="6" s="1"/>
  <c r="D22" i="6"/>
  <c r="D23" i="6" s="1"/>
  <c r="D24" i="6"/>
  <c r="D25" i="6"/>
  <c r="D32" i="6"/>
  <c r="G32" i="6"/>
  <c r="J32" i="6"/>
  <c r="K32" i="6"/>
  <c r="D20" i="4"/>
  <c r="D21" i="4" s="1"/>
  <c r="D22" i="4"/>
  <c r="D23" i="4" s="1"/>
  <c r="D24" i="4"/>
  <c r="D25" i="4"/>
  <c r="D32" i="4"/>
  <c r="G32" i="4"/>
  <c r="J32" i="4"/>
  <c r="K32" i="4"/>
  <c r="D25" i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<sst xmlns="http://schemas.openxmlformats.org/spreadsheetml/2006/main" count="225" uniqueCount="60">
  <si>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</si>
  <si>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</si>
  <si>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</si>
  <si>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</si>
  <si>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</si>
  <si>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</si>
  <si>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</si>
  <si>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</si>
  <si>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</si>
  <si>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</si>
  <si>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</si>
  <si>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</si>
  <si>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</si>
  <si>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</si>
  <si>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</si>
  <si>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</si>
  <si>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</si>
  <si>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</si>
  <si>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</si>
  <si>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</si>
  <si>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</si>
  <si>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</si>
  <si>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</si>
  <si>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</si>
  <si>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</si>
  <si>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</si>
  <si>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</si>
  <si>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</si>
  <si>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</si>
  <si>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</si>
  <si>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</si>
  <si>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</si>
  <si>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</si>
  <si>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</si>
  <si>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</si>
  <si>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</si>
  <si>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</si>
  <si>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</si>
  <si>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</si>
  <si>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</si>
  <si>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</si>
  <si>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</si>
  <si>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</si>
  <si>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</si>
  <si>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</si>
  <si>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</si>
  <si>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0-0</t>
  </si>
  <si>
    <t>INFO</t>
  </si>
  <si>
    <t>IN_MEMORY</t>
  </si>
  <si>
    <t>java.lang.NullPointerException</t>
  </si>
  <si>
    <t>org.jfree.data.general.junit.DatasetUtilitiesTests#testBug2849731_2</t>
  </si>
  <si>
    <t>tests/</t>
  </si>
  <si>
    <t>source/</t>
  </si>
  <si>
    <t>/home/lukasbosshart/workspace/defects4j/bugs/chart_2_b</t>
  </si>
  <si>
    <t>chart_2_b</t>
  </si>
  <si>
    <t>HDDrec</t>
  </si>
  <si>
    <t>HDD</t>
  </si>
  <si>
    <t>0</t>
  </si>
  <si>
    <t>CodeLine</t>
  </si>
  <si>
    <t>GDDrec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</si>
</sst>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11" Target="worksheets/sheet8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HDDrec_chart_2_b_20230615_15281!$J$32:$J$33</c:f>
              <c:numCache>
                <c:formatCode>General</c:formatCode>
                <c:ptCount val="2"/>
                <c:pt idx="0">
                  <c:v>5894</c:v>
                </c:pt>
              </c:numCache>
            </c:numRef>
          </c:xVal>
          <c:yVal>
            <c:numRef>
              <c:f>HDDrec_chart_2_b_20230615_15281!$F$32:$F$33</c:f>
              <c:numCache>
                <c:formatCode>General</c:formatCode>
                <c:ptCount val="2"/>
                <c:pt idx="0">
                  <c:v>396995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9-4355-9C83-0F3ED2B69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HDD_chart_2_b_20230615_232859!$J$32:$J$33</c:f>
              <c:numCache>
                <c:formatCode>General</c:formatCode>
                <c:ptCount val="2"/>
                <c:pt idx="0">
                  <c:v>5752</c:v>
                </c:pt>
              </c:numCache>
            </c:numRef>
          </c:xVal>
          <c:yVal>
            <c:numRef>
              <c:f>HDD_chart_2_b_20230615_232859!$F$32:$F$33</c:f>
              <c:numCache>
                <c:formatCode>General</c:formatCode>
                <c:ptCount val="2"/>
                <c:pt idx="0">
                  <c:v>396995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1-4DE6-BD7F-D9144DD3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CodeLine__2__20230616_032944!$J$32:$J$33</c:f>
              <c:numCache>
                <c:formatCode>General</c:formatCode>
                <c:ptCount val="2"/>
                <c:pt idx="0">
                  <c:v>1216</c:v>
                </c:pt>
              </c:numCache>
            </c:numRef>
          </c:xVal>
          <c:yVal>
            <c:numRef>
              <c:f>CodeLine__2__20230616_032944!$F$32:$F$33</c:f>
              <c:numCache>
                <c:formatCode>General</c:formatCode>
                <c:ptCount val="2"/>
                <c:pt idx="0">
                  <c:v>227306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C-4571-8B68-2A38401B6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GDDrec_chart_2_b_20230705_08403!$J$32:$J$33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GDDrec_chart_2_b_20230705_08403!$F$32:$F$33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C7914-CFD9-4C3A-BB50-AC8AD9434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544E9-A523-46C8-89A0-C592BDEC4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98E4B-328E-4776-8A12-4A160AA41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Statistics.xlsx" TargetMode="External" Type="http://schemas.openxmlformats.org/officeDocument/2006/relationships/externalLinkPath"/><Relationship Id="rId2" Target="file:///C:/Users/lubo9/Desktop/Workspace/ddminj/stats/Statistics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Template"/>
    </sheetNames>
    <sheetDataSet>
      <sheetData sheetId="0"/>
      <sheetData sheetId="1">
        <row r="31">
          <cell r="F31" t="str">
            <v>Total Result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AC50-DAE0-4D31-950A-3819B30DF7B6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9570-398C-4652-84C0-3FF80543AC47}">
  <dimension ref="A1:M32"/>
  <sheetViews>
    <sheetView workbookViewId="0">
      <selection activeCell="G30" sqref="G3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55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408643</v>
      </c>
      <c r="C20" t="s">
        <v>35</v>
      </c>
      <c r="D20" t="n">
        <f>COUNTA(A32:A32)</f>
        <v>1.0</v>
      </c>
    </row>
    <row r="21" spans="1:13" x14ac:dyDescent="0.25">
      <c r="A21" s="1" t="s">
        <v>1</v>
      </c>
      <c r="B21">
        <v>6838600</v>
      </c>
      <c r="C21" t="s">
        <v>43</v>
      </c>
      <c r="D21" t="n">
        <f>B27/D20</f>
        <v>5894.0</v>
      </c>
    </row>
    <row r="22" spans="1:13" x14ac:dyDescent="0.25">
      <c r="A22" s="1" t="s">
        <v>2</v>
      </c>
      <c r="B22">
        <v>227306</v>
      </c>
      <c r="C22" t="s">
        <v>36</v>
      </c>
      <c r="D22" s="4" t="n">
        <f>(B20-B23)/B20</f>
        <v>0.02850409770875801</v>
      </c>
    </row>
    <row r="23" spans="1:13" x14ac:dyDescent="0.25">
      <c r="A23" s="1" t="s">
        <v>7</v>
      </c>
      <c r="B23">
        <v>396995</v>
      </c>
      <c r="C23" t="s">
        <v>44</v>
      </c>
      <c r="D23" s="4" t="n">
        <f>D22/D20</f>
        <v>0.02850409770875801</v>
      </c>
    </row>
    <row r="24" spans="1:13" x14ac:dyDescent="0.25">
      <c r="A24" s="1" t="s">
        <v>3</v>
      </c>
      <c r="B24">
        <v>3044039</v>
      </c>
      <c r="C24" t="s">
        <v>37</v>
      </c>
      <c r="D24" t="str">
        <f>TEXT(B26/86400000,"hh:mm:ss.000")</f>
        <v>04:00:07.533</v>
      </c>
    </row>
    <row r="25" spans="1:13" x14ac:dyDescent="0.25">
      <c r="A25" s="1" t="s">
        <v>4</v>
      </c>
      <c r="B25">
        <v>109471</v>
      </c>
      <c r="C25" t="s">
        <v>45</v>
      </c>
      <c r="D25" t="n">
        <f>AVERAGE(B32:B32)</f>
        <v>654.0</v>
      </c>
    </row>
    <row r="26" spans="1:13" x14ac:dyDescent="0.25">
      <c r="A26" s="1" t="s">
        <v>0</v>
      </c>
      <c r="B26">
        <v>14407533</v>
      </c>
    </row>
    <row r="27" spans="1:13" x14ac:dyDescent="0.25">
      <c r="A27" s="1" t="s">
        <v>8</v>
      </c>
      <c r="B27">
        <v>5894</v>
      </c>
    </row>
    <row r="28" spans="1:13" x14ac:dyDescent="0.25">
      <c r="A28" s="1" t="s">
        <v>34</v>
      </c>
      <c r="B28">
        <v>49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623</v>
      </c>
      <c r="D32" t="n">
        <f>B32-C32</f>
        <v>31.0</v>
      </c>
      <c r="E32">
        <v>408643</v>
      </c>
      <c r="F32">
        <v>396995</v>
      </c>
      <c r="G32" t="n">
        <f>E32-F32</f>
        <v>11648.0</v>
      </c>
      <c r="H32">
        <v>5894</v>
      </c>
      <c r="I32">
        <v>49</v>
      </c>
      <c r="J32" t="n">
        <f>SUM($H$32:H32)</f>
        <v>5894.0</v>
      </c>
      <c r="K32" t="n">
        <f>SUM($I$32:I32)</f>
        <v>49.0</v>
      </c>
      <c r="L32">
        <v>14389233</v>
      </c>
      <c r="M32">
        <v>14406707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D292-8F72-48C7-991B-E28B7C422755}">
  <dimension ref="A1:M32"/>
  <sheetViews>
    <sheetView tabSelected="1" workbookViewId="0">
      <selection activeCell="M5" sqref="M5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56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408643</v>
      </c>
      <c r="C20" t="s">
        <v>35</v>
      </c>
      <c r="D20" t="n">
        <f>COUNTA(A32:A32)</f>
        <v>1.0</v>
      </c>
    </row>
    <row r="21" spans="1:13" x14ac:dyDescent="0.25">
      <c r="A21" s="1" t="s">
        <v>1</v>
      </c>
      <c r="B21">
        <v>6838600</v>
      </c>
      <c r="C21" t="s">
        <v>43</v>
      </c>
      <c r="D21" t="n">
        <f>B27/D20</f>
        <v>5752.0</v>
      </c>
    </row>
    <row r="22" spans="1:13" x14ac:dyDescent="0.25">
      <c r="A22" s="1" t="s">
        <v>2</v>
      </c>
      <c r="B22">
        <v>227306</v>
      </c>
      <c r="C22" t="s">
        <v>36</v>
      </c>
      <c r="D22" s="4" t="n">
        <f>(B20-B23)/B20</f>
        <v>0.02850409770875801</v>
      </c>
    </row>
    <row r="23" spans="1:13" x14ac:dyDescent="0.25">
      <c r="A23" s="1" t="s">
        <v>7</v>
      </c>
      <c r="B23">
        <v>396995</v>
      </c>
      <c r="C23" t="s">
        <v>44</v>
      </c>
      <c r="D23" s="4" t="n">
        <f>D22/D20</f>
        <v>0.02850409770875801</v>
      </c>
    </row>
    <row r="24" spans="1:13" x14ac:dyDescent="0.25">
      <c r="A24" s="1" t="s">
        <v>3</v>
      </c>
      <c r="B24">
        <v>3044039</v>
      </c>
      <c r="C24" t="s">
        <v>37</v>
      </c>
      <c r="D24" t="str">
        <f>TEXT(B26/86400000,"hh:mm:ss.000")</f>
        <v>04:00:32.171</v>
      </c>
    </row>
    <row r="25" spans="1:13" x14ac:dyDescent="0.25">
      <c r="A25" s="1" t="s">
        <v>4</v>
      </c>
      <c r="B25">
        <v>109471</v>
      </c>
      <c r="C25" t="s">
        <v>45</v>
      </c>
      <c r="D25" t="n">
        <f>AVERAGE(B32:B32)</f>
        <v>654.0</v>
      </c>
    </row>
    <row r="26" spans="1:13" x14ac:dyDescent="0.25">
      <c r="A26" s="1" t="s">
        <v>0</v>
      </c>
      <c r="B26">
        <v>14432171</v>
      </c>
    </row>
    <row r="27" spans="1:13" x14ac:dyDescent="0.25">
      <c r="A27" s="1" t="s">
        <v>8</v>
      </c>
      <c r="B27">
        <v>5752</v>
      </c>
    </row>
    <row r="28" spans="1:13" x14ac:dyDescent="0.25">
      <c r="A28" s="1" t="s">
        <v>34</v>
      </c>
      <c r="B28">
        <v>48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623</v>
      </c>
      <c r="D32" t="n">
        <f>B32-C32</f>
        <v>31.0</v>
      </c>
      <c r="E32">
        <v>408643</v>
      </c>
      <c r="F32">
        <v>396995</v>
      </c>
      <c r="G32" t="n">
        <f>E32-F32</f>
        <v>11648.0</v>
      </c>
      <c r="H32">
        <v>5752</v>
      </c>
      <c r="I32">
        <v>48</v>
      </c>
      <c r="J32" t="n">
        <f>SUM($H$32:H32)</f>
        <v>5752.0</v>
      </c>
      <c r="K32" t="n">
        <f>SUM($I$32:I32)</f>
        <v>48.0</v>
      </c>
      <c r="L32">
        <v>14417275</v>
      </c>
      <c r="M32">
        <v>14430983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2D4C-68F7-4C55-A748-D351690B0099}">
  <dimension ref="A1:M32"/>
  <sheetViews>
    <sheetView topLeftCell="A10" workbookViewId="0">
      <selection activeCell="A35" sqref="A35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58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227306</v>
      </c>
      <c r="C20" t="s">
        <v>35</v>
      </c>
      <c r="D20" t="n">
        <f>COUNTA(A32:A32)</f>
        <v>1.0</v>
      </c>
    </row>
    <row r="21" spans="1:13" x14ac:dyDescent="0.25">
      <c r="A21" s="1" t="s">
        <v>1</v>
      </c>
      <c r="B21">
        <v>6838600</v>
      </c>
      <c r="C21" t="s">
        <v>43</v>
      </c>
      <c r="D21" t="n">
        <f>B27/D20</f>
        <v>1216.0</v>
      </c>
    </row>
    <row r="22" spans="1:13" x14ac:dyDescent="0.25">
      <c r="A22" s="1" t="s">
        <v>2</v>
      </c>
      <c r="B22">
        <v>227306</v>
      </c>
      <c r="C22" t="s">
        <v>36</v>
      </c>
      <c r="D22" s="4" t="n">
        <f>(B20-B23)/B20</f>
        <v>0.0</v>
      </c>
    </row>
    <row r="23" spans="1:13" x14ac:dyDescent="0.25">
      <c r="A23" s="1" t="s">
        <v>7</v>
      </c>
      <c r="B23">
        <v>227306</v>
      </c>
      <c r="C23" t="s">
        <v>44</v>
      </c>
      <c r="D23" s="4" t="n">
        <f>D22/D20</f>
        <v>0.0</v>
      </c>
    </row>
    <row r="24" spans="1:13" x14ac:dyDescent="0.25">
      <c r="A24" s="1" t="s">
        <v>3</v>
      </c>
      <c r="B24">
        <v>6838611</v>
      </c>
      <c r="C24" t="s">
        <v>37</v>
      </c>
      <c r="D24" t="str">
        <f>TEXT(B26/86400000,"hh:mm:ss.000")</f>
        <v>04:31:05.693</v>
      </c>
    </row>
    <row r="25" spans="1:13" x14ac:dyDescent="0.25">
      <c r="A25" s="1" t="s">
        <v>4</v>
      </c>
      <c r="B25">
        <v>227306</v>
      </c>
      <c r="C25" t="s">
        <v>45</v>
      </c>
      <c r="D25" t="n">
        <f>AVERAGE(B32:B32)</f>
        <v>227306.0</v>
      </c>
    </row>
    <row r="26" spans="1:13" x14ac:dyDescent="0.25">
      <c r="A26" s="1" t="s">
        <v>0</v>
      </c>
      <c r="B26">
        <v>16265693</v>
      </c>
    </row>
    <row r="27" spans="1:13" x14ac:dyDescent="0.25">
      <c r="A27" s="1" t="s">
        <v>8</v>
      </c>
      <c r="B27">
        <v>1216</v>
      </c>
    </row>
    <row r="28" spans="1:13" x14ac:dyDescent="0.25">
      <c r="A28" s="1" t="s">
        <v>34</v>
      </c>
      <c r="B28">
        <v>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57</v>
      </c>
      <c r="B32">
        <v>227306</v>
      </c>
      <c r="C32">
        <v>227306</v>
      </c>
      <c r="D32" t="n">
        <f>B32-C32</f>
        <v>0.0</v>
      </c>
      <c r="E32">
        <v>227306</v>
      </c>
      <c r="F32">
        <v>227306</v>
      </c>
      <c r="G32" t="n">
        <f>E32-F32</f>
        <v>0.0</v>
      </c>
      <c r="H32">
        <v>1216</v>
      </c>
      <c r="I32">
        <v>1</v>
      </c>
      <c r="J32" t="n">
        <f>SUM($H$32:H32)</f>
        <v>1216.0</v>
      </c>
      <c r="K32" t="n">
        <f>SUM($I$32:I32)</f>
        <v>1.0</v>
      </c>
      <c r="L32">
        <v>16261622</v>
      </c>
      <c r="M32">
        <v>16265071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32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59</v>
      </c>
      <c r="C1" s="2" t="s">
        <v>40</v>
      </c>
      <c r="D1" t="s">
        <v>54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53</v>
      </c>
    </row>
    <row r="5" spans="1:3" x14ac:dyDescent="0.25">
      <c r="A5" s="1" t="s">
        <v>11</v>
      </c>
      <c r="B5" t="s">
        <v>52</v>
      </c>
    </row>
    <row r="6" spans="1:3" x14ac:dyDescent="0.25">
      <c r="A6" s="1" t="s">
        <v>12</v>
      </c>
      <c r="B6" t="s">
        <v>51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49</v>
      </c>
    </row>
    <row r="9" spans="1:3" x14ac:dyDescent="0.25">
      <c r="A9" s="1" t="s">
        <v>15</v>
      </c>
      <c r="B9" t="s">
        <v>48</v>
      </c>
    </row>
    <row r="10" spans="1:3" x14ac:dyDescent="0.25">
      <c r="A10" s="1" t="s">
        <v>16</v>
      </c>
      <c r="B10" t="s">
        <v>47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407987.0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6838600.0</v>
      </c>
      <c r="C21" t="s">
        <v>43</v>
      </c>
      <c r="D21" t="n">
        <f>B27/D20</f>
        <v>2.0</v>
      </c>
    </row>
    <row r="22" spans="1:12" x14ac:dyDescent="0.25">
      <c r="A22" s="1" t="s">
        <v>2</v>
      </c>
      <c r="B22" t="n">
        <v>227306.0</v>
      </c>
      <c r="C22" t="s">
        <v>36</v>
      </c>
      <c r="D22" s="4" t="n">
        <f>(B20-B23)/B20</f>
        <v>0.0</v>
      </c>
    </row>
    <row r="23" spans="1:12" x14ac:dyDescent="0.25">
      <c r="A23" s="1" t="s">
        <v>7</v>
      </c>
      <c r="B23" t="n">
        <v>407987.0</v>
      </c>
      <c r="C23" t="s">
        <v>44</v>
      </c>
      <c r="D23" s="4" t="n">
        <f>D22/D20</f>
        <v>0.0</v>
      </c>
    </row>
    <row r="24" spans="1:12" x14ac:dyDescent="0.25">
      <c r="A24" s="1" t="s">
        <v>3</v>
      </c>
      <c r="B24" t="n">
        <v>3129070.0</v>
      </c>
      <c r="C24" t="s">
        <v>37</v>
      </c>
      <c r="D24" t="str">
        <f>TEXT(B26/86400000,"hh:mm:ss.000")</f>
        <v>04:10:59.486</v>
      </c>
    </row>
    <row r="25" spans="1:12" x14ac:dyDescent="0.25">
      <c r="A25" s="1" t="s">
        <v>4</v>
      </c>
      <c r="B25" t="n">
        <v>112734.0</v>
      </c>
      <c r="C25" t="s">
        <v>45</v>
      </c>
      <c r="D25" t="n">
        <f>AVERAGE(B32:B32)</f>
        <v>654.0</v>
      </c>
    </row>
    <row r="26" spans="1:12" x14ac:dyDescent="0.25">
      <c r="A26" s="1" t="s">
        <v>0</v>
      </c>
      <c r="B26" t="n">
        <v>1.5059486E7</v>
      </c>
    </row>
    <row r="27" spans="1:12" x14ac:dyDescent="0.25">
      <c r="A27" s="1" t="s">
        <v>8</v>
      </c>
      <c r="B27" t="n">
        <v>2.0</v>
      </c>
    </row>
    <row r="28" spans="1:12" x14ac:dyDescent="0.25">
      <c r="A28" s="1" t="s">
        <v>34</v>
      </c>
      <c r="B28" t="n">
        <v>1.0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46</v>
      </c>
      <c r="B32" t="n">
        <v>654.0</v>
      </c>
      <c r="C32" t="n">
        <v>654.0</v>
      </c>
      <c r="D32" t="n">
        <f>B32-C32</f>
        <v>0.0</v>
      </c>
      <c r="E32" t="n">
        <v>407987.0</v>
      </c>
      <c r="F32" t="n">
        <v>407987.0</v>
      </c>
      <c r="G32" t="n">
        <f>E32-F32</f>
        <v>0.0</v>
      </c>
      <c r="H32" t="n">
        <v>2.0</v>
      </c>
      <c r="I32" t="n">
        <v>1.0</v>
      </c>
      <c r="J32" t="n">
        <f>SUM($H$32:H32)</f>
        <v>2.0</v>
      </c>
      <c r="K32" t="n">
        <f>SUM($I$32:I32)</f>
        <v>1.0</v>
      </c>
      <c r="L32" t="n">
        <v>12949.0</v>
      </c>
      <c r="M32" t="n">
        <v>1.5058687E7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Template</vt:lpstr>
      <vt:lpstr>HDDrec_chart_2_b_20230615_15281</vt:lpstr>
      <vt:lpstr>HDD_chart_2_b_20230615_232859</vt:lpstr>
      <vt:lpstr>CodeLine__2__20230616_032944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2023-06-21T07:37:07Z</dcterms:modified>
</cp:coreProperties>
</file>