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<sst xmlns="http://schemas.openxmlformats.org/spreadsheetml/2006/main" count="372" uniqueCount="143">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</sst>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1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10" xfId="0" applyNumberFormat="1" applyBorder="1"/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G14" totalsRowShown="0" headerRowDxfId="35">
  <autoFilter ref="A1:G14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name="Codigo" dataDxfId="34"/>
    <tableColumn id="2" name="TipoDeEquipamento" dataDxfId="33"/>
    <tableColumn id="3" name="Cliente" dataDxfId="32"/>
    <tableColumn id="4" name="Identificacao" dataDxfId="31"/>
    <tableColumn id="5" name="DataCadastro" dataDxfId="30"/>
    <tableColumn id="11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6" totalsRowShown="0">
  <autoFilter ref="A1:K6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S21"/>
  <sheetViews>
    <sheetView workbookViewId="0">
      <selection activeCell="D22" sqref="D22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7" t="s">
        <v>136</v>
      </c>
      <c r="B1" s="28"/>
      <c r="C1" s="28"/>
      <c r="D1" s="28"/>
      <c r="E1" s="28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5" t="s">
        <v>137</v>
      </c>
      <c r="B4" s="26"/>
      <c r="C4" s="26"/>
      <c r="D4" s="26"/>
      <c r="E4" s="26"/>
      <c r="F4" s="26"/>
      <c r="G4" s="26"/>
      <c r="H4" s="26"/>
      <c r="I4" s="26"/>
      <c r="J4" s="26"/>
      <c r="K4" s="26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30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29" t="s">
        <v>112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10</v>
      </c>
      <c r="B9" t="str">
        <f>IF(A9="","Sem Código",IFERROR(VLOOKUP($A9,CadastroEqCS!$A:$K,2,0),"Produto não Encontrado"))</f>
        <v>FastPlas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5" t="s">
        <v>138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30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29" t="s">
        <v>139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5" t="s">
        <v>140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30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5" t="s">
        <v>141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30">
        <f>IFERROR(VLOOKUP($A21,CadastroEqTRAFO!$A:$S,18,0),"")</f>
        <v>0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14"/>
  <sheetViews>
    <sheetView tabSelected="1" workbookViewId="0">
      <selection activeCell="C17" sqref="C17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119</v>
      </c>
      <c r="G1" s="2" t="s">
        <v>120</v>
      </c>
    </row>
    <row r="2" spans="1:7" x14ac:dyDescent="0.25">
      <c r="A2" s="4">
        <v>1</v>
      </c>
      <c r="B2" s="2" t="s">
        <v>50</v>
      </c>
      <c r="C2" s="2" t="s">
        <v>46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121</v>
      </c>
    </row>
    <row r="3" spans="1:7" x14ac:dyDescent="0.25">
      <c r="A3" s="4">
        <v>2</v>
      </c>
      <c r="B3" s="2" t="s">
        <v>50</v>
      </c>
      <c r="C3" s="2" t="s">
        <v>81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122</v>
      </c>
    </row>
    <row r="4" spans="1:7" x14ac:dyDescent="0.25">
      <c r="A4" s="4">
        <v>3</v>
      </c>
      <c r="B4" s="2" t="s">
        <v>54</v>
      </c>
      <c r="C4" s="2" t="s">
        <v>46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123</v>
      </c>
    </row>
    <row r="5" spans="1:7" x14ac:dyDescent="0.25">
      <c r="A5" s="4">
        <v>4</v>
      </c>
      <c r="B5" s="2" t="s">
        <v>59</v>
      </c>
      <c r="C5" s="2" t="s">
        <v>46</v>
      </c>
      <c r="D5" s="2" t="s">
        <v>64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124</v>
      </c>
    </row>
    <row r="6" spans="1:7" x14ac:dyDescent="0.25">
      <c r="A6" s="4">
        <v>5</v>
      </c>
      <c r="B6" s="2" t="s">
        <v>59</v>
      </c>
      <c r="C6" s="2" t="s">
        <v>96</v>
      </c>
      <c r="D6" s="2" t="s">
        <v>64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125</v>
      </c>
    </row>
    <row r="7" spans="1:7" x14ac:dyDescent="0.25">
      <c r="A7" s="4">
        <v>6</v>
      </c>
      <c r="B7" s="2" t="s">
        <v>63</v>
      </c>
      <c r="C7" s="2" t="s">
        <v>101</v>
      </c>
      <c r="D7" s="2" t="s">
        <v>64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126</v>
      </c>
    </row>
    <row r="8" spans="1:7" x14ac:dyDescent="0.25">
      <c r="A8" s="4">
        <v>7</v>
      </c>
      <c r="B8" s="2" t="s">
        <v>41</v>
      </c>
      <c r="C8" s="2" t="s">
        <v>105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127</v>
      </c>
    </row>
    <row r="9" spans="1:7" x14ac:dyDescent="0.25">
      <c r="A9" s="4">
        <v>8</v>
      </c>
      <c r="B9" s="2" t="s">
        <v>41</v>
      </c>
      <c r="C9" s="2" t="s">
        <v>81</v>
      </c>
      <c r="D9" s="2" t="s">
        <v>64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128</v>
      </c>
    </row>
    <row r="10" spans="1:7" x14ac:dyDescent="0.25">
      <c r="A10" s="4">
        <v>9</v>
      </c>
      <c r="B10" s="2" t="s">
        <v>71</v>
      </c>
      <c r="C10" s="2" t="s">
        <v>109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129</v>
      </c>
    </row>
    <row r="11" spans="1:7" x14ac:dyDescent="0.25">
      <c r="A11" s="4">
        <v>10</v>
      </c>
      <c r="B11" s="2" t="s">
        <v>41</v>
      </c>
      <c r="C11" s="2" t="s">
        <v>111</v>
      </c>
      <c r="D11" s="2" t="s">
        <v>64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130</v>
      </c>
    </row>
    <row r="12" spans="1:7" x14ac:dyDescent="0.25">
      <c r="A12" s="4">
        <v>11</v>
      </c>
      <c r="B12" s="2" t="s">
        <v>63</v>
      </c>
      <c r="C12" s="2" t="s">
        <v>113</v>
      </c>
      <c r="D12" s="2" t="s">
        <v>64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131</v>
      </c>
    </row>
    <row r="13" spans="1:7" x14ac:dyDescent="0.25">
      <c r="A13" s="4">
        <v>12</v>
      </c>
      <c r="B13" s="2" t="s">
        <v>41</v>
      </c>
      <c r="C13" s="2" t="s">
        <v>118</v>
      </c>
      <c r="D13" s="2" t="s">
        <v>64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132</v>
      </c>
    </row>
    <row r="14" spans="1:7" x14ac:dyDescent="0.25">
      <c r="A14" s="4">
        <v>13</v>
      </c>
      <c r="B14" s="2" t="s">
        <v>41</v>
      </c>
      <c r="C14" s="2" t="s">
        <v>133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142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topLeftCell="J1" workbookViewId="0">
      <selection activeCell="Q1" sqref="Q1:Q1048576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46</v>
      </c>
      <c r="C2" s="2" t="s">
        <v>42</v>
      </c>
      <c r="D2" s="2" t="s">
        <v>55</v>
      </c>
      <c r="E2" s="2" t="s">
        <v>88</v>
      </c>
      <c r="F2" s="4">
        <v>1997</v>
      </c>
      <c r="G2" s="2" t="s">
        <v>56</v>
      </c>
      <c r="H2" s="1" t="s">
        <v>57</v>
      </c>
      <c r="I2" s="5">
        <v>15</v>
      </c>
      <c r="J2" s="1">
        <v>10</v>
      </c>
      <c r="K2" s="1" t="s">
        <v>89</v>
      </c>
      <c r="L2" s="2" t="s">
        <v>58</v>
      </c>
      <c r="M2" s="2" t="s">
        <v>53</v>
      </c>
      <c r="N2" s="2" t="s">
        <v>90</v>
      </c>
      <c r="O2" s="2" t="s">
        <v>91</v>
      </c>
      <c r="P2" s="2" t="s">
        <v>92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6"/>
  <sheetViews>
    <sheetView workbookViewId="0">
      <selection activeCell="J1" sqref="J1:J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105</v>
      </c>
      <c r="C2" t="s">
        <v>42</v>
      </c>
      <c r="D2" t="s">
        <v>43</v>
      </c>
      <c r="E2" t="s">
        <v>44</v>
      </c>
      <c r="F2" t="s">
        <v>106</v>
      </c>
      <c r="G2" t="s">
        <v>45</v>
      </c>
      <c r="H2" s="4">
        <v>400</v>
      </c>
      <c r="I2" s="5">
        <v>15</v>
      </c>
      <c r="K2" s="3">
        <v>45003</v>
      </c>
    </row>
    <row r="3" spans="1:11" x14ac:dyDescent="0.25">
      <c r="A3">
        <v>8</v>
      </c>
      <c r="B3" t="s">
        <v>81</v>
      </c>
      <c r="C3" t="s">
        <v>64</v>
      </c>
      <c r="D3" t="s">
        <v>47</v>
      </c>
      <c r="E3" t="s">
        <v>48</v>
      </c>
      <c r="F3" t="s">
        <v>107</v>
      </c>
      <c r="G3" t="s">
        <v>49</v>
      </c>
      <c r="H3" s="4">
        <v>630</v>
      </c>
      <c r="I3" s="5">
        <v>17.5</v>
      </c>
      <c r="K3" s="3">
        <v>45003</v>
      </c>
    </row>
    <row r="4" spans="1:11" x14ac:dyDescent="0.25">
      <c r="A4">
        <v>10</v>
      </c>
      <c r="B4" t="s">
        <v>111</v>
      </c>
      <c r="C4" t="s">
        <v>64</v>
      </c>
      <c r="D4" t="s">
        <v>47</v>
      </c>
      <c r="E4" t="s">
        <v>48</v>
      </c>
      <c r="F4">
        <v>25677</v>
      </c>
      <c r="G4" t="s">
        <v>49</v>
      </c>
      <c r="H4" s="4">
        <v>400</v>
      </c>
      <c r="I4" s="5">
        <v>15</v>
      </c>
      <c r="K4" s="3">
        <v>45003</v>
      </c>
    </row>
    <row r="5" spans="1:11" x14ac:dyDescent="0.25">
      <c r="A5">
        <v>12</v>
      </c>
      <c r="B5" t="s">
        <v>118</v>
      </c>
      <c r="C5" t="s">
        <v>64</v>
      </c>
      <c r="D5" t="s">
        <v>47</v>
      </c>
      <c r="E5" t="s">
        <v>48</v>
      </c>
      <c r="F5" t="s">
        <v>75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133</v>
      </c>
      <c r="C6" t="s">
        <v>42</v>
      </c>
      <c r="D6" t="s">
        <v>97</v>
      </c>
      <c r="E6" t="s">
        <v>134</v>
      </c>
      <c r="F6" t="s">
        <v>135</v>
      </c>
      <c r="G6" t="s">
        <v>45</v>
      </c>
      <c r="H6" s="4">
        <v>400</v>
      </c>
      <c r="I6" s="5">
        <v>15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109</v>
      </c>
      <c r="C2" t="s">
        <v>42</v>
      </c>
      <c r="D2" t="s">
        <v>47</v>
      </c>
      <c r="E2" t="s">
        <v>72</v>
      </c>
      <c r="F2">
        <v>2009</v>
      </c>
      <c r="G2" t="s">
        <v>110</v>
      </c>
      <c r="H2">
        <v>630</v>
      </c>
      <c r="I2" t="s">
        <v>108</v>
      </c>
      <c r="J2">
        <v>45</v>
      </c>
      <c r="K2" t="s">
        <v>73</v>
      </c>
      <c r="L2" t="s">
        <v>74</v>
      </c>
      <c r="M2" t="s">
        <v>75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46</v>
      </c>
      <c r="C2" t="s">
        <v>64</v>
      </c>
      <c r="D2" t="s">
        <v>60</v>
      </c>
      <c r="E2" t="s">
        <v>61</v>
      </c>
      <c r="F2">
        <v>2009</v>
      </c>
      <c r="G2">
        <v>60</v>
      </c>
      <c r="H2">
        <v>12</v>
      </c>
      <c r="I2">
        <v>10</v>
      </c>
      <c r="J2" t="s">
        <v>62</v>
      </c>
      <c r="K2" t="s">
        <v>93</v>
      </c>
      <c r="L2" t="s">
        <v>94</v>
      </c>
      <c r="M2" t="s">
        <v>95</v>
      </c>
      <c r="O2" s="3">
        <v>45003</v>
      </c>
    </row>
    <row r="3" spans="1:15" x14ac:dyDescent="0.25">
      <c r="A3">
        <v>5</v>
      </c>
      <c r="B3" t="s">
        <v>96</v>
      </c>
      <c r="C3" t="s">
        <v>64</v>
      </c>
      <c r="D3" t="s">
        <v>97</v>
      </c>
      <c r="E3" t="s">
        <v>98</v>
      </c>
      <c r="F3">
        <v>1980</v>
      </c>
      <c r="G3">
        <v>60</v>
      </c>
      <c r="H3">
        <v>12</v>
      </c>
      <c r="I3">
        <v>10</v>
      </c>
      <c r="J3" t="s">
        <v>99</v>
      </c>
      <c r="K3" t="s">
        <v>100</v>
      </c>
      <c r="L3" t="s">
        <v>100</v>
      </c>
      <c r="M3" t="s">
        <v>100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topLeftCell="E1" workbookViewId="0">
      <selection activeCell="Q1" sqref="Q1:Q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46</v>
      </c>
      <c r="C2" t="s">
        <v>42</v>
      </c>
      <c r="D2" t="s">
        <v>55</v>
      </c>
      <c r="E2" t="s">
        <v>76</v>
      </c>
      <c r="F2">
        <v>2000</v>
      </c>
      <c r="G2">
        <v>15</v>
      </c>
      <c r="H2" t="s">
        <v>52</v>
      </c>
      <c r="I2">
        <v>220</v>
      </c>
      <c r="J2">
        <v>20</v>
      </c>
      <c r="K2" t="s">
        <v>77</v>
      </c>
      <c r="L2">
        <v>500</v>
      </c>
      <c r="M2" t="s">
        <v>53</v>
      </c>
      <c r="N2" t="s">
        <v>78</v>
      </c>
      <c r="O2" t="s">
        <v>79</v>
      </c>
      <c r="P2" t="s">
        <v>80</v>
      </c>
      <c r="R2" s="3">
        <v>45003</v>
      </c>
    </row>
    <row r="3" spans="1:18" x14ac:dyDescent="0.25">
      <c r="A3">
        <v>2</v>
      </c>
      <c r="B3" t="s">
        <v>81</v>
      </c>
      <c r="C3" t="s">
        <v>42</v>
      </c>
      <c r="D3" t="s">
        <v>51</v>
      </c>
      <c r="E3" t="s">
        <v>82</v>
      </c>
      <c r="F3">
        <v>2010</v>
      </c>
      <c r="G3">
        <v>15</v>
      </c>
      <c r="H3" t="s">
        <v>83</v>
      </c>
      <c r="I3">
        <v>220</v>
      </c>
      <c r="J3">
        <v>35</v>
      </c>
      <c r="K3" t="s">
        <v>84</v>
      </c>
      <c r="L3">
        <v>1000</v>
      </c>
      <c r="M3" t="s">
        <v>53</v>
      </c>
      <c r="N3" t="s">
        <v>85</v>
      </c>
      <c r="O3" t="s">
        <v>86</v>
      </c>
      <c r="P3" t="s">
        <v>87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topLeftCell="J1" workbookViewId="0">
      <selection activeCell="R9" sqref="R9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101</v>
      </c>
      <c r="C2" t="s">
        <v>64</v>
      </c>
      <c r="D2" t="s">
        <v>65</v>
      </c>
      <c r="E2" t="s">
        <v>102</v>
      </c>
      <c r="F2">
        <v>1999</v>
      </c>
      <c r="G2">
        <v>2000</v>
      </c>
      <c r="H2" t="s">
        <v>103</v>
      </c>
      <c r="I2">
        <v>500</v>
      </c>
      <c r="J2" t="s">
        <v>66</v>
      </c>
      <c r="K2" t="s">
        <v>67</v>
      </c>
      <c r="L2">
        <v>700</v>
      </c>
      <c r="M2" t="s">
        <v>68</v>
      </c>
      <c r="N2" t="s">
        <v>69</v>
      </c>
      <c r="O2" t="s">
        <v>65</v>
      </c>
      <c r="P2" t="s">
        <v>104</v>
      </c>
      <c r="Q2" t="s">
        <v>70</v>
      </c>
      <c r="S2" s="3">
        <v>45003</v>
      </c>
    </row>
    <row r="3" spans="1:19" x14ac:dyDescent="0.25">
      <c r="A3">
        <v>11</v>
      </c>
      <c r="B3" t="s">
        <v>113</v>
      </c>
      <c r="C3" t="s">
        <v>64</v>
      </c>
      <c r="D3" t="s">
        <v>114</v>
      </c>
      <c r="E3" t="s">
        <v>115</v>
      </c>
      <c r="F3">
        <v>2013</v>
      </c>
      <c r="G3">
        <v>4000</v>
      </c>
      <c r="H3">
        <v>259</v>
      </c>
      <c r="I3">
        <v>2000</v>
      </c>
      <c r="J3" t="s">
        <v>116</v>
      </c>
      <c r="K3" t="s">
        <v>53</v>
      </c>
      <c r="L3" t="s">
        <v>75</v>
      </c>
      <c r="M3" t="s">
        <v>68</v>
      </c>
      <c r="N3" t="s">
        <v>117</v>
      </c>
      <c r="O3" t="s">
        <v>114</v>
      </c>
      <c r="P3" t="s">
        <v>52</v>
      </c>
      <c r="Q3">
        <v>220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2023-03-30T15:57:31Z</dcterms:modified>
</cp:coreProperties>
</file>