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11.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9155" windowHeight="8505" tabRatio="785" firstSheet="3" activeTab="9"/>
  </bookViews>
  <sheets>
    <sheet name="Instructions" sheetId="1" r:id="rId1"/>
    <sheet name="Model Setup" sheetId="2" r:id="rId2"/>
    <sheet name="Model Setup Tabs &gt;" sheetId="17" r:id="rId3"/>
    <sheet name="Demand Inputs" sheetId="4" r:id="rId4"/>
    <sheet name="Supply Inputs" sheetId="3" r:id="rId5"/>
    <sheet name="Automation Inputs" sheetId="6" r:id="rId6"/>
    <sheet name="Training Inputs" sheetId="8" r:id="rId7"/>
    <sheet name="Outsourcing Inputs" sheetId="9" r:id="rId8"/>
    <sheet name="Baseline Positioning" sheetId="20" r:id="rId9"/>
    <sheet name="Executive Overview" sheetId="10" r:id="rId10"/>
    <sheet name="Deep Dive" sheetId="13" r:id="rId11"/>
    <sheet name="Deep Dive Tabs &gt;" sheetId="18" r:id="rId12"/>
    <sheet name="Deep Dive - Section Summary" sheetId="14" r:id="rId13"/>
    <sheet name="Deep Dive - Impact" sheetId="15" r:id="rId14"/>
    <sheet name="Deep Dive - Forecast" sheetId="16" r:id="rId15"/>
  </sheets>
  <calcPr calcId="145621"/>
</workbook>
</file>

<file path=xl/calcChain.xml><?xml version="1.0" encoding="utf-8"?>
<calcChain xmlns="http://schemas.openxmlformats.org/spreadsheetml/2006/main">
  <c r="AU64" i="10" l="1"/>
  <c r="AV64" i="10"/>
  <c r="AW64" i="10" s="1"/>
  <c r="AU65" i="10"/>
  <c r="AV65" i="10"/>
  <c r="AW65" i="10"/>
  <c r="AV63" i="10"/>
  <c r="AW63" i="10"/>
  <c r="AU63" i="10"/>
  <c r="AY46" i="10" l="1"/>
  <c r="AY52" i="10" s="1"/>
  <c r="AZ46" i="10"/>
  <c r="AZ53" i="10" s="1"/>
  <c r="BA46" i="10"/>
  <c r="BA53" i="10" s="1"/>
  <c r="AY47" i="10"/>
  <c r="AZ47" i="10"/>
  <c r="BA47" i="10"/>
  <c r="AW47" i="10"/>
  <c r="AV47" i="10"/>
  <c r="AU47" i="10"/>
  <c r="AU46" i="10"/>
  <c r="AU48" i="10" s="1"/>
  <c r="AX44" i="10"/>
  <c r="AX43" i="10"/>
  <c r="AX42" i="10"/>
  <c r="AX41" i="10"/>
  <c r="AV40" i="10"/>
  <c r="AV48" i="10" s="1"/>
  <c r="BC29" i="10"/>
  <c r="AY51" i="10" l="1"/>
  <c r="AW40" i="10"/>
  <c r="AW46" i="10" s="1"/>
  <c r="AW49" i="10" s="1"/>
  <c r="AX46" i="10"/>
  <c r="AZ52" i="10"/>
  <c r="AW50" i="10"/>
  <c r="AX50" i="10" s="1"/>
  <c r="AV46" i="10"/>
  <c r="AV49" i="10" s="1"/>
  <c r="AX47" i="10"/>
  <c r="C26" i="4" l="1"/>
  <c r="C25" i="4"/>
  <c r="C24" i="4"/>
  <c r="C23" i="4"/>
  <c r="AY29" i="10" l="1"/>
  <c r="AZ29" i="10"/>
  <c r="BA29" i="10"/>
  <c r="C32" i="4"/>
  <c r="C36" i="4" s="1"/>
  <c r="D10" i="4" l="1"/>
  <c r="D11" i="4"/>
  <c r="D12" i="4"/>
  <c r="D25" i="4" l="1"/>
  <c r="D23" i="4"/>
  <c r="D26" i="4"/>
  <c r="D24" i="4"/>
  <c r="E11" i="4"/>
  <c r="F11" i="4" s="1"/>
  <c r="D31" i="4"/>
  <c r="E10" i="4"/>
  <c r="F10" i="4" s="1"/>
  <c r="D30" i="4"/>
  <c r="E12" i="4"/>
  <c r="AV30" i="10"/>
  <c r="AU28" i="10"/>
  <c r="AU30" i="10" s="1"/>
  <c r="AV29" i="10"/>
  <c r="AW29" i="10"/>
  <c r="AU29" i="10"/>
  <c r="AX23" i="10"/>
  <c r="AV22" i="10"/>
  <c r="AV28" i="10" s="1"/>
  <c r="AV31" i="10" s="1"/>
  <c r="AX25" i="10"/>
  <c r="BB25" i="10" s="1"/>
  <c r="BD25" i="10" s="1"/>
  <c r="AX26" i="10"/>
  <c r="BB26" i="10" s="1"/>
  <c r="BD26" i="10" s="1"/>
  <c r="AX27" i="10"/>
  <c r="BB27" i="10" s="1"/>
  <c r="BD27" i="10" s="1"/>
  <c r="AX24" i="10"/>
  <c r="BB24" i="10" s="1"/>
  <c r="BD24" i="10" s="1"/>
  <c r="D9" i="4"/>
  <c r="C13" i="4"/>
  <c r="AW22" i="10" l="1"/>
  <c r="AW28" i="10" s="1"/>
  <c r="AW31" i="10" s="1"/>
  <c r="BB23" i="10"/>
  <c r="BD23" i="10" s="1"/>
  <c r="AY22" i="10"/>
  <c r="AW32" i="10"/>
  <c r="AX32" i="10" s="1"/>
  <c r="AX29" i="10"/>
  <c r="AX28" i="10"/>
  <c r="E26" i="4"/>
  <c r="E25" i="4"/>
  <c r="E24" i="4"/>
  <c r="E23" i="4"/>
  <c r="E31" i="4"/>
  <c r="F31" i="4" s="1"/>
  <c r="E30" i="4"/>
  <c r="F30" i="4" s="1"/>
  <c r="D13" i="4"/>
  <c r="D29" i="4"/>
  <c r="F12" i="4"/>
  <c r="E9" i="4"/>
  <c r="BD28" i="10" l="1"/>
  <c r="BD29" i="10"/>
  <c r="AZ22" i="10"/>
  <c r="AY34" i="10"/>
  <c r="AZ34" i="10" s="1"/>
  <c r="AY28" i="10"/>
  <c r="BB28" i="10"/>
  <c r="BC22" i="10" s="1"/>
  <c r="BB29" i="10"/>
  <c r="F26" i="4"/>
  <c r="F25" i="4"/>
  <c r="F24" i="4"/>
  <c r="F23" i="4"/>
  <c r="D32" i="4"/>
  <c r="E29" i="4"/>
  <c r="E13" i="4"/>
  <c r="F9" i="4"/>
  <c r="BA22" i="10" l="1"/>
  <c r="BA28" i="10" s="1"/>
  <c r="BA36" i="10" s="1"/>
  <c r="BB36" i="10" s="1"/>
  <c r="AZ28" i="10"/>
  <c r="AZ35" i="10"/>
  <c r="BA35" i="10" s="1"/>
  <c r="F29" i="4"/>
  <c r="F32" i="4" s="1"/>
  <c r="E32" i="4"/>
  <c r="D34" i="4"/>
  <c r="D36" i="4" s="1"/>
  <c r="F13" i="4"/>
  <c r="E34" i="4" l="1"/>
  <c r="E36" i="4" s="1"/>
  <c r="F34" i="4"/>
  <c r="F36" i="4" s="1"/>
  <c r="BC28" i="10"/>
</calcChain>
</file>

<file path=xl/sharedStrings.xml><?xml version="1.0" encoding="utf-8"?>
<sst xmlns="http://schemas.openxmlformats.org/spreadsheetml/2006/main" count="164" uniqueCount="98">
  <si>
    <t>Demand Inputs</t>
  </si>
  <si>
    <t>Driver</t>
  </si>
  <si>
    <t>Revenue / Subscriber</t>
  </si>
  <si>
    <t>Headcount</t>
  </si>
  <si>
    <t>P</t>
  </si>
  <si>
    <t>Year 0 Value</t>
  </si>
  <si>
    <t>Year 1 Value</t>
  </si>
  <si>
    <t>Year 2 Value</t>
  </si>
  <si>
    <t>Year 3 Value</t>
  </si>
  <si>
    <t>Automation</t>
  </si>
  <si>
    <t>Outsourcing</t>
  </si>
  <si>
    <t>Show impact of outsourcing?</t>
  </si>
  <si>
    <t>Training</t>
  </si>
  <si>
    <t xml:space="preserve">Supply </t>
  </si>
  <si>
    <t>Additions</t>
  </si>
  <si>
    <t>Reductions</t>
  </si>
  <si>
    <t>Core</t>
  </si>
  <si>
    <t>Critical</t>
  </si>
  <si>
    <t>Specialist</t>
  </si>
  <si>
    <t>Management</t>
  </si>
  <si>
    <t>Final</t>
  </si>
  <si>
    <t>Support</t>
  </si>
  <si>
    <t>Whitespace:</t>
  </si>
  <si>
    <t>Total</t>
  </si>
  <si>
    <t>Total label</t>
  </si>
  <si>
    <t>Line 1</t>
  </si>
  <si>
    <t>Section</t>
  </si>
  <si>
    <t>Cost</t>
  </si>
  <si>
    <t>% with degree</t>
  </si>
  <si>
    <t>% without degree</t>
  </si>
  <si>
    <t>Enterprise Revenue</t>
  </si>
  <si>
    <t>Consumer Revenue</t>
  </si>
  <si>
    <t>Wholesale Revenue</t>
  </si>
  <si>
    <t xml:space="preserve"> Total STC Subscribers</t>
  </si>
  <si>
    <t>Implied subscribers</t>
  </si>
  <si>
    <t>Maintain subscriber per revenue ratio?</t>
  </si>
  <si>
    <t>Total L&amp;D Spend / FTE</t>
  </si>
  <si>
    <t>Baseline</t>
  </si>
  <si>
    <t>Demand</t>
  </si>
  <si>
    <t>Baseline Positioning</t>
  </si>
  <si>
    <t>Enterprise HC</t>
  </si>
  <si>
    <t>Consumer HC</t>
  </si>
  <si>
    <t>Wholesale HC</t>
  </si>
  <si>
    <t>Total HC</t>
  </si>
  <si>
    <t>Total support HC</t>
  </si>
  <si>
    <t>Total non-support HC</t>
  </si>
  <si>
    <t>Implied Headcounts - Hidden, used to calculate support function drivers</t>
  </si>
  <si>
    <t>Implied enterprise revenue</t>
  </si>
  <si>
    <t>Implied wholesale revenue</t>
  </si>
  <si>
    <t>Implied consumer revenue</t>
  </si>
  <si>
    <t>FTE</t>
  </si>
  <si>
    <t>Contractors</t>
  </si>
  <si>
    <t>Enter your driver values here</t>
  </si>
  <si>
    <t>Implied Year 0 Value</t>
  </si>
  <si>
    <t xml:space="preserve"> Implied Year 1 Value</t>
  </si>
  <si>
    <t>Implied Year 2 Value</t>
  </si>
  <si>
    <t>Implied Year 3 Value</t>
  </si>
  <si>
    <t>Linked implied numbers - Hidden</t>
  </si>
  <si>
    <t>Note: changes in demand driver impact all units linked to that demand driver</t>
  </si>
  <si>
    <t>Employees</t>
  </si>
  <si>
    <t>0-4</t>
  </si>
  <si>
    <t>5-9</t>
  </si>
  <si>
    <t>10-14</t>
  </si>
  <si>
    <t>15-19</t>
  </si>
  <si>
    <t>20-24</t>
  </si>
  <si>
    <t>25+</t>
  </si>
  <si>
    <t>Age Band</t>
  </si>
  <si>
    <t>Median Tenure</t>
  </si>
  <si>
    <t>Average Tenure</t>
  </si>
  <si>
    <t>25-29</t>
  </si>
  <si>
    <t>30-34</t>
  </si>
  <si>
    <t>35-39</t>
  </si>
  <si>
    <t>40-44</t>
  </si>
  <si>
    <t>45-49</t>
  </si>
  <si>
    <t>50-54</t>
  </si>
  <si>
    <t>55-59</t>
  </si>
  <si>
    <t>60-64</t>
  </si>
  <si>
    <t>Assume baseline beginning of Q1 2019</t>
  </si>
  <si>
    <t>Areas currently marked for outsourcing</t>
  </si>
  <si>
    <t>List of general directorates (L2s) that have had their l4s selected for outsourcing appears here.
Note that this is the list of L2s, not the list of L4s within those L2s. The outsourcing will only apply to the L4s within those L2s</t>
  </si>
  <si>
    <t>Date of outsourcing</t>
  </si>
  <si>
    <t>General Directorate</t>
  </si>
  <si>
    <t>Date</t>
  </si>
  <si>
    <t>Final 2</t>
  </si>
  <si>
    <t>Baseline Y0</t>
  </si>
  <si>
    <t>Y1</t>
  </si>
  <si>
    <t>Y2</t>
  </si>
  <si>
    <t>Y3</t>
  </si>
  <si>
    <t>Supply</t>
  </si>
  <si>
    <t>Conservative</t>
  </si>
  <si>
    <t>Realistic</t>
  </si>
  <si>
    <t>Optimistic</t>
  </si>
  <si>
    <t xml:space="preserve">As Is </t>
  </si>
  <si>
    <t>Y4</t>
  </si>
  <si>
    <t>Y5</t>
  </si>
  <si>
    <t>Year 4 Value</t>
  </si>
  <si>
    <t>Year 5 Value</t>
  </si>
  <si>
    <t>Net Hire Rates - 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</si>
</sst>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quot;£&quot;#,##0"/>
  </numFmts>
  <fonts count="20" x14ac:knownFonts="1">
    <font>
      <sz val="11"/>
      <color theme="1"/>
      <name val="Calibri"/>
      <family val="2"/>
      <scheme val="minor"/>
    </font>
    <font>
      <sz val="11"/>
      <color theme="1"/>
      <name val="Calibri"/>
      <family val="2"/>
      <scheme val="minor"/>
    </font>
    <font>
      <b/>
      <sz val="16"/>
      <color theme="0"/>
      <name val="Calibri"/>
      <family val="2"/>
      <scheme val="minor"/>
    </font>
    <font>
      <b/>
      <sz val="16"/>
      <color theme="1"/>
      <name val="Calibri"/>
      <family val="2"/>
      <scheme val="minor"/>
    </font>
    <font>
      <sz val="18"/>
      <color theme="1"/>
      <name val="Calibri"/>
      <family val="2"/>
      <scheme val="minor"/>
    </font>
    <font>
      <sz val="18"/>
      <color theme="1"/>
      <name val="Wingdings 2"/>
      <family val="1"/>
      <charset val="2"/>
    </font>
    <font>
      <sz val="24"/>
      <color theme="1"/>
      <name val="Wingdings 2"/>
      <family val="1"/>
      <charset val="2"/>
    </font>
    <font>
      <i/>
      <sz val="11"/>
      <color theme="1"/>
      <name val="Calibri"/>
      <family val="2"/>
      <scheme val="minor"/>
    </font>
    <font>
      <b/>
      <sz val="11"/>
      <color theme="1"/>
      <name val="Calibri"/>
      <family val="2"/>
      <scheme val="minor"/>
    </font>
    <font>
      <i/>
      <sz val="18"/>
      <color theme="0" tint="-0.499984740745262"/>
      <name val="Calibri"/>
      <family val="2"/>
      <scheme val="minor"/>
    </font>
    <font>
      <i/>
      <sz val="18"/>
      <color theme="1" tint="0.499984740745262"/>
      <name val="Calibri"/>
      <family val="2"/>
      <scheme val="minor"/>
    </font>
    <font>
      <sz val="18"/>
      <color theme="1" tint="0.499984740745262"/>
      <name val="Calibri"/>
      <family val="2"/>
      <scheme val="minor"/>
    </font>
    <font>
      <sz val="11"/>
      <color theme="1" tint="0.499984740745262"/>
      <name val="Calibri"/>
      <family val="2"/>
      <scheme val="minor"/>
    </font>
    <font>
      <b/>
      <i/>
      <sz val="18"/>
      <color theme="1" tint="0.499984740745262"/>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i/>
      <sz val="18"/>
      <color theme="1" tint="0.249977111117893"/>
      <name val="Calibri"/>
      <family val="2"/>
      <scheme val="minor"/>
    </font>
    <font>
      <b/>
      <sz val="18"/>
      <color theme="1"/>
      <name val="Calibri"/>
      <family val="2"/>
      <scheme val="minor"/>
    </font>
    <font>
      <sz val="11"/>
      <color theme="1"/>
      <name val="Calibri"/>
      <family val="2"/>
    </font>
  </fonts>
  <fills count="7">
    <fill>
      <patternFill patternType="none"/>
    </fill>
    <fill>
      <patternFill patternType="gray125"/>
    </fill>
    <fill>
      <patternFill patternType="solid">
        <fgColor theme="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medium">
        <color theme="0" tint="-0.249977111117893"/>
      </left>
      <right style="thin">
        <color theme="0" tint="-0.249977111117893"/>
      </right>
      <top/>
      <bottom/>
      <diagonal/>
    </border>
    <border>
      <left style="thin">
        <color theme="0" tint="-0.249977111117893"/>
      </left>
      <right style="medium">
        <color theme="0" tint="-0.249977111117893"/>
      </right>
      <top/>
      <bottom/>
      <diagonal/>
    </border>
  </borders>
  <cellStyleXfs count="2">
    <xf numFmtId="0" fontId="0" fillId="0" borderId="0"/>
    <xf numFmtId="164" fontId="1" fillId="0" borderId="0" applyFont="0" applyFill="0" applyBorder="0" applyAlignment="0" applyProtection="0"/>
  </cellStyleXfs>
  <cellXfs count="94">
    <xf numFmtId="0" fontId="0" fillId="0" borderId="0" xfId="0"/>
    <xf numFmtId="0" fontId="0" fillId="0" borderId="0" xfId="0" applyAlignment="1">
      <alignment horizontal="center"/>
    </xf>
    <xf numFmtId="0" fontId="2" fillId="2" borderId="7" xfId="0" applyFont="1" applyFill="1" applyBorder="1" applyAlignment="1">
      <alignment horizontal="center"/>
    </xf>
    <xf numFmtId="0" fontId="2" fillId="2" borderId="6" xfId="0" applyFont="1" applyFill="1" applyBorder="1" applyAlignment="1"/>
    <xf numFmtId="0" fontId="4" fillId="0" borderId="2" xfId="0" applyFont="1" applyBorder="1"/>
    <xf numFmtId="0" fontId="4" fillId="0" borderId="8" xfId="0" applyFont="1" applyBorder="1"/>
    <xf numFmtId="165" fontId="4" fillId="0" borderId="3" xfId="1" applyNumberFormat="1" applyFont="1" applyBorder="1" applyAlignment="1">
      <alignment horizontal="center"/>
    </xf>
    <xf numFmtId="0" fontId="4" fillId="0" borderId="6" xfId="0" applyFont="1" applyBorder="1"/>
    <xf numFmtId="165" fontId="4" fillId="0" borderId="0" xfId="1" applyNumberFormat="1" applyFont="1" applyBorder="1" applyAlignment="1">
      <alignment horizontal="center"/>
    </xf>
    <xf numFmtId="165" fontId="4" fillId="0" borderId="9" xfId="1" applyNumberFormat="1" applyFont="1" applyBorder="1" applyAlignment="1">
      <alignment horizontal="center"/>
    </xf>
    <xf numFmtId="0" fontId="2" fillId="2" borderId="11" xfId="0" applyFont="1" applyFill="1" applyBorder="1" applyAlignment="1">
      <alignment horizontal="center"/>
    </xf>
    <xf numFmtId="165" fontId="4" fillId="0" borderId="10" xfId="1" applyNumberFormat="1" applyFont="1" applyBorder="1" applyAlignment="1">
      <alignment horizontal="center"/>
    </xf>
    <xf numFmtId="0" fontId="3" fillId="0" borderId="0" xfId="0" applyFont="1" applyFill="1" applyAlignment="1">
      <alignment horizontal="center" vertical="center"/>
    </xf>
    <xf numFmtId="0" fontId="0" fillId="0" borderId="0" xfId="0" applyFill="1"/>
    <xf numFmtId="0" fontId="7" fillId="0" borderId="0" xfId="0" applyFont="1" applyAlignment="1">
      <alignment horizontal="center"/>
    </xf>
    <xf numFmtId="0" fontId="2" fillId="2" borderId="7" xfId="0" applyFont="1" applyFill="1" applyBorder="1" applyAlignment="1">
      <alignment horizontal="center"/>
    </xf>
    <xf numFmtId="9" fontId="0" fillId="0" borderId="0" xfId="0" applyNumberFormat="1"/>
    <xf numFmtId="3" fontId="4" fillId="0" borderId="0" xfId="0" applyNumberFormat="1" applyFont="1" applyBorder="1" applyAlignment="1">
      <alignment horizontal="center"/>
    </xf>
    <xf numFmtId="0" fontId="4" fillId="0" borderId="0" xfId="0" applyFont="1" applyBorder="1"/>
    <xf numFmtId="0" fontId="6" fillId="0" borderId="0" xfId="0" applyFont="1" applyBorder="1" applyAlignment="1">
      <alignment horizontal="center" vertical="center"/>
    </xf>
    <xf numFmtId="0" fontId="6" fillId="0" borderId="1" xfId="0" applyFont="1" applyBorder="1" applyAlignment="1">
      <alignment horizontal="center" vertical="center"/>
    </xf>
    <xf numFmtId="0" fontId="3" fillId="4" borderId="0" xfId="0" applyFont="1" applyFill="1" applyAlignment="1">
      <alignment vertical="center"/>
    </xf>
    <xf numFmtId="0" fontId="3" fillId="0" borderId="0" xfId="0" applyFont="1" applyAlignment="1">
      <alignment vertical="center"/>
    </xf>
    <xf numFmtId="3" fontId="0" fillId="0" borderId="0" xfId="0" applyNumberFormat="1"/>
    <xf numFmtId="0" fontId="9" fillId="0" borderId="2" xfId="0" applyFont="1" applyBorder="1"/>
    <xf numFmtId="0" fontId="9" fillId="0" borderId="4" xfId="0" applyFont="1" applyBorder="1"/>
    <xf numFmtId="0" fontId="11" fillId="0" borderId="0" xfId="0" applyFont="1" applyFill="1" applyBorder="1"/>
    <xf numFmtId="3" fontId="11" fillId="0" borderId="0" xfId="0" applyNumberFormat="1" applyFont="1" applyFill="1" applyBorder="1" applyAlignment="1">
      <alignment horizontal="center"/>
    </xf>
    <xf numFmtId="0" fontId="11" fillId="0" borderId="13" xfId="0" applyFont="1" applyFill="1" applyBorder="1"/>
    <xf numFmtId="3" fontId="11" fillId="0" borderId="13" xfId="0" applyNumberFormat="1" applyFont="1" applyFill="1" applyBorder="1" applyAlignment="1">
      <alignment horizontal="center"/>
    </xf>
    <xf numFmtId="0" fontId="10" fillId="0" borderId="0" xfId="0" applyFont="1" applyFill="1" applyBorder="1"/>
    <xf numFmtId="3" fontId="10" fillId="0" borderId="0" xfId="0" applyNumberFormat="1" applyFont="1" applyFill="1" applyBorder="1" applyAlignment="1">
      <alignment horizontal="center"/>
    </xf>
    <xf numFmtId="0" fontId="12" fillId="0" borderId="0" xfId="0" applyFont="1"/>
    <xf numFmtId="0" fontId="13" fillId="0" borderId="0" xfId="0" applyFont="1" applyFill="1" applyBorder="1"/>
    <xf numFmtId="3" fontId="13" fillId="0" borderId="0" xfId="0" applyNumberFormat="1" applyFont="1" applyFill="1" applyBorder="1" applyAlignment="1">
      <alignment horizontal="center"/>
    </xf>
    <xf numFmtId="0" fontId="14" fillId="0" borderId="0" xfId="0" applyFont="1"/>
    <xf numFmtId="0" fontId="16" fillId="0" borderId="0" xfId="0" applyFont="1"/>
    <xf numFmtId="3" fontId="4" fillId="0" borderId="9" xfId="0" applyNumberFormat="1" applyFont="1" applyBorder="1" applyAlignment="1">
      <alignment horizontal="center"/>
    </xf>
    <xf numFmtId="0" fontId="17" fillId="6" borderId="6" xfId="0" applyFont="1" applyFill="1" applyBorder="1"/>
    <xf numFmtId="165" fontId="17" fillId="6" borderId="11" xfId="0" applyNumberFormat="1" applyFont="1" applyFill="1" applyBorder="1" applyAlignment="1">
      <alignment horizontal="center"/>
    </xf>
    <xf numFmtId="165" fontId="17" fillId="6" borderId="7" xfId="0" applyNumberFormat="1" applyFont="1" applyFill="1" applyBorder="1" applyAlignment="1">
      <alignment horizontal="center"/>
    </xf>
    <xf numFmtId="165" fontId="9" fillId="0" borderId="10" xfId="1" applyNumberFormat="1" applyFont="1" applyBorder="1" applyAlignment="1">
      <alignment horizontal="center"/>
    </xf>
    <xf numFmtId="165" fontId="9" fillId="0" borderId="3" xfId="1" applyNumberFormat="1" applyFont="1" applyBorder="1" applyAlignment="1">
      <alignment horizontal="center"/>
    </xf>
    <xf numFmtId="0" fontId="9" fillId="0" borderId="8" xfId="0" applyFont="1" applyBorder="1"/>
    <xf numFmtId="165" fontId="9" fillId="0" borderId="0" xfId="1" applyNumberFormat="1" applyFont="1" applyBorder="1" applyAlignment="1">
      <alignment horizontal="center"/>
    </xf>
    <xf numFmtId="165" fontId="9" fillId="0" borderId="9" xfId="1" applyNumberFormat="1" applyFont="1" applyBorder="1" applyAlignment="1">
      <alignment horizontal="center"/>
    </xf>
    <xf numFmtId="3" fontId="9" fillId="0" borderId="12" xfId="0" applyNumberFormat="1" applyFont="1" applyBorder="1" applyAlignment="1">
      <alignment horizontal="center"/>
    </xf>
    <xf numFmtId="3" fontId="9" fillId="0" borderId="5" xfId="0" applyNumberFormat="1" applyFont="1" applyBorder="1" applyAlignment="1">
      <alignment horizontal="center"/>
    </xf>
    <xf numFmtId="165" fontId="18" fillId="6" borderId="10" xfId="1" applyNumberFormat="1" applyFont="1" applyFill="1" applyBorder="1" applyAlignment="1">
      <alignment horizontal="center"/>
    </xf>
    <xf numFmtId="165" fontId="18" fillId="6" borderId="0" xfId="1" applyNumberFormat="1" applyFont="1" applyFill="1" applyBorder="1" applyAlignment="1">
      <alignment horizontal="center"/>
    </xf>
    <xf numFmtId="3" fontId="18" fillId="6" borderId="0" xfId="0" applyNumberFormat="1" applyFont="1" applyFill="1" applyBorder="1" applyAlignment="1">
      <alignment horizontal="center"/>
    </xf>
    <xf numFmtId="0" fontId="19" fillId="0" borderId="0" xfId="0" applyNumberFormat="1" applyFont="1" applyFill="1" applyBorder="1"/>
    <xf numFmtId="3" fontId="19" fillId="0" borderId="0" xfId="0" applyNumberFormat="1" applyFont="1" applyFill="1" applyBorder="1"/>
    <xf numFmtId="9" fontId="19" fillId="0" borderId="0" xfId="0" applyNumberFormat="1" applyFont="1" applyFill="1" applyBorder="1"/>
    <xf numFmtId="0" fontId="17" fillId="0" borderId="0" xfId="0" applyFont="1" applyFill="1" applyBorder="1"/>
    <xf numFmtId="165" fontId="17" fillId="0" borderId="0" xfId="0" applyNumberFormat="1" applyFont="1" applyFill="1" applyBorder="1" applyAlignment="1">
      <alignment horizontal="center"/>
    </xf>
    <xf numFmtId="0" fontId="3" fillId="0" borderId="0" xfId="0" applyFont="1" applyAlignment="1">
      <alignment horizontal="center" vertical="center"/>
    </xf>
    <xf numFmtId="0" fontId="3" fillId="0" borderId="0" xfId="0" applyFont="1" applyBorder="1" applyAlignment="1">
      <alignment horizontal="center" vertical="center"/>
    </xf>
    <xf numFmtId="0" fontId="0" fillId="0" borderId="0" xfId="0" applyBorder="1"/>
    <xf numFmtId="0" fontId="0" fillId="0" borderId="15" xfId="0" applyBorder="1"/>
    <xf numFmtId="0" fontId="0" fillId="0" borderId="16" xfId="0" applyBorder="1"/>
    <xf numFmtId="0" fontId="0" fillId="0" borderId="18" xfId="0" applyBorder="1"/>
    <xf numFmtId="0" fontId="0" fillId="0" borderId="20" xfId="0" applyBorder="1"/>
    <xf numFmtId="0" fontId="0" fillId="0" borderId="21" xfId="0" applyBorder="1"/>
    <xf numFmtId="0" fontId="7" fillId="0" borderId="0" xfId="0" applyFont="1"/>
    <xf numFmtId="0" fontId="5" fillId="0" borderId="0" xfId="0" applyFont="1" applyBorder="1" applyAlignment="1">
      <alignment horizontal="center"/>
    </xf>
    <xf numFmtId="0" fontId="8" fillId="0" borderId="0" xfId="0" applyFont="1" applyBorder="1" applyAlignment="1">
      <alignment horizontal="center"/>
    </xf>
    <xf numFmtId="0" fontId="8" fillId="0" borderId="0" xfId="0" applyFont="1" applyBorder="1" applyAlignment="1"/>
    <xf numFmtId="0" fontId="15" fillId="0" borderId="25" xfId="0" applyFont="1" applyBorder="1" applyAlignment="1">
      <alignment horizontal="center"/>
    </xf>
    <xf numFmtId="0" fontId="15" fillId="0" borderId="26" xfId="0" applyFont="1" applyBorder="1" applyAlignment="1">
      <alignment horizontal="center"/>
    </xf>
    <xf numFmtId="0" fontId="8" fillId="0" borderId="27" xfId="0" applyFont="1" applyBorder="1" applyAlignment="1">
      <alignment horizontal="center"/>
    </xf>
    <xf numFmtId="0" fontId="8" fillId="0" borderId="28" xfId="0" applyFont="1" applyBorder="1" applyAlignment="1">
      <alignment horizontal="center"/>
    </xf>
    <xf numFmtId="0" fontId="0" fillId="0" borderId="19" xfId="0" applyBorder="1"/>
    <xf numFmtId="0" fontId="2" fillId="2" borderId="7" xfId="0" applyFont="1" applyFill="1" applyBorder="1" applyAlignment="1">
      <alignment horizontal="center"/>
    </xf>
    <xf numFmtId="0" fontId="3" fillId="3" borderId="0" xfId="0" applyFont="1" applyFill="1" applyAlignment="1">
      <alignment horizontal="center" vertical="center"/>
    </xf>
    <xf numFmtId="0" fontId="2" fillId="2" borderId="6" xfId="0" applyFont="1" applyFill="1" applyBorder="1" applyAlignment="1">
      <alignment horizontal="left"/>
    </xf>
    <xf numFmtId="0" fontId="2" fillId="2" borderId="7" xfId="0" applyFont="1" applyFill="1" applyBorder="1" applyAlignment="1">
      <alignment horizontal="left"/>
    </xf>
    <xf numFmtId="0" fontId="4" fillId="5" borderId="0" xfId="0" applyFont="1" applyFill="1" applyBorder="1" applyAlignment="1">
      <alignment horizontal="center"/>
    </xf>
    <xf numFmtId="0" fontId="3" fillId="0" borderId="14" xfId="0" applyFont="1" applyBorder="1" applyAlignment="1">
      <alignment horizontal="center"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4" xfId="0" applyFont="1" applyFill="1" applyBorder="1" applyAlignment="1">
      <alignment horizontal="center"/>
    </xf>
    <xf numFmtId="0" fontId="5" fillId="0" borderId="0" xfId="0" applyFont="1" applyBorder="1" applyAlignment="1">
      <alignment horizont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2" fillId="2" borderId="2" xfId="0" applyFont="1" applyFill="1" applyBorder="1" applyAlignment="1">
      <alignment horizontal="center"/>
    </xf>
    <xf numFmtId="0" fontId="2" fillId="2" borderId="10"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4" fillId="0" borderId="11" xfId="1" applyNumberFormat="1" applyFont="1" applyBorder="1" applyAlignment="1">
      <alignment horizontal="center"/>
    </xf>
    <xf numFmtId="0" fontId="4" fillId="0" borderId="7" xfId="1" applyNumberFormat="1" applyFont="1" applyBorder="1" applyAlignment="1">
      <alignment horizontal="center"/>
    </xf>
    <xf numFmtId="0" fontId="4" fillId="0" borderId="0" xfId="1"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4"/>
          <c:order val="0"/>
          <c:tx>
            <c:strRef>
              <c:f>'Executive Overview'!$AT$22</c:f>
              <c:strCache>
                <c:ptCount val="1"/>
              </c:strCache>
            </c:strRef>
          </c:tx>
          <c:spPr>
            <a:noFill/>
          </c:spPr>
          <c:invertIfNegative val="0"/>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Overview'!$AU$22:$BD$22</c:f>
              <c:numCache>
                <c:formatCode>General</c:formatCode>
                <c:ptCount val="10"/>
                <c:pt idx="0">
                  <c:v>0</c:v>
                </c:pt>
                <c:pt idx="1">
                  <c:v>410</c:v>
                </c:pt>
                <c:pt idx="2">
                  <c:v>370</c:v>
                </c:pt>
                <c:pt idx="3">
                  <c:v>0</c:v>
                </c:pt>
                <c:pt idx="4">
                  <c:v>300</c:v>
                </c:pt>
                <c:pt idx="5">
                  <c:v>230</c:v>
                </c:pt>
                <c:pt idx="6">
                  <c:v>230</c:v>
                </c:pt>
                <c:pt idx="7">
                  <c:v>0</c:v>
                </c:pt>
                <c:pt idx="8">
                  <c:v>240</c:v>
                </c:pt>
                <c:pt idx="9">
                  <c:v>0</c:v>
                </c:pt>
              </c:numCache>
            </c:numRef>
          </c:val>
        </c:ser>
        <c:ser>
          <c:idx val="5"/>
          <c:order val="1"/>
          <c:tx>
            <c:strRef>
              <c:f>'Executive Overview'!$AT$23</c:f>
              <c:strCache>
                <c:ptCount val="1"/>
                <c:pt idx="0">
                  <c:v>Support</c:v>
                </c:pt>
              </c:strCache>
            </c:strRef>
          </c:tx>
          <c:spPr>
            <a:solidFill>
              <a:schemeClr val="accent5"/>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Overview'!$AU$23:$BD$23</c:f>
              <c:numCache>
                <c:formatCode>General</c:formatCode>
                <c:ptCount val="10"/>
                <c:pt idx="0">
                  <c:v>100</c:v>
                </c:pt>
                <c:pt idx="1">
                  <c:v>10</c:v>
                </c:pt>
                <c:pt idx="2">
                  <c:v>20</c:v>
                </c:pt>
                <c:pt idx="3">
                  <c:v>90</c:v>
                </c:pt>
                <c:pt idx="4">
                  <c:v>20</c:v>
                </c:pt>
                <c:pt idx="5">
                  <c:v>20</c:v>
                </c:pt>
                <c:pt idx="6">
                  <c:v>20</c:v>
                </c:pt>
                <c:pt idx="7">
                  <c:v>70</c:v>
                </c:pt>
                <c:pt idx="8">
                  <c:v>30</c:v>
                </c:pt>
                <c:pt idx="9">
                  <c:v>40</c:v>
                </c:pt>
              </c:numCache>
            </c:numRef>
          </c:val>
        </c:ser>
        <c:ser>
          <c:idx val="0"/>
          <c:order val="2"/>
          <c:tx>
            <c:strRef>
              <c:f>'Executive Overview'!$AT$24</c:f>
              <c:strCache>
                <c:ptCount val="1"/>
                <c:pt idx="0">
                  <c:v>Core</c:v>
                </c:pt>
              </c:strCache>
            </c:strRef>
          </c:tx>
          <c:spPr>
            <a:solidFill>
              <a:schemeClr val="tx2"/>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Overview'!$AU$24:$BD$24</c:f>
              <c:numCache>
                <c:formatCode>General</c:formatCode>
                <c:ptCount val="10"/>
                <c:pt idx="0">
                  <c:v>100</c:v>
                </c:pt>
                <c:pt idx="1">
                  <c:v>10</c:v>
                </c:pt>
                <c:pt idx="2">
                  <c:v>20</c:v>
                </c:pt>
                <c:pt idx="3">
                  <c:v>90</c:v>
                </c:pt>
                <c:pt idx="4">
                  <c:v>30</c:v>
                </c:pt>
                <c:pt idx="5">
                  <c:v>30</c:v>
                </c:pt>
                <c:pt idx="6">
                  <c:v>30</c:v>
                </c:pt>
                <c:pt idx="7">
                  <c:v>60</c:v>
                </c:pt>
                <c:pt idx="8">
                  <c:v>30</c:v>
                </c:pt>
                <c:pt idx="9">
                  <c:v>30</c:v>
                </c:pt>
              </c:numCache>
            </c:numRef>
          </c:val>
        </c:ser>
        <c:ser>
          <c:idx val="1"/>
          <c:order val="3"/>
          <c:tx>
            <c:strRef>
              <c:f>'Executive Overview'!$AT$25</c:f>
              <c:strCache>
                <c:ptCount val="1"/>
                <c:pt idx="0">
                  <c:v>Critical</c:v>
                </c:pt>
              </c:strCache>
            </c:strRef>
          </c:tx>
          <c:spPr>
            <a:solidFill>
              <a:schemeClr val="accent1"/>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Overview'!$AU$25:$BD$25</c:f>
              <c:numCache>
                <c:formatCode>General</c:formatCode>
                <c:ptCount val="10"/>
                <c:pt idx="0">
                  <c:v>100</c:v>
                </c:pt>
                <c:pt idx="1">
                  <c:v>10</c:v>
                </c:pt>
                <c:pt idx="2">
                  <c:v>20</c:v>
                </c:pt>
                <c:pt idx="3">
                  <c:v>90</c:v>
                </c:pt>
                <c:pt idx="4">
                  <c:v>10</c:v>
                </c:pt>
                <c:pt idx="5">
                  <c:v>10</c:v>
                </c:pt>
                <c:pt idx="6">
                  <c:v>10</c:v>
                </c:pt>
                <c:pt idx="7">
                  <c:v>80</c:v>
                </c:pt>
                <c:pt idx="8">
                  <c:v>0</c:v>
                </c:pt>
                <c:pt idx="9">
                  <c:v>80</c:v>
                </c:pt>
              </c:numCache>
            </c:numRef>
          </c:val>
        </c:ser>
        <c:ser>
          <c:idx val="2"/>
          <c:order val="4"/>
          <c:tx>
            <c:strRef>
              <c:f>'Executive Overview'!$AT$26</c:f>
              <c:strCache>
                <c:ptCount val="1"/>
                <c:pt idx="0">
                  <c:v>Specialist</c:v>
                </c:pt>
              </c:strCache>
            </c:strRef>
          </c:tx>
          <c:spPr>
            <a:solidFill>
              <a:schemeClr val="accent5">
                <a:lumMod val="60000"/>
                <a:lumOff val="40000"/>
              </a:schemeClr>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Overview'!$AU$26:$BD$26</c:f>
              <c:numCache>
                <c:formatCode>General</c:formatCode>
                <c:ptCount val="10"/>
                <c:pt idx="0">
                  <c:v>100</c:v>
                </c:pt>
                <c:pt idx="1">
                  <c:v>10</c:v>
                </c:pt>
                <c:pt idx="2">
                  <c:v>20</c:v>
                </c:pt>
                <c:pt idx="3">
                  <c:v>90</c:v>
                </c:pt>
                <c:pt idx="4">
                  <c:v>10</c:v>
                </c:pt>
                <c:pt idx="5">
                  <c:v>10</c:v>
                </c:pt>
                <c:pt idx="6">
                  <c:v>10</c:v>
                </c:pt>
                <c:pt idx="7">
                  <c:v>80</c:v>
                </c:pt>
                <c:pt idx="8">
                  <c:v>0</c:v>
                </c:pt>
                <c:pt idx="9">
                  <c:v>80</c:v>
                </c:pt>
              </c:numCache>
            </c:numRef>
          </c:val>
        </c:ser>
        <c:ser>
          <c:idx val="3"/>
          <c:order val="5"/>
          <c:tx>
            <c:strRef>
              <c:f>'Executive Overview'!$AT$27</c:f>
              <c:strCache>
                <c:ptCount val="1"/>
                <c:pt idx="0">
                  <c:v>Management</c:v>
                </c:pt>
              </c:strCache>
            </c:strRef>
          </c:tx>
          <c:spPr>
            <a:solidFill>
              <a:schemeClr val="accent4">
                <a:lumMod val="75000"/>
              </a:schemeClr>
            </a:solidFill>
          </c:spPr>
          <c:invertIfNegative val="0"/>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Overview'!$AU$27:$BD$27</c:f>
              <c:numCache>
                <c:formatCode>General</c:formatCode>
                <c:ptCount val="10"/>
                <c:pt idx="0">
                  <c:v>10</c:v>
                </c:pt>
                <c:pt idx="1">
                  <c:v>2</c:v>
                </c:pt>
                <c:pt idx="2">
                  <c:v>2</c:v>
                </c:pt>
                <c:pt idx="3">
                  <c:v>10</c:v>
                </c:pt>
                <c:pt idx="4">
                  <c:v>0</c:v>
                </c:pt>
                <c:pt idx="5">
                  <c:v>0</c:v>
                </c:pt>
                <c:pt idx="6">
                  <c:v>0</c:v>
                </c:pt>
                <c:pt idx="7">
                  <c:v>10</c:v>
                </c:pt>
                <c:pt idx="8">
                  <c:v>0</c:v>
                </c:pt>
                <c:pt idx="9">
                  <c:v>10</c:v>
                </c:pt>
              </c:numCache>
            </c:numRef>
          </c:val>
        </c:ser>
        <c:dLbls>
          <c:showLegendKey val="0"/>
          <c:showVal val="0"/>
          <c:showCatName val="0"/>
          <c:showSerName val="0"/>
          <c:showPercent val="0"/>
          <c:showBubbleSize val="0"/>
        </c:dLbls>
        <c:gapWidth val="150"/>
        <c:overlap val="100"/>
        <c:axId val="268849152"/>
        <c:axId val="268851072"/>
      </c:barChart>
      <c:lineChart>
        <c:grouping val="standard"/>
        <c:varyColors val="0"/>
        <c:ser>
          <c:idx val="6"/>
          <c:order val="6"/>
          <c:tx>
            <c:strRef>
              <c:f>'Executive Overview'!$AT$28</c:f>
              <c:strCache>
                <c:ptCount val="1"/>
              </c:strCache>
            </c:strRef>
          </c:tx>
          <c:spPr>
            <a:ln>
              <a:noFill/>
            </a:ln>
          </c:spPr>
          <c:marker>
            <c:spPr>
              <a:ln>
                <a:noFill/>
              </a:ln>
            </c:spPr>
          </c:marker>
          <c:dLbls>
            <c:txPr>
              <a:bodyPr/>
              <a:lstStyle/>
              <a:p>
                <a:pPr>
                  <a:defRPr sz="1100" b="1"/>
                </a:pPr>
                <a:endParaRPr lang="en-US"/>
              </a:p>
            </c:txPr>
            <c:dLblPos val="t"/>
            <c:showLegendKey val="0"/>
            <c:showVal val="0"/>
            <c:showCatName val="1"/>
            <c:showSerName val="0"/>
            <c:showPercent val="0"/>
            <c:showBubbleSize val="0"/>
            <c:showLeaderLines val="0"/>
          </c:dLbls>
          <c:cat>
            <c:numRef>
              <c:f>'Executive Overview'!$AU$29:$AX$29</c:f>
              <c:numCache>
                <c:formatCode>General</c:formatCode>
                <c:ptCount val="4"/>
                <c:pt idx="0">
                  <c:v>410</c:v>
                </c:pt>
                <c:pt idx="1">
                  <c:v>42</c:v>
                </c:pt>
                <c:pt idx="2">
                  <c:v>82</c:v>
                </c:pt>
                <c:pt idx="3">
                  <c:v>370</c:v>
                </c:pt>
              </c:numCache>
            </c:numRef>
          </c:cat>
          <c:val>
            <c:numRef>
              <c:f>'Executive Overview'!$AU$28:$BD$28</c:f>
              <c:numCache>
                <c:formatCode>General</c:formatCode>
                <c:ptCount val="10"/>
                <c:pt idx="0">
                  <c:v>410</c:v>
                </c:pt>
                <c:pt idx="1">
                  <c:v>452</c:v>
                </c:pt>
                <c:pt idx="2">
                  <c:v>452</c:v>
                </c:pt>
                <c:pt idx="3">
                  <c:v>370</c:v>
                </c:pt>
                <c:pt idx="4">
                  <c:v>370</c:v>
                </c:pt>
                <c:pt idx="5">
                  <c:v>300</c:v>
                </c:pt>
                <c:pt idx="6">
                  <c:v>300</c:v>
                </c:pt>
                <c:pt idx="7">
                  <c:v>300</c:v>
                </c:pt>
                <c:pt idx="8">
                  <c:v>300</c:v>
                </c:pt>
                <c:pt idx="9">
                  <c:v>240</c:v>
                </c:pt>
              </c:numCache>
            </c:numRef>
          </c:val>
          <c:smooth val="0"/>
        </c:ser>
        <c:ser>
          <c:idx val="7"/>
          <c:order val="7"/>
          <c:tx>
            <c:strRef>
              <c:f>'Executive Overview'!$AT$30</c:f>
              <c:strCache>
                <c:ptCount val="1"/>
              </c:strCache>
            </c:strRef>
          </c:tx>
          <c:spPr>
            <a:ln w="12700">
              <a:solidFill>
                <a:schemeClr val="tx1"/>
              </a:solidFill>
              <a:prstDash val="dash"/>
            </a:ln>
          </c:spPr>
          <c:marker>
            <c:spPr>
              <a:ln w="12700">
                <a:solidFill>
                  <a:schemeClr val="tx1"/>
                </a:solidFill>
                <a:prstDash val="dash"/>
              </a:ln>
            </c:spPr>
          </c:marker>
          <c:val>
            <c:numRef>
              <c:f>'Executive Overview'!$AU$30:$BD$30</c:f>
              <c:numCache>
                <c:formatCode>General</c:formatCode>
                <c:ptCount val="10"/>
                <c:pt idx="0">
                  <c:v>410</c:v>
                </c:pt>
                <c:pt idx="1">
                  <c:v>410</c:v>
                </c:pt>
              </c:numCache>
            </c:numRef>
          </c:val>
          <c:smooth val="0"/>
        </c:ser>
        <c:ser>
          <c:idx val="8"/>
          <c:order val="8"/>
          <c:tx>
            <c:strRef>
              <c:f>'Executive Overview'!$AT$31</c:f>
              <c:strCache>
                <c:ptCount val="1"/>
              </c:strCache>
            </c:strRef>
          </c:tx>
          <c:spPr>
            <a:ln w="12700">
              <a:solidFill>
                <a:sysClr val="windowText" lastClr="000000"/>
              </a:solidFill>
              <a:prstDash val="dash"/>
            </a:ln>
          </c:spPr>
          <c:marker>
            <c:spPr>
              <a:noFill/>
              <a:ln w="12700">
                <a:solidFill>
                  <a:sysClr val="windowText" lastClr="000000"/>
                </a:solidFill>
                <a:prstDash val="dash"/>
              </a:ln>
            </c:spPr>
          </c:marker>
          <c:val>
            <c:numRef>
              <c:f>'Executive Overview'!$AU$31:$BB$31</c:f>
              <c:numCache>
                <c:formatCode>General</c:formatCode>
                <c:ptCount val="8"/>
                <c:pt idx="1">
                  <c:v>452</c:v>
                </c:pt>
                <c:pt idx="2">
                  <c:v>452</c:v>
                </c:pt>
              </c:numCache>
            </c:numRef>
          </c:val>
          <c:smooth val="0"/>
        </c:ser>
        <c:ser>
          <c:idx val="9"/>
          <c:order val="9"/>
          <c:tx>
            <c:strRef>
              <c:f>'Executive Overview'!$AT$32</c:f>
              <c:strCache>
                <c:ptCount val="1"/>
              </c:strCache>
            </c:strRef>
          </c:tx>
          <c:spPr>
            <a:ln w="12700">
              <a:solidFill>
                <a:schemeClr val="tx1"/>
              </a:solidFill>
              <a:prstDash val="dash"/>
            </a:ln>
          </c:spPr>
          <c:marker>
            <c:spPr>
              <a:noFill/>
              <a:ln w="12700">
                <a:solidFill>
                  <a:schemeClr val="tx1"/>
                </a:solidFill>
                <a:prstDash val="dash"/>
              </a:ln>
            </c:spPr>
          </c:marker>
          <c:val>
            <c:numRef>
              <c:f>'Executive Overview'!$AU$32:$BB$32</c:f>
              <c:numCache>
                <c:formatCode>General</c:formatCode>
                <c:ptCount val="8"/>
                <c:pt idx="2">
                  <c:v>370</c:v>
                </c:pt>
                <c:pt idx="3">
                  <c:v>370</c:v>
                </c:pt>
              </c:numCache>
            </c:numRef>
          </c:val>
          <c:smooth val="0"/>
        </c:ser>
        <c:ser>
          <c:idx val="10"/>
          <c:order val="10"/>
          <c:tx>
            <c:strRef>
              <c:f>'Executive Overview'!$AS$33</c:f>
              <c:strCache>
                <c:ptCount val="1"/>
              </c:strCache>
            </c:strRef>
          </c:tx>
          <c:spPr>
            <a:ln w="12700">
              <a:solidFill>
                <a:schemeClr val="tx1"/>
              </a:solidFill>
              <a:prstDash val="dash"/>
            </a:ln>
          </c:spPr>
          <c:marker>
            <c:spPr>
              <a:noFill/>
              <a:ln w="12700">
                <a:solidFill>
                  <a:schemeClr val="tx1"/>
                </a:solidFill>
                <a:prstDash val="dash"/>
              </a:ln>
            </c:spPr>
          </c:marker>
          <c:val>
            <c:numRef>
              <c:f>'Executive Overview'!$AU$33:$BB$33</c:f>
              <c:numCache>
                <c:formatCode>General</c:formatCode>
                <c:ptCount val="8"/>
                <c:pt idx="3">
                  <c:v>370</c:v>
                </c:pt>
                <c:pt idx="4">
                  <c:v>370</c:v>
                </c:pt>
              </c:numCache>
            </c:numRef>
          </c:val>
          <c:smooth val="0"/>
        </c:ser>
        <c:ser>
          <c:idx val="11"/>
          <c:order val="11"/>
          <c:tx>
            <c:strRef>
              <c:f>'Executive Overview'!$AS$34</c:f>
              <c:strCache>
                <c:ptCount val="1"/>
              </c:strCache>
            </c:strRef>
          </c:tx>
          <c:spPr>
            <a:ln w="12700">
              <a:solidFill>
                <a:schemeClr val="tx1"/>
              </a:solidFill>
              <a:prstDash val="dash"/>
            </a:ln>
          </c:spPr>
          <c:marker>
            <c:symbol val="none"/>
          </c:marker>
          <c:val>
            <c:numRef>
              <c:f>'Executive Overview'!$AU$34:$BB$34</c:f>
              <c:numCache>
                <c:formatCode>General</c:formatCode>
                <c:ptCount val="8"/>
                <c:pt idx="4">
                  <c:v>300</c:v>
                </c:pt>
                <c:pt idx="5">
                  <c:v>300</c:v>
                </c:pt>
              </c:numCache>
            </c:numRef>
          </c:val>
          <c:smooth val="0"/>
        </c:ser>
        <c:ser>
          <c:idx val="12"/>
          <c:order val="12"/>
          <c:tx>
            <c:strRef>
              <c:f>'Executive Overview'!$AS$35</c:f>
              <c:strCache>
                <c:ptCount val="1"/>
              </c:strCache>
            </c:strRef>
          </c:tx>
          <c:spPr>
            <a:ln w="12700">
              <a:solidFill>
                <a:schemeClr val="tx1"/>
              </a:solidFill>
              <a:prstDash val="dash"/>
            </a:ln>
          </c:spPr>
          <c:marker>
            <c:symbol val="none"/>
          </c:marker>
          <c:val>
            <c:numRef>
              <c:f>'Executive Overview'!$AU$35:$BB$35</c:f>
              <c:numCache>
                <c:formatCode>General</c:formatCode>
                <c:ptCount val="8"/>
                <c:pt idx="5">
                  <c:v>230</c:v>
                </c:pt>
                <c:pt idx="6">
                  <c:v>230</c:v>
                </c:pt>
              </c:numCache>
            </c:numRef>
          </c:val>
          <c:smooth val="0"/>
        </c:ser>
        <c:ser>
          <c:idx val="13"/>
          <c:order val="13"/>
          <c:tx>
            <c:strRef>
              <c:f>'Executive Overview'!$AT$36</c:f>
              <c:strCache>
                <c:ptCount val="1"/>
              </c:strCache>
            </c:strRef>
          </c:tx>
          <c:spPr>
            <a:ln w="12700">
              <a:solidFill>
                <a:sysClr val="windowText" lastClr="000000"/>
              </a:solidFill>
              <a:prstDash val="dashDot"/>
            </a:ln>
          </c:spPr>
          <c:marker>
            <c:symbol val="none"/>
          </c:marker>
          <c:val>
            <c:numRef>
              <c:f>'Executive Overview'!$AU$36:$BB$36</c:f>
              <c:numCache>
                <c:formatCode>General</c:formatCode>
                <c:ptCount val="8"/>
                <c:pt idx="6">
                  <c:v>300</c:v>
                </c:pt>
                <c:pt idx="7">
                  <c:v>300</c:v>
                </c:pt>
              </c:numCache>
            </c:numRef>
          </c:val>
          <c:smooth val="0"/>
        </c:ser>
        <c:ser>
          <c:idx val="14"/>
          <c:order val="14"/>
          <c:tx>
            <c:strRef>
              <c:f>'Executive Overview'!$C$93</c:f>
              <c:strCache>
                <c:ptCount val="1"/>
              </c:strCache>
            </c:strRef>
          </c:tx>
          <c:spPr>
            <a:ln w="12700">
              <a:solidFill>
                <a:schemeClr val="tx1"/>
              </a:solidFill>
              <a:prstDash val="dash"/>
            </a:ln>
          </c:spPr>
          <c:marker>
            <c:spPr>
              <a:noFill/>
              <a:ln w="12700">
                <a:prstDash val="dash"/>
              </a:ln>
            </c:spPr>
          </c:marker>
          <c:val>
            <c:numRef>
              <c:f>'Executive Overview'!$D$93:$L$93</c:f>
              <c:numCache>
                <c:formatCode>General</c:formatCode>
                <c:ptCount val="9"/>
              </c:numCache>
            </c:numRef>
          </c:val>
          <c:smooth val="0"/>
        </c:ser>
        <c:ser>
          <c:idx val="15"/>
          <c:order val="15"/>
          <c:tx>
            <c:strRef>
              <c:f>'Executive Overview'!$C$94</c:f>
              <c:strCache>
                <c:ptCount val="1"/>
              </c:strCache>
            </c:strRef>
          </c:tx>
          <c:spPr>
            <a:ln w="12700">
              <a:solidFill>
                <a:schemeClr val="tx1"/>
              </a:solidFill>
              <a:prstDash val="dash"/>
            </a:ln>
          </c:spPr>
          <c:marker>
            <c:spPr>
              <a:ln w="12700">
                <a:prstDash val="dash"/>
              </a:ln>
            </c:spPr>
          </c:marker>
          <c:val>
            <c:numRef>
              <c:f>'Executive Overview'!$D$94:$M$94</c:f>
              <c:numCache>
                <c:formatCode>General</c:formatCode>
                <c:ptCount val="10"/>
              </c:numCache>
            </c:numRef>
          </c:val>
          <c:smooth val="0"/>
        </c:ser>
        <c:dLbls>
          <c:showLegendKey val="0"/>
          <c:showVal val="0"/>
          <c:showCatName val="0"/>
          <c:showSerName val="0"/>
          <c:showPercent val="0"/>
          <c:showBubbleSize val="0"/>
        </c:dLbls>
        <c:marker val="1"/>
        <c:smooth val="0"/>
        <c:axId val="268849152"/>
        <c:axId val="268851072"/>
      </c:lineChart>
      <c:catAx>
        <c:axId val="268849152"/>
        <c:scaling>
          <c:orientation val="minMax"/>
        </c:scaling>
        <c:delete val="1"/>
        <c:axPos val="b"/>
        <c:numFmt formatCode="General" sourceLinked="1"/>
        <c:majorTickMark val="out"/>
        <c:minorTickMark val="none"/>
        <c:tickLblPos val="nextTo"/>
        <c:crossAx val="268851072"/>
        <c:crosses val="autoZero"/>
        <c:auto val="1"/>
        <c:lblAlgn val="ctr"/>
        <c:lblOffset val="100"/>
        <c:noMultiLvlLbl val="0"/>
      </c:catAx>
      <c:valAx>
        <c:axId val="268851072"/>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268849152"/>
        <c:crosses val="autoZero"/>
        <c:crossBetween val="between"/>
      </c:valAx>
    </c:plotArea>
    <c:legend>
      <c:legendPos val="r"/>
      <c:legendEntry>
        <c:idx val="0"/>
        <c:delete val="1"/>
      </c:legendEntry>
      <c:layout/>
      <c:overlay val="0"/>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4"/>
          <c:order val="0"/>
          <c:tx>
            <c:strRef>
              <c:f>'Executive Overview'!$AT$40</c:f>
              <c:strCache>
                <c:ptCount val="1"/>
              </c:strCache>
            </c:strRef>
          </c:tx>
          <c:spPr>
            <a:noFill/>
          </c:spPr>
          <c:invertIfNegative val="0"/>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Overview'!$AU$40:$BA$40</c:f>
              <c:numCache>
                <c:formatCode>General</c:formatCode>
                <c:ptCount val="7"/>
                <c:pt idx="0">
                  <c:v>0</c:v>
                </c:pt>
                <c:pt idx="1">
                  <c:v>400</c:v>
                </c:pt>
                <c:pt idx="2">
                  <c:v>360</c:v>
                </c:pt>
                <c:pt idx="3">
                  <c:v>0</c:v>
                </c:pt>
                <c:pt idx="4">
                  <c:v>0</c:v>
                </c:pt>
                <c:pt idx="5">
                  <c:v>0</c:v>
                </c:pt>
                <c:pt idx="6">
                  <c:v>0</c:v>
                </c:pt>
              </c:numCache>
            </c:numRef>
          </c:val>
        </c:ser>
        <c:ser>
          <c:idx val="5"/>
          <c:order val="1"/>
          <c:tx>
            <c:strRef>
              <c:f>'Executive Overview'!$AT$41</c:f>
              <c:strCache>
                <c:ptCount val="1"/>
                <c:pt idx="0">
                  <c:v>Support</c:v>
                </c:pt>
              </c:strCache>
            </c:strRef>
          </c:tx>
          <c:spPr>
            <a:solidFill>
              <a:schemeClr val="accent5"/>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Overview'!$AU$41:$BA$41</c:f>
              <c:numCache>
                <c:formatCode>General</c:formatCode>
                <c:ptCount val="7"/>
                <c:pt idx="0">
                  <c:v>100</c:v>
                </c:pt>
                <c:pt idx="1">
                  <c:v>10</c:v>
                </c:pt>
                <c:pt idx="2">
                  <c:v>20</c:v>
                </c:pt>
                <c:pt idx="3">
                  <c:v>90</c:v>
                </c:pt>
                <c:pt idx="4">
                  <c:v>85</c:v>
                </c:pt>
                <c:pt idx="5">
                  <c:v>80</c:v>
                </c:pt>
                <c:pt idx="6">
                  <c:v>70</c:v>
                </c:pt>
              </c:numCache>
            </c:numRef>
          </c:val>
        </c:ser>
        <c:ser>
          <c:idx val="0"/>
          <c:order val="2"/>
          <c:tx>
            <c:strRef>
              <c:f>'Executive Overview'!$AT$42</c:f>
              <c:strCache>
                <c:ptCount val="1"/>
                <c:pt idx="0">
                  <c:v>Core</c:v>
                </c:pt>
              </c:strCache>
            </c:strRef>
          </c:tx>
          <c:spPr>
            <a:solidFill>
              <a:schemeClr val="tx2"/>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Overview'!$AU$42:$BA$42</c:f>
              <c:numCache>
                <c:formatCode>General</c:formatCode>
                <c:ptCount val="7"/>
                <c:pt idx="0">
                  <c:v>100</c:v>
                </c:pt>
                <c:pt idx="1">
                  <c:v>10</c:v>
                </c:pt>
                <c:pt idx="2">
                  <c:v>20</c:v>
                </c:pt>
                <c:pt idx="3">
                  <c:v>90</c:v>
                </c:pt>
                <c:pt idx="4">
                  <c:v>80</c:v>
                </c:pt>
                <c:pt idx="5">
                  <c:v>70</c:v>
                </c:pt>
                <c:pt idx="6">
                  <c:v>60</c:v>
                </c:pt>
              </c:numCache>
            </c:numRef>
          </c:val>
        </c:ser>
        <c:ser>
          <c:idx val="1"/>
          <c:order val="3"/>
          <c:tx>
            <c:strRef>
              <c:f>'Executive Overview'!$AT$43</c:f>
              <c:strCache>
                <c:ptCount val="1"/>
                <c:pt idx="0">
                  <c:v>Critical</c:v>
                </c:pt>
              </c:strCache>
            </c:strRef>
          </c:tx>
          <c:spPr>
            <a:solidFill>
              <a:schemeClr val="accent1"/>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Overview'!$AU$43:$BA$43</c:f>
              <c:numCache>
                <c:formatCode>General</c:formatCode>
                <c:ptCount val="7"/>
                <c:pt idx="0">
                  <c:v>100</c:v>
                </c:pt>
                <c:pt idx="1">
                  <c:v>10</c:v>
                </c:pt>
                <c:pt idx="2">
                  <c:v>20</c:v>
                </c:pt>
                <c:pt idx="3">
                  <c:v>90</c:v>
                </c:pt>
                <c:pt idx="4">
                  <c:v>85</c:v>
                </c:pt>
                <c:pt idx="5">
                  <c:v>82</c:v>
                </c:pt>
                <c:pt idx="6">
                  <c:v>80</c:v>
                </c:pt>
              </c:numCache>
            </c:numRef>
          </c:val>
        </c:ser>
        <c:ser>
          <c:idx val="2"/>
          <c:order val="4"/>
          <c:tx>
            <c:strRef>
              <c:f>'Executive Overview'!$AT$44</c:f>
              <c:strCache>
                <c:ptCount val="1"/>
                <c:pt idx="0">
                  <c:v>Specialist</c:v>
                </c:pt>
              </c:strCache>
            </c:strRef>
          </c:tx>
          <c:spPr>
            <a:solidFill>
              <a:schemeClr val="accent5">
                <a:lumMod val="60000"/>
                <a:lumOff val="40000"/>
              </a:schemeClr>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Overview'!$AU$44:$BA$44</c:f>
              <c:numCache>
                <c:formatCode>General</c:formatCode>
                <c:ptCount val="7"/>
                <c:pt idx="0">
                  <c:v>100</c:v>
                </c:pt>
                <c:pt idx="1">
                  <c:v>10</c:v>
                </c:pt>
                <c:pt idx="2">
                  <c:v>20</c:v>
                </c:pt>
                <c:pt idx="3">
                  <c:v>90</c:v>
                </c:pt>
                <c:pt idx="4">
                  <c:v>85</c:v>
                </c:pt>
                <c:pt idx="5">
                  <c:v>82</c:v>
                </c:pt>
                <c:pt idx="6">
                  <c:v>80</c:v>
                </c:pt>
              </c:numCache>
            </c:numRef>
          </c:val>
        </c:ser>
        <c:ser>
          <c:idx val="3"/>
          <c:order val="5"/>
          <c:tx>
            <c:strRef>
              <c:f>'Executive Overview'!$AT$45</c:f>
              <c:strCache>
                <c:ptCount val="1"/>
              </c:strCache>
            </c:strRef>
          </c:tx>
          <c:spPr>
            <a:solidFill>
              <a:schemeClr val="accent4">
                <a:lumMod val="75000"/>
              </a:schemeClr>
            </a:solidFill>
          </c:spPr>
          <c:invertIfNegative val="0"/>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Overview'!$AU$45:$BA$45</c:f>
              <c:numCache>
                <c:formatCode>General</c:formatCode>
                <c:ptCount val="7"/>
              </c:numCache>
            </c:numRef>
          </c:val>
        </c:ser>
        <c:dLbls>
          <c:showLegendKey val="0"/>
          <c:showVal val="0"/>
          <c:showCatName val="0"/>
          <c:showSerName val="0"/>
          <c:showPercent val="0"/>
          <c:showBubbleSize val="0"/>
        </c:dLbls>
        <c:gapWidth val="150"/>
        <c:overlap val="100"/>
        <c:axId val="375097600"/>
        <c:axId val="375107584"/>
      </c:barChart>
      <c:lineChart>
        <c:grouping val="standard"/>
        <c:varyColors val="0"/>
        <c:ser>
          <c:idx val="6"/>
          <c:order val="6"/>
          <c:tx>
            <c:strRef>
              <c:f>'Executive Overview'!$AT$46</c:f>
              <c:strCache>
                <c:ptCount val="1"/>
              </c:strCache>
            </c:strRef>
          </c:tx>
          <c:spPr>
            <a:ln>
              <a:noFill/>
            </a:ln>
          </c:spPr>
          <c:marker>
            <c:spPr>
              <a:ln>
                <a:noFill/>
              </a:ln>
            </c:spPr>
          </c:marker>
          <c:dLbls>
            <c:txPr>
              <a:bodyPr/>
              <a:lstStyle/>
              <a:p>
                <a:pPr>
                  <a:defRPr sz="1100" b="1"/>
                </a:pPr>
                <a:endParaRPr lang="en-US"/>
              </a:p>
            </c:txPr>
            <c:dLblPos val="t"/>
            <c:showLegendKey val="0"/>
            <c:showVal val="0"/>
            <c:showCatName val="1"/>
            <c:showSerName val="0"/>
            <c:showPercent val="0"/>
            <c:showBubbleSize val="0"/>
            <c:showLeaderLines val="0"/>
          </c:dLbls>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Overview'!$AU$46:$BA$46</c:f>
              <c:numCache>
                <c:formatCode>General</c:formatCode>
                <c:ptCount val="7"/>
                <c:pt idx="0">
                  <c:v>400</c:v>
                </c:pt>
                <c:pt idx="1">
                  <c:v>440</c:v>
                </c:pt>
                <c:pt idx="2">
                  <c:v>440</c:v>
                </c:pt>
                <c:pt idx="3">
                  <c:v>360</c:v>
                </c:pt>
                <c:pt idx="4">
                  <c:v>335</c:v>
                </c:pt>
                <c:pt idx="5">
                  <c:v>314</c:v>
                </c:pt>
                <c:pt idx="6">
                  <c:v>290</c:v>
                </c:pt>
              </c:numCache>
            </c:numRef>
          </c:val>
          <c:smooth val="0"/>
        </c:ser>
        <c:ser>
          <c:idx val="7"/>
          <c:order val="7"/>
          <c:tx>
            <c:strRef>
              <c:f>'Executive Overview'!$AT$48</c:f>
              <c:strCache>
                <c:ptCount val="1"/>
              </c:strCache>
            </c:strRef>
          </c:tx>
          <c:spPr>
            <a:ln w="12700">
              <a:solidFill>
                <a:schemeClr val="tx1"/>
              </a:solidFill>
              <a:prstDash val="dash"/>
            </a:ln>
          </c:spPr>
          <c:marker>
            <c:spPr>
              <a:ln w="12700">
                <a:solidFill>
                  <a:schemeClr val="tx1"/>
                </a:solidFill>
                <a:prstDash val="dash"/>
              </a:ln>
            </c:spPr>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Overview'!$AU$48:$BA$48</c:f>
              <c:numCache>
                <c:formatCode>General</c:formatCode>
                <c:ptCount val="7"/>
                <c:pt idx="0">
                  <c:v>400</c:v>
                </c:pt>
                <c:pt idx="1">
                  <c:v>400</c:v>
                </c:pt>
              </c:numCache>
            </c:numRef>
          </c:val>
          <c:smooth val="0"/>
        </c:ser>
        <c:ser>
          <c:idx val="8"/>
          <c:order val="8"/>
          <c:tx>
            <c:strRef>
              <c:f>'Executive Overview'!$AT$49</c:f>
              <c:strCache>
                <c:ptCount val="1"/>
              </c:strCache>
            </c:strRef>
          </c:tx>
          <c:spPr>
            <a:ln w="12700">
              <a:solidFill>
                <a:sysClr val="windowText" lastClr="000000"/>
              </a:solidFill>
              <a:prstDash val="dash"/>
            </a:ln>
          </c:spPr>
          <c:marker>
            <c:spPr>
              <a:noFill/>
              <a:ln w="12700">
                <a:solidFill>
                  <a:sysClr val="windowText" lastClr="000000"/>
                </a:solidFill>
                <a:prstDash val="dash"/>
              </a:ln>
            </c:spPr>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Overview'!$AU$49:$BA$49</c:f>
              <c:numCache>
                <c:formatCode>General</c:formatCode>
                <c:ptCount val="7"/>
                <c:pt idx="1">
                  <c:v>440</c:v>
                </c:pt>
                <c:pt idx="2">
                  <c:v>440</c:v>
                </c:pt>
              </c:numCache>
            </c:numRef>
          </c:val>
          <c:smooth val="0"/>
        </c:ser>
        <c:ser>
          <c:idx val="9"/>
          <c:order val="9"/>
          <c:tx>
            <c:strRef>
              <c:f>'Executive Overview'!$AT$50</c:f>
              <c:strCache>
                <c:ptCount val="1"/>
              </c:strCache>
            </c:strRef>
          </c:tx>
          <c:spPr>
            <a:ln w="12700">
              <a:solidFill>
                <a:schemeClr val="tx1"/>
              </a:solidFill>
              <a:prstDash val="dash"/>
            </a:ln>
          </c:spPr>
          <c:marker>
            <c:spPr>
              <a:noFill/>
              <a:ln w="12700">
                <a:solidFill>
                  <a:schemeClr val="tx1"/>
                </a:solidFill>
                <a:prstDash val="dash"/>
              </a:ln>
            </c:spPr>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Overview'!$AU$50:$BA$50</c:f>
              <c:numCache>
                <c:formatCode>General</c:formatCode>
                <c:ptCount val="7"/>
                <c:pt idx="2">
                  <c:v>360</c:v>
                </c:pt>
                <c:pt idx="3">
                  <c:v>360</c:v>
                </c:pt>
              </c:numCache>
            </c:numRef>
          </c:val>
          <c:smooth val="0"/>
        </c:ser>
        <c:ser>
          <c:idx val="10"/>
          <c:order val="10"/>
          <c:tx>
            <c:strRef>
              <c:f>'Executive Overview'!$AT$51</c:f>
              <c:strCache>
                <c:ptCount val="1"/>
              </c:strCache>
            </c:strRef>
          </c:tx>
          <c:spPr>
            <a:ln w="12700">
              <a:solidFill>
                <a:schemeClr val="tx1"/>
              </a:solidFill>
              <a:prstDash val="dash"/>
            </a:ln>
          </c:spPr>
          <c:marker>
            <c:spPr>
              <a:noFill/>
              <a:ln w="12700">
                <a:solidFill>
                  <a:schemeClr val="tx1"/>
                </a:solidFill>
                <a:prstDash val="dash"/>
              </a:ln>
            </c:spPr>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Overview'!$AU$51:$BA$51</c:f>
              <c:numCache>
                <c:formatCode>General</c:formatCode>
                <c:ptCount val="7"/>
                <c:pt idx="3">
                  <c:v>370</c:v>
                </c:pt>
                <c:pt idx="4">
                  <c:v>335</c:v>
                </c:pt>
              </c:numCache>
            </c:numRef>
          </c:val>
          <c:smooth val="0"/>
        </c:ser>
        <c:ser>
          <c:idx val="11"/>
          <c:order val="11"/>
          <c:tx>
            <c:strRef>
              <c:f>'Executive Overview'!$AT$52</c:f>
              <c:strCache>
                <c:ptCount val="1"/>
              </c:strCache>
            </c:strRef>
          </c:tx>
          <c:spPr>
            <a:ln w="12700">
              <a:solidFill>
                <a:schemeClr val="tx1"/>
              </a:solidFill>
              <a:prstDash val="dash"/>
            </a:ln>
          </c:spPr>
          <c:marker>
            <c:symbol val="none"/>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Overview'!$AU$52:$BA$52</c:f>
              <c:numCache>
                <c:formatCode>General</c:formatCode>
                <c:ptCount val="7"/>
                <c:pt idx="4">
                  <c:v>335</c:v>
                </c:pt>
                <c:pt idx="5">
                  <c:v>314</c:v>
                </c:pt>
              </c:numCache>
            </c:numRef>
          </c:val>
          <c:smooth val="0"/>
        </c:ser>
        <c:ser>
          <c:idx val="12"/>
          <c:order val="12"/>
          <c:tx>
            <c:strRef>
              <c:f>'Executive Overview'!$AT$53</c:f>
              <c:strCache>
                <c:ptCount val="1"/>
              </c:strCache>
            </c:strRef>
          </c:tx>
          <c:spPr>
            <a:ln w="12700">
              <a:solidFill>
                <a:schemeClr val="tx1"/>
              </a:solidFill>
              <a:prstDash val="dash"/>
            </a:ln>
          </c:spPr>
          <c:marker>
            <c:symbol val="none"/>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Overview'!$AU$53:$BA$53</c:f>
              <c:numCache>
                <c:formatCode>General</c:formatCode>
                <c:ptCount val="7"/>
                <c:pt idx="5">
                  <c:v>314</c:v>
                </c:pt>
                <c:pt idx="6">
                  <c:v>290</c:v>
                </c:pt>
              </c:numCache>
            </c:numRef>
          </c:val>
          <c:smooth val="0"/>
        </c:ser>
        <c:dLbls>
          <c:showLegendKey val="0"/>
          <c:showVal val="0"/>
          <c:showCatName val="0"/>
          <c:showSerName val="0"/>
          <c:showPercent val="0"/>
          <c:showBubbleSize val="0"/>
        </c:dLbls>
        <c:marker val="1"/>
        <c:smooth val="0"/>
        <c:axId val="375097600"/>
        <c:axId val="375107584"/>
      </c:lineChart>
      <c:catAx>
        <c:axId val="375097600"/>
        <c:scaling>
          <c:orientation val="minMax"/>
        </c:scaling>
        <c:delete val="1"/>
        <c:axPos val="b"/>
        <c:numFmt formatCode="General" sourceLinked="1"/>
        <c:majorTickMark val="out"/>
        <c:minorTickMark val="none"/>
        <c:tickLblPos val="nextTo"/>
        <c:crossAx val="375107584"/>
        <c:crosses val="autoZero"/>
        <c:auto val="1"/>
        <c:lblAlgn val="ctr"/>
        <c:lblOffset val="100"/>
        <c:noMultiLvlLbl val="0"/>
      </c:catAx>
      <c:valAx>
        <c:axId val="375107584"/>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375097600"/>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4"/>
          <c:order val="0"/>
          <c:tx>
            <c:strRef>
              <c:f>'Executive Overview'!$AT$40</c:f>
              <c:strCache>
                <c:ptCount val="1"/>
              </c:strCache>
            </c:strRef>
          </c:tx>
          <c:spPr>
            <a:noFill/>
          </c:spPr>
          <c:invertIfNegative val="0"/>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Overview'!$AU$40:$BA$40</c:f>
              <c:numCache>
                <c:formatCode>General</c:formatCode>
                <c:ptCount val="7"/>
                <c:pt idx="0">
                  <c:v>0</c:v>
                </c:pt>
                <c:pt idx="1">
                  <c:v>400</c:v>
                </c:pt>
                <c:pt idx="2">
                  <c:v>360</c:v>
                </c:pt>
                <c:pt idx="3">
                  <c:v>0</c:v>
                </c:pt>
                <c:pt idx="4">
                  <c:v>0</c:v>
                </c:pt>
                <c:pt idx="5">
                  <c:v>0</c:v>
                </c:pt>
                <c:pt idx="6">
                  <c:v>0</c:v>
                </c:pt>
              </c:numCache>
            </c:numRef>
          </c:val>
        </c:ser>
        <c:ser>
          <c:idx val="5"/>
          <c:order val="1"/>
          <c:tx>
            <c:strRef>
              <c:f>'Executive Overview'!$AT$41</c:f>
              <c:strCache>
                <c:ptCount val="1"/>
                <c:pt idx="0">
                  <c:v>Support</c:v>
                </c:pt>
              </c:strCache>
            </c:strRef>
          </c:tx>
          <c:spPr>
            <a:solidFill>
              <a:schemeClr val="accent5"/>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Overview'!$AU$41:$BA$41</c:f>
              <c:numCache>
                <c:formatCode>General</c:formatCode>
                <c:ptCount val="7"/>
                <c:pt idx="0">
                  <c:v>100</c:v>
                </c:pt>
                <c:pt idx="1">
                  <c:v>10</c:v>
                </c:pt>
                <c:pt idx="2">
                  <c:v>20</c:v>
                </c:pt>
                <c:pt idx="3">
                  <c:v>90</c:v>
                </c:pt>
                <c:pt idx="4">
                  <c:v>85</c:v>
                </c:pt>
                <c:pt idx="5">
                  <c:v>80</c:v>
                </c:pt>
                <c:pt idx="6">
                  <c:v>70</c:v>
                </c:pt>
              </c:numCache>
            </c:numRef>
          </c:val>
        </c:ser>
        <c:ser>
          <c:idx val="0"/>
          <c:order val="2"/>
          <c:tx>
            <c:strRef>
              <c:f>'Executive Overview'!$AT$42</c:f>
              <c:strCache>
                <c:ptCount val="1"/>
                <c:pt idx="0">
                  <c:v>Core</c:v>
                </c:pt>
              </c:strCache>
            </c:strRef>
          </c:tx>
          <c:spPr>
            <a:solidFill>
              <a:schemeClr val="tx2"/>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Overview'!$AU$42:$BA$42</c:f>
              <c:numCache>
                <c:formatCode>General</c:formatCode>
                <c:ptCount val="7"/>
                <c:pt idx="0">
                  <c:v>100</c:v>
                </c:pt>
                <c:pt idx="1">
                  <c:v>10</c:v>
                </c:pt>
                <c:pt idx="2">
                  <c:v>20</c:v>
                </c:pt>
                <c:pt idx="3">
                  <c:v>90</c:v>
                </c:pt>
                <c:pt idx="4">
                  <c:v>80</c:v>
                </c:pt>
                <c:pt idx="5">
                  <c:v>70</c:v>
                </c:pt>
                <c:pt idx="6">
                  <c:v>60</c:v>
                </c:pt>
              </c:numCache>
            </c:numRef>
          </c:val>
        </c:ser>
        <c:ser>
          <c:idx val="1"/>
          <c:order val="3"/>
          <c:tx>
            <c:strRef>
              <c:f>'Executive Overview'!$AT$43</c:f>
              <c:strCache>
                <c:ptCount val="1"/>
                <c:pt idx="0">
                  <c:v>Critical</c:v>
                </c:pt>
              </c:strCache>
            </c:strRef>
          </c:tx>
          <c:spPr>
            <a:solidFill>
              <a:schemeClr val="accent1"/>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Overview'!$AU$43:$BA$43</c:f>
              <c:numCache>
                <c:formatCode>General</c:formatCode>
                <c:ptCount val="7"/>
                <c:pt idx="0">
                  <c:v>100</c:v>
                </c:pt>
                <c:pt idx="1">
                  <c:v>10</c:v>
                </c:pt>
                <c:pt idx="2">
                  <c:v>20</c:v>
                </c:pt>
                <c:pt idx="3">
                  <c:v>90</c:v>
                </c:pt>
                <c:pt idx="4">
                  <c:v>85</c:v>
                </c:pt>
                <c:pt idx="5">
                  <c:v>82</c:v>
                </c:pt>
                <c:pt idx="6">
                  <c:v>80</c:v>
                </c:pt>
              </c:numCache>
            </c:numRef>
          </c:val>
        </c:ser>
        <c:ser>
          <c:idx val="2"/>
          <c:order val="4"/>
          <c:tx>
            <c:strRef>
              <c:f>'Executive Overview'!$AT$44</c:f>
              <c:strCache>
                <c:ptCount val="1"/>
                <c:pt idx="0">
                  <c:v>Specialist</c:v>
                </c:pt>
              </c:strCache>
            </c:strRef>
          </c:tx>
          <c:spPr>
            <a:solidFill>
              <a:schemeClr val="accent5">
                <a:lumMod val="60000"/>
                <a:lumOff val="40000"/>
              </a:schemeClr>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Overview'!$AU$44:$BA$44</c:f>
              <c:numCache>
                <c:formatCode>General</c:formatCode>
                <c:ptCount val="7"/>
                <c:pt idx="0">
                  <c:v>100</c:v>
                </c:pt>
                <c:pt idx="1">
                  <c:v>10</c:v>
                </c:pt>
                <c:pt idx="2">
                  <c:v>20</c:v>
                </c:pt>
                <c:pt idx="3">
                  <c:v>90</c:v>
                </c:pt>
                <c:pt idx="4">
                  <c:v>85</c:v>
                </c:pt>
                <c:pt idx="5">
                  <c:v>82</c:v>
                </c:pt>
                <c:pt idx="6">
                  <c:v>80</c:v>
                </c:pt>
              </c:numCache>
            </c:numRef>
          </c:val>
        </c:ser>
        <c:ser>
          <c:idx val="3"/>
          <c:order val="5"/>
          <c:tx>
            <c:strRef>
              <c:f>'Executive Overview'!$AT$45</c:f>
              <c:strCache>
                <c:ptCount val="1"/>
              </c:strCache>
            </c:strRef>
          </c:tx>
          <c:spPr>
            <a:solidFill>
              <a:schemeClr val="accent4">
                <a:lumMod val="75000"/>
              </a:schemeClr>
            </a:solidFill>
          </c:spPr>
          <c:invertIfNegative val="0"/>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Overview'!$AU$45:$BA$45</c:f>
              <c:numCache>
                <c:formatCode>General</c:formatCode>
                <c:ptCount val="7"/>
              </c:numCache>
            </c:numRef>
          </c:val>
        </c:ser>
        <c:dLbls>
          <c:showLegendKey val="0"/>
          <c:showVal val="0"/>
          <c:showCatName val="0"/>
          <c:showSerName val="0"/>
          <c:showPercent val="0"/>
          <c:showBubbleSize val="0"/>
        </c:dLbls>
        <c:gapWidth val="150"/>
        <c:overlap val="100"/>
        <c:axId val="269881344"/>
        <c:axId val="269884416"/>
      </c:barChart>
      <c:lineChart>
        <c:grouping val="standard"/>
        <c:varyColors val="0"/>
        <c:ser>
          <c:idx val="6"/>
          <c:order val="6"/>
          <c:tx>
            <c:strRef>
              <c:f>'Executive Overview'!$AT$46</c:f>
              <c:strCache>
                <c:ptCount val="1"/>
              </c:strCache>
            </c:strRef>
          </c:tx>
          <c:spPr>
            <a:ln>
              <a:noFill/>
            </a:ln>
          </c:spPr>
          <c:marker>
            <c:spPr>
              <a:ln>
                <a:noFill/>
              </a:ln>
            </c:spPr>
          </c:marker>
          <c:dLbls>
            <c:txPr>
              <a:bodyPr/>
              <a:lstStyle/>
              <a:p>
                <a:pPr>
                  <a:defRPr sz="1100" b="1"/>
                </a:pPr>
                <a:endParaRPr lang="en-US"/>
              </a:p>
            </c:txPr>
            <c:dLblPos val="t"/>
            <c:showLegendKey val="0"/>
            <c:showVal val="0"/>
            <c:showCatName val="1"/>
            <c:showSerName val="0"/>
            <c:showPercent val="0"/>
            <c:showBubbleSize val="0"/>
            <c:showLeaderLines val="0"/>
          </c:dLbls>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Overview'!$AU$46:$BA$46</c:f>
              <c:numCache>
                <c:formatCode>General</c:formatCode>
                <c:ptCount val="7"/>
                <c:pt idx="0">
                  <c:v>400</c:v>
                </c:pt>
                <c:pt idx="1">
                  <c:v>440</c:v>
                </c:pt>
                <c:pt idx="2">
                  <c:v>440</c:v>
                </c:pt>
                <c:pt idx="3">
                  <c:v>360</c:v>
                </c:pt>
                <c:pt idx="4">
                  <c:v>335</c:v>
                </c:pt>
                <c:pt idx="5">
                  <c:v>314</c:v>
                </c:pt>
                <c:pt idx="6">
                  <c:v>290</c:v>
                </c:pt>
              </c:numCache>
            </c:numRef>
          </c:val>
          <c:smooth val="0"/>
        </c:ser>
        <c:ser>
          <c:idx val="7"/>
          <c:order val="7"/>
          <c:tx>
            <c:strRef>
              <c:f>'Executive Overview'!$AT$48</c:f>
              <c:strCache>
                <c:ptCount val="1"/>
              </c:strCache>
            </c:strRef>
          </c:tx>
          <c:spPr>
            <a:ln w="12700">
              <a:solidFill>
                <a:schemeClr val="tx1"/>
              </a:solidFill>
              <a:prstDash val="dash"/>
            </a:ln>
          </c:spPr>
          <c:marker>
            <c:spPr>
              <a:ln w="12700">
                <a:solidFill>
                  <a:schemeClr val="tx1"/>
                </a:solidFill>
                <a:prstDash val="dash"/>
              </a:ln>
            </c:spPr>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Overview'!$AU$48:$BA$48</c:f>
              <c:numCache>
                <c:formatCode>General</c:formatCode>
                <c:ptCount val="7"/>
                <c:pt idx="0">
                  <c:v>400</c:v>
                </c:pt>
                <c:pt idx="1">
                  <c:v>400</c:v>
                </c:pt>
              </c:numCache>
            </c:numRef>
          </c:val>
          <c:smooth val="0"/>
        </c:ser>
        <c:ser>
          <c:idx val="8"/>
          <c:order val="8"/>
          <c:tx>
            <c:strRef>
              <c:f>'Executive Overview'!$AT$49</c:f>
              <c:strCache>
                <c:ptCount val="1"/>
              </c:strCache>
            </c:strRef>
          </c:tx>
          <c:spPr>
            <a:ln w="12700">
              <a:solidFill>
                <a:sysClr val="windowText" lastClr="000000"/>
              </a:solidFill>
              <a:prstDash val="dash"/>
            </a:ln>
          </c:spPr>
          <c:marker>
            <c:spPr>
              <a:noFill/>
              <a:ln w="12700">
                <a:solidFill>
                  <a:sysClr val="windowText" lastClr="000000"/>
                </a:solidFill>
                <a:prstDash val="dash"/>
              </a:ln>
            </c:spPr>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Overview'!$AU$49:$BA$49</c:f>
              <c:numCache>
                <c:formatCode>General</c:formatCode>
                <c:ptCount val="7"/>
                <c:pt idx="1">
                  <c:v>440</c:v>
                </c:pt>
                <c:pt idx="2">
                  <c:v>440</c:v>
                </c:pt>
              </c:numCache>
            </c:numRef>
          </c:val>
          <c:smooth val="0"/>
        </c:ser>
        <c:ser>
          <c:idx val="9"/>
          <c:order val="9"/>
          <c:tx>
            <c:strRef>
              <c:f>'Executive Overview'!$AT$50</c:f>
              <c:strCache>
                <c:ptCount val="1"/>
              </c:strCache>
            </c:strRef>
          </c:tx>
          <c:spPr>
            <a:ln w="12700">
              <a:solidFill>
                <a:schemeClr val="tx1"/>
              </a:solidFill>
              <a:prstDash val="dash"/>
            </a:ln>
          </c:spPr>
          <c:marker>
            <c:spPr>
              <a:noFill/>
              <a:ln w="12700">
                <a:solidFill>
                  <a:schemeClr val="tx1"/>
                </a:solidFill>
                <a:prstDash val="dash"/>
              </a:ln>
            </c:spPr>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Overview'!$AU$50:$BA$50</c:f>
              <c:numCache>
                <c:formatCode>General</c:formatCode>
                <c:ptCount val="7"/>
                <c:pt idx="2">
                  <c:v>360</c:v>
                </c:pt>
                <c:pt idx="3">
                  <c:v>360</c:v>
                </c:pt>
              </c:numCache>
            </c:numRef>
          </c:val>
          <c:smooth val="0"/>
        </c:ser>
        <c:ser>
          <c:idx val="10"/>
          <c:order val="10"/>
          <c:tx>
            <c:strRef>
              <c:f>'Executive Overview'!$AT$51</c:f>
              <c:strCache>
                <c:ptCount val="1"/>
              </c:strCache>
            </c:strRef>
          </c:tx>
          <c:spPr>
            <a:ln w="12700">
              <a:solidFill>
                <a:schemeClr val="tx1"/>
              </a:solidFill>
              <a:prstDash val="dash"/>
            </a:ln>
          </c:spPr>
          <c:marker>
            <c:spPr>
              <a:noFill/>
              <a:ln w="12700">
                <a:solidFill>
                  <a:schemeClr val="tx1"/>
                </a:solidFill>
                <a:prstDash val="dash"/>
              </a:ln>
            </c:spPr>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Overview'!$AU$51:$BA$51</c:f>
              <c:numCache>
                <c:formatCode>General</c:formatCode>
                <c:ptCount val="7"/>
                <c:pt idx="3">
                  <c:v>370</c:v>
                </c:pt>
                <c:pt idx="4">
                  <c:v>335</c:v>
                </c:pt>
              </c:numCache>
            </c:numRef>
          </c:val>
          <c:smooth val="0"/>
        </c:ser>
        <c:ser>
          <c:idx val="11"/>
          <c:order val="11"/>
          <c:tx>
            <c:strRef>
              <c:f>'Executive Overview'!$AT$52</c:f>
              <c:strCache>
                <c:ptCount val="1"/>
              </c:strCache>
            </c:strRef>
          </c:tx>
          <c:spPr>
            <a:ln w="12700">
              <a:solidFill>
                <a:schemeClr val="tx1"/>
              </a:solidFill>
              <a:prstDash val="dash"/>
            </a:ln>
          </c:spPr>
          <c:marker>
            <c:symbol val="none"/>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Overview'!$AU$52:$BA$52</c:f>
              <c:numCache>
                <c:formatCode>General</c:formatCode>
                <c:ptCount val="7"/>
                <c:pt idx="4">
                  <c:v>335</c:v>
                </c:pt>
                <c:pt idx="5">
                  <c:v>314</c:v>
                </c:pt>
              </c:numCache>
            </c:numRef>
          </c:val>
          <c:smooth val="0"/>
        </c:ser>
        <c:ser>
          <c:idx val="12"/>
          <c:order val="12"/>
          <c:tx>
            <c:strRef>
              <c:f>'Executive Overview'!$AT$53</c:f>
              <c:strCache>
                <c:ptCount val="1"/>
              </c:strCache>
            </c:strRef>
          </c:tx>
          <c:spPr>
            <a:ln w="12700">
              <a:solidFill>
                <a:schemeClr val="tx1"/>
              </a:solidFill>
              <a:prstDash val="dash"/>
            </a:ln>
          </c:spPr>
          <c:marker>
            <c:symbol val="none"/>
          </c:marker>
          <c:cat>
            <c:numRef>
              <c:f>'Executive Overview'!$AU$47:$BA$47</c:f>
              <c:numCache>
                <c:formatCode>General</c:formatCode>
                <c:ptCount val="7"/>
                <c:pt idx="0">
                  <c:v>400</c:v>
                </c:pt>
                <c:pt idx="1">
                  <c:v>40</c:v>
                </c:pt>
                <c:pt idx="2">
                  <c:v>80</c:v>
                </c:pt>
                <c:pt idx="3">
                  <c:v>360</c:v>
                </c:pt>
                <c:pt idx="4">
                  <c:v>335</c:v>
                </c:pt>
                <c:pt idx="5">
                  <c:v>314</c:v>
                </c:pt>
                <c:pt idx="6">
                  <c:v>290</c:v>
                </c:pt>
              </c:numCache>
            </c:numRef>
          </c:cat>
          <c:val>
            <c:numRef>
              <c:f>'Executive Overview'!$AU$53:$BA$53</c:f>
              <c:numCache>
                <c:formatCode>General</c:formatCode>
                <c:ptCount val="7"/>
                <c:pt idx="5">
                  <c:v>314</c:v>
                </c:pt>
                <c:pt idx="6">
                  <c:v>290</c:v>
                </c:pt>
              </c:numCache>
            </c:numRef>
          </c:val>
          <c:smooth val="0"/>
        </c:ser>
        <c:dLbls>
          <c:showLegendKey val="0"/>
          <c:showVal val="0"/>
          <c:showCatName val="0"/>
          <c:showSerName val="0"/>
          <c:showPercent val="0"/>
          <c:showBubbleSize val="0"/>
        </c:dLbls>
        <c:marker val="1"/>
        <c:smooth val="0"/>
        <c:axId val="269881344"/>
        <c:axId val="269884416"/>
      </c:lineChart>
      <c:catAx>
        <c:axId val="269881344"/>
        <c:scaling>
          <c:orientation val="minMax"/>
        </c:scaling>
        <c:delete val="1"/>
        <c:axPos val="b"/>
        <c:numFmt formatCode="General" sourceLinked="1"/>
        <c:majorTickMark val="out"/>
        <c:minorTickMark val="none"/>
        <c:tickLblPos val="nextTo"/>
        <c:crossAx val="269884416"/>
        <c:crosses val="autoZero"/>
        <c:auto val="1"/>
        <c:lblAlgn val="ctr"/>
        <c:lblOffset val="100"/>
        <c:noMultiLvlLbl val="0"/>
      </c:catAx>
      <c:valAx>
        <c:axId val="26988441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269881344"/>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1.8186133527718636E-2"/>
          <c:y val="2.4464080394575868E-2"/>
          <c:w val="0.98181358459101709"/>
          <c:h val="0.73995415353748506"/>
        </c:manualLayout>
      </c:layout>
      <c:barChart>
        <c:barDir val="col"/>
        <c:grouping val="clustered"/>
        <c:varyColors val="0"/>
        <c:ser>
          <c:idx val="0"/>
          <c:order val="0"/>
          <c:tx>
            <c:strRef>
              <c:f>'Executive Overview'!$AS$58</c:f>
              <c:strCache>
                <c:ptCount val="1"/>
                <c:pt idx="0">
                  <c:v>Demand</c:v>
                </c:pt>
              </c:strCache>
            </c:strRef>
          </c:tx>
          <c:invertIfNegative val="0"/>
          <c:dPt>
            <c:idx val="3"/>
            <c:invertIfNegative val="0"/>
            <c:bubble3D val="0"/>
            <c:extLst xmlns:c16r2="http://schemas.microsoft.com/office/drawing/2015/06/chart">
              <c:ext xmlns:c16="http://schemas.microsoft.com/office/drawing/2014/chart" uri="{C3380CC4-5D6E-409C-BE32-E72D297353CC}">
                <c16:uniqueId val="{00000000-3913-664C-9C61-9C589287F53F}"/>
              </c:ext>
            </c:extLst>
          </c:dPt>
          <c:dPt>
            <c:idx val="4"/>
            <c:invertIfNegative val="0"/>
            <c:bubble3D val="0"/>
            <c:extLst xmlns:c16r2="http://schemas.microsoft.com/office/drawing/2015/06/chart">
              <c:ext xmlns:c16="http://schemas.microsoft.com/office/drawing/2014/chart" uri="{C3380CC4-5D6E-409C-BE32-E72D297353CC}">
                <c16:uniqueId val="{00000001-3913-664C-9C61-9C589287F53F}"/>
              </c:ext>
            </c:extLst>
          </c:dPt>
          <c:dPt>
            <c:idx val="5"/>
            <c:invertIfNegative val="0"/>
            <c:bubble3D val="0"/>
            <c:extLst xmlns:c16r2="http://schemas.microsoft.com/office/drawing/2015/06/chart">
              <c:ext xmlns:c16="http://schemas.microsoft.com/office/drawing/2014/chart" uri="{C3380CC4-5D6E-409C-BE32-E72D297353CC}">
                <c16:uniqueId val="{00000002-3913-664C-9C61-9C589287F53F}"/>
              </c:ext>
            </c:extLst>
          </c:dPt>
          <c:dLbls>
            <c:txPr>
              <a:bodyPr/>
              <a:lstStyle/>
              <a:p>
                <a:pPr>
                  <a:defRPr sz="1600" b="1">
                    <a:solidFill>
                      <a:schemeClr val="bg1"/>
                    </a:solidFill>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'Executive Overview'!$AT$57:$AW$57</c:f>
              <c:numCache>
                <c:formatCode>General</c:formatCode>
                <c:ptCount val="4"/>
                <c:pt idx="0">
                  <c:v>2018</c:v>
                </c:pt>
                <c:pt idx="1">
                  <c:v>2019</c:v>
                </c:pt>
                <c:pt idx="2">
                  <c:v>2020</c:v>
                </c:pt>
                <c:pt idx="3">
                  <c:v>2021</c:v>
                </c:pt>
              </c:numCache>
            </c:numRef>
          </c:cat>
          <c:val>
            <c:numRef>
              <c:f>'Executive Overview'!$AT$58:$AW$58</c:f>
              <c:numCache>
                <c:formatCode>General</c:formatCode>
                <c:ptCount val="4"/>
                <c:pt idx="0">
                  <c:v>100</c:v>
                </c:pt>
                <c:pt idx="1">
                  <c:v>90</c:v>
                </c:pt>
                <c:pt idx="2">
                  <c:v>85</c:v>
                </c:pt>
                <c:pt idx="3">
                  <c:v>95</c:v>
                </c:pt>
              </c:numCache>
            </c:numRef>
          </c:val>
          <c:extLst xmlns:c16r2="http://schemas.microsoft.com/office/drawing/2015/06/chart">
            <c:ext xmlns:c16="http://schemas.microsoft.com/office/drawing/2014/chart" uri="{C3380CC4-5D6E-409C-BE32-E72D297353CC}">
              <c16:uniqueId val="{00000000-B17D-4C5D-AF80-81179DD22370}"/>
            </c:ext>
          </c:extLst>
        </c:ser>
        <c:ser>
          <c:idx val="1"/>
          <c:order val="1"/>
          <c:tx>
            <c:strRef>
              <c:f>'Executive Overview'!$AS$59</c:f>
              <c:strCache>
                <c:ptCount val="1"/>
                <c:pt idx="0">
                  <c:v>Supply</c:v>
                </c:pt>
              </c:strCache>
            </c:strRef>
          </c:tx>
          <c:invertIfNegative val="0"/>
          <c:dLbls>
            <c:txPr>
              <a:bodyPr/>
              <a:lstStyle/>
              <a:p>
                <a:pPr>
                  <a:defRPr sz="1600" b="1">
                    <a:solidFill>
                      <a:schemeClr val="bg1"/>
                    </a:solidFill>
                  </a:defRPr>
                </a:pPr>
                <a:endParaRPr lang="en-US"/>
              </a:p>
            </c:txPr>
            <c:dLblPos val="inEnd"/>
            <c:showLegendKey val="0"/>
            <c:showVal val="1"/>
            <c:showCatName val="0"/>
            <c:showSerName val="0"/>
            <c:showPercent val="0"/>
            <c:showBubbleSize val="0"/>
            <c:showLeaderLines val="0"/>
          </c:dLbls>
          <c:cat>
            <c:numRef>
              <c:f>'Executive Overview'!$AT$57:$AW$57</c:f>
              <c:numCache>
                <c:formatCode>General</c:formatCode>
                <c:ptCount val="4"/>
                <c:pt idx="0">
                  <c:v>2018</c:v>
                </c:pt>
                <c:pt idx="1">
                  <c:v>2019</c:v>
                </c:pt>
                <c:pt idx="2">
                  <c:v>2020</c:v>
                </c:pt>
                <c:pt idx="3">
                  <c:v>2021</c:v>
                </c:pt>
              </c:numCache>
            </c:numRef>
          </c:cat>
          <c:val>
            <c:numRef>
              <c:f>'Executive Overview'!$AT$59:$AW$59</c:f>
              <c:numCache>
                <c:formatCode>General</c:formatCode>
                <c:ptCount val="4"/>
                <c:pt idx="0">
                  <c:v>150</c:v>
                </c:pt>
                <c:pt idx="1">
                  <c:v>140</c:v>
                </c:pt>
                <c:pt idx="2">
                  <c:v>130</c:v>
                </c:pt>
                <c:pt idx="3">
                  <c:v>120</c:v>
                </c:pt>
              </c:numCache>
            </c:numRef>
          </c:val>
        </c:ser>
        <c:dLbls>
          <c:showLegendKey val="0"/>
          <c:showVal val="0"/>
          <c:showCatName val="0"/>
          <c:showSerName val="0"/>
          <c:showPercent val="0"/>
          <c:showBubbleSize val="0"/>
        </c:dLbls>
        <c:gapWidth val="33"/>
        <c:axId val="270111104"/>
        <c:axId val="270113024"/>
      </c:barChart>
      <c:catAx>
        <c:axId val="270111104"/>
        <c:scaling>
          <c:orientation val="minMax"/>
        </c:scaling>
        <c:delete val="0"/>
        <c:axPos val="b"/>
        <c:title>
          <c:tx>
            <c:rich>
              <a:bodyPr/>
              <a:lstStyle/>
              <a:p>
                <a:pPr>
                  <a:defRPr sz="1600"/>
                </a:pPr>
                <a:r>
                  <a:rPr lang="en-US" sz="1600"/>
                  <a:t>Year</a:t>
                </a:r>
              </a:p>
            </c:rich>
          </c:tx>
          <c:layout>
            <c:manualLayout>
              <c:xMode val="edge"/>
              <c:yMode val="edge"/>
              <c:x val="0.45994479300193958"/>
              <c:y val="0.86787925428332668"/>
            </c:manualLayout>
          </c:layout>
          <c:overlay val="0"/>
        </c:title>
        <c:numFmt formatCode="General" sourceLinked="0"/>
        <c:majorTickMark val="out"/>
        <c:minorTickMark val="none"/>
        <c:tickLblPos val="low"/>
        <c:txPr>
          <a:bodyPr/>
          <a:lstStyle/>
          <a:p>
            <a:pPr>
              <a:defRPr sz="1400" b="1"/>
            </a:pPr>
            <a:endParaRPr lang="en-US"/>
          </a:p>
        </c:txPr>
        <c:crossAx val="270113024"/>
        <c:crosses val="autoZero"/>
        <c:auto val="1"/>
        <c:lblAlgn val="ctr"/>
        <c:lblOffset val="100"/>
        <c:noMultiLvlLbl val="0"/>
      </c:catAx>
      <c:valAx>
        <c:axId val="270113024"/>
        <c:scaling>
          <c:orientation val="minMax"/>
        </c:scaling>
        <c:delete val="1"/>
        <c:axPos val="l"/>
        <c:numFmt formatCode="General" sourceLinked="1"/>
        <c:majorTickMark val="out"/>
        <c:minorTickMark val="none"/>
        <c:tickLblPos val="nextTo"/>
        <c:crossAx val="270111104"/>
        <c:crosses val="autoZero"/>
        <c:crossBetween val="between"/>
      </c:valAx>
    </c:plotArea>
    <c:legend>
      <c:legendPos val="b"/>
      <c:layout>
        <c:manualLayout>
          <c:xMode val="edge"/>
          <c:yMode val="edge"/>
          <c:x val="0.66756329803389292"/>
          <c:y val="0.88146703054778575"/>
          <c:w val="0.33243679791443054"/>
          <c:h val="7.8643186407345744E-2"/>
        </c:manualLayout>
      </c:layout>
      <c:overlay val="0"/>
      <c:txPr>
        <a:bodyPr/>
        <a:lstStyle/>
        <a:p>
          <a:pPr>
            <a:defRPr sz="11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'Executive Overview'!$Y$71</c:f>
              <c:strCache>
                <c:ptCount val="1"/>
                <c:pt idx="0">
                  <c:v>As Is </c:v>
                </c:pt>
              </c:strCache>
            </c:strRef>
          </c:tx>
          <c:invertIfNegative val="0"/>
          <c:cat>
            <c:strRef>
              <c:f>'Executive Overview'!$Z$70:$AD$70</c:f>
              <c:strCache>
                <c:ptCount val="5"/>
                <c:pt idx="0">
                  <c:v>Y1</c:v>
                </c:pt>
                <c:pt idx="1">
                  <c:v>Y2</c:v>
                </c:pt>
                <c:pt idx="2">
                  <c:v>Y3</c:v>
                </c:pt>
                <c:pt idx="3">
                  <c:v>Y4</c:v>
                </c:pt>
                <c:pt idx="4">
                  <c:v>Y5</c:v>
                </c:pt>
              </c:strCache>
            </c:strRef>
          </c:cat>
          <c:val>
            <c:numRef>
              <c:f>'Executive Overview'!$Z$71:$AD$71</c:f>
              <c:numCache>
                <c:formatCode>General</c:formatCode>
                <c:ptCount val="5"/>
                <c:pt idx="0">
                  <c:v>100</c:v>
                </c:pt>
                <c:pt idx="1">
                  <c:v>100</c:v>
                </c:pt>
                <c:pt idx="2">
                  <c:v>100</c:v>
                </c:pt>
                <c:pt idx="3">
                  <c:v>100</c:v>
                </c:pt>
                <c:pt idx="4">
                  <c:v>100</c:v>
                </c:pt>
              </c:numCache>
            </c:numRef>
          </c:val>
        </c:ser>
        <c:ser>
          <c:idx val="1"/>
          <c:order val="1"/>
          <c:tx>
            <c:strRef>
              <c:f>'Executive Overview'!$Y$72</c:f>
              <c:strCache>
                <c:ptCount val="1"/>
                <c:pt idx="0">
                  <c:v>Conservative</c:v>
                </c:pt>
              </c:strCache>
            </c:strRef>
          </c:tx>
          <c:invertIfNegative val="0"/>
          <c:cat>
            <c:strRef>
              <c:f>'Executive Overview'!$Z$70:$AD$70</c:f>
              <c:strCache>
                <c:ptCount val="5"/>
                <c:pt idx="0">
                  <c:v>Y1</c:v>
                </c:pt>
                <c:pt idx="1">
                  <c:v>Y2</c:v>
                </c:pt>
                <c:pt idx="2">
                  <c:v>Y3</c:v>
                </c:pt>
                <c:pt idx="3">
                  <c:v>Y4</c:v>
                </c:pt>
                <c:pt idx="4">
                  <c:v>Y5</c:v>
                </c:pt>
              </c:strCache>
            </c:strRef>
          </c:cat>
          <c:val>
            <c:numRef>
              <c:f>'Executive Overview'!$Z$72:$AD$72</c:f>
              <c:numCache>
                <c:formatCode>General</c:formatCode>
                <c:ptCount val="5"/>
                <c:pt idx="0">
                  <c:v>90</c:v>
                </c:pt>
                <c:pt idx="1">
                  <c:v>90</c:v>
                </c:pt>
                <c:pt idx="2">
                  <c:v>90</c:v>
                </c:pt>
                <c:pt idx="3">
                  <c:v>90</c:v>
                </c:pt>
                <c:pt idx="4">
                  <c:v>90</c:v>
                </c:pt>
              </c:numCache>
            </c:numRef>
          </c:val>
        </c:ser>
        <c:ser>
          <c:idx val="2"/>
          <c:order val="2"/>
          <c:tx>
            <c:strRef>
              <c:f>'Executive Overview'!$Y$73</c:f>
              <c:strCache>
                <c:ptCount val="1"/>
                <c:pt idx="0">
                  <c:v>Optimistic</c:v>
                </c:pt>
              </c:strCache>
            </c:strRef>
          </c:tx>
          <c:invertIfNegative val="0"/>
          <c:cat>
            <c:strRef>
              <c:f>'Executive Overview'!$Z$70:$AD$70</c:f>
              <c:strCache>
                <c:ptCount val="5"/>
                <c:pt idx="0">
                  <c:v>Y1</c:v>
                </c:pt>
                <c:pt idx="1">
                  <c:v>Y2</c:v>
                </c:pt>
                <c:pt idx="2">
                  <c:v>Y3</c:v>
                </c:pt>
                <c:pt idx="3">
                  <c:v>Y4</c:v>
                </c:pt>
                <c:pt idx="4">
                  <c:v>Y5</c:v>
                </c:pt>
              </c:strCache>
            </c:strRef>
          </c:cat>
          <c:val>
            <c:numRef>
              <c:f>'Executive Overview'!$Z$73:$AD$73</c:f>
              <c:numCache>
                <c:formatCode>General</c:formatCode>
                <c:ptCount val="5"/>
                <c:pt idx="0">
                  <c:v>80</c:v>
                </c:pt>
                <c:pt idx="1">
                  <c:v>80</c:v>
                </c:pt>
                <c:pt idx="2">
                  <c:v>80</c:v>
                </c:pt>
                <c:pt idx="3">
                  <c:v>80</c:v>
                </c:pt>
                <c:pt idx="4">
                  <c:v>80</c:v>
                </c:pt>
              </c:numCache>
            </c:numRef>
          </c:val>
        </c:ser>
        <c:dLbls>
          <c:showLegendKey val="0"/>
          <c:showVal val="0"/>
          <c:showCatName val="0"/>
          <c:showSerName val="0"/>
          <c:showPercent val="0"/>
          <c:showBubbleSize val="0"/>
        </c:dLbls>
        <c:gapWidth val="150"/>
        <c:axId val="270187136"/>
        <c:axId val="270393728"/>
      </c:barChart>
      <c:catAx>
        <c:axId val="270187136"/>
        <c:scaling>
          <c:orientation val="minMax"/>
        </c:scaling>
        <c:delete val="0"/>
        <c:axPos val="b"/>
        <c:majorTickMark val="out"/>
        <c:minorTickMark val="none"/>
        <c:tickLblPos val="nextTo"/>
        <c:crossAx val="270393728"/>
        <c:crosses val="autoZero"/>
        <c:auto val="1"/>
        <c:lblAlgn val="ctr"/>
        <c:lblOffset val="100"/>
        <c:noMultiLvlLbl val="0"/>
      </c:catAx>
      <c:valAx>
        <c:axId val="270393728"/>
        <c:scaling>
          <c:orientation val="minMax"/>
        </c:scaling>
        <c:delete val="0"/>
        <c:axPos val="l"/>
        <c:majorGridlines/>
        <c:numFmt formatCode="General" sourceLinked="1"/>
        <c:majorTickMark val="out"/>
        <c:minorTickMark val="none"/>
        <c:tickLblPos val="nextTo"/>
        <c:crossAx val="270187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chemeClr val="accent1"/>
            </a:solidFill>
          </c:spPr>
          <c:invertIfNegative val="0"/>
          <c:dLbls>
            <c:txPr>
              <a:bodyPr/>
              <a:lstStyle/>
              <a:p>
                <a:pPr>
                  <a:defRPr sz="1800" b="1">
                    <a:solidFill>
                      <a:schemeClr val="bg1"/>
                    </a:solidFill>
                  </a:defRPr>
                </a:pPr>
                <a:endParaRPr lang="en-US"/>
              </a:p>
            </c:txPr>
            <c:dLblPos val="inEnd"/>
            <c:showLegendKey val="0"/>
            <c:showVal val="1"/>
            <c:showCatName val="0"/>
            <c:showSerName val="0"/>
            <c:showPercent val="0"/>
            <c:showBubbleSize val="0"/>
            <c:showLeaderLines val="0"/>
          </c:dLbls>
          <c:cat>
            <c:strRef>
              <c:f>'Deep Dive - Section Summary'!$Q$58:$Q$61</c:f>
              <c:strCache>
                <c:ptCount val="4"/>
                <c:pt idx="0">
                  <c:v>Core</c:v>
                </c:pt>
                <c:pt idx="1">
                  <c:v>Critical</c:v>
                </c:pt>
                <c:pt idx="2">
                  <c:v>Support</c:v>
                </c:pt>
                <c:pt idx="3">
                  <c:v>Specialist</c:v>
                </c:pt>
              </c:strCache>
            </c:strRef>
          </c:cat>
          <c:val>
            <c:numRef>
              <c:f>'Deep Dive - Section Summary'!$R$58:$R$61</c:f>
              <c:numCache>
                <c:formatCode>General</c:formatCode>
                <c:ptCount val="4"/>
                <c:pt idx="0">
                  <c:v>100</c:v>
                </c:pt>
                <c:pt idx="1">
                  <c:v>50</c:v>
                </c:pt>
                <c:pt idx="2">
                  <c:v>75</c:v>
                </c:pt>
                <c:pt idx="3">
                  <c:v>20</c:v>
                </c:pt>
              </c:numCache>
            </c:numRef>
          </c:val>
        </c:ser>
        <c:dLbls>
          <c:showLegendKey val="0"/>
          <c:showVal val="0"/>
          <c:showCatName val="0"/>
          <c:showSerName val="0"/>
          <c:showPercent val="0"/>
          <c:showBubbleSize val="0"/>
        </c:dLbls>
        <c:gapWidth val="37"/>
        <c:axId val="364228992"/>
        <c:axId val="364593536"/>
      </c:barChart>
      <c:catAx>
        <c:axId val="364228992"/>
        <c:scaling>
          <c:orientation val="maxMin"/>
        </c:scaling>
        <c:delete val="0"/>
        <c:axPos val="l"/>
        <c:majorTickMark val="out"/>
        <c:minorTickMark val="none"/>
        <c:tickLblPos val="nextTo"/>
        <c:txPr>
          <a:bodyPr/>
          <a:lstStyle/>
          <a:p>
            <a:pPr>
              <a:defRPr sz="1400"/>
            </a:pPr>
            <a:endParaRPr lang="en-US"/>
          </a:p>
        </c:txPr>
        <c:crossAx val="364593536"/>
        <c:crosses val="autoZero"/>
        <c:auto val="1"/>
        <c:lblAlgn val="ctr"/>
        <c:lblOffset val="100"/>
        <c:noMultiLvlLbl val="0"/>
      </c:catAx>
      <c:valAx>
        <c:axId val="364593536"/>
        <c:scaling>
          <c:orientation val="minMax"/>
        </c:scaling>
        <c:delete val="1"/>
        <c:axPos val="t"/>
        <c:numFmt formatCode="General" sourceLinked="1"/>
        <c:majorTickMark val="out"/>
        <c:minorTickMark val="none"/>
        <c:tickLblPos val="nextTo"/>
        <c:crossAx val="36422899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'Deep Dive - Section Summary'!$R$54</c:f>
              <c:strCache>
                <c:ptCount val="1"/>
                <c:pt idx="0">
                  <c:v>FTE</c:v>
                </c:pt>
              </c:strCache>
            </c:strRef>
          </c:tx>
          <c:spPr>
            <a:solidFill>
              <a:schemeClr val="tx2"/>
            </a:solidFill>
          </c:spPr>
          <c:invertIfNegative val="0"/>
          <c:dLbls>
            <c:txPr>
              <a:bodyPr/>
              <a:lstStyle/>
              <a:p>
                <a:pPr>
                  <a:defRPr sz="1800" b="1">
                    <a:solidFill>
                      <a:schemeClr val="bg1"/>
                    </a:solidFill>
                  </a:defRPr>
                </a:pPr>
                <a:endParaRPr lang="en-US"/>
              </a:p>
            </c:txPr>
            <c:dLblPos val="inEnd"/>
            <c:showLegendKey val="0"/>
            <c:showVal val="1"/>
            <c:showCatName val="0"/>
            <c:showSerName val="1"/>
            <c:showPercent val="0"/>
            <c:showBubbleSize val="0"/>
            <c:showLeaderLines val="0"/>
          </c:dLbls>
          <c:cat>
            <c:strRef>
              <c:f>'Deep Dive - Section Summary'!$Q$54:$Q$55</c:f>
              <c:strCache>
                <c:ptCount val="1"/>
                <c:pt idx="0">
                  <c:v>Employees</c:v>
                </c:pt>
              </c:strCache>
            </c:strRef>
          </c:cat>
          <c:val>
            <c:numRef>
              <c:f>'Deep Dive - Section Summary'!$R$55</c:f>
              <c:numCache>
                <c:formatCode>General</c:formatCode>
                <c:ptCount val="1"/>
                <c:pt idx="0">
                  <c:v>100</c:v>
                </c:pt>
              </c:numCache>
            </c:numRef>
          </c:val>
        </c:ser>
        <c:ser>
          <c:idx val="1"/>
          <c:order val="1"/>
          <c:tx>
            <c:strRef>
              <c:f>'Deep Dive - Section Summary'!$S$54</c:f>
              <c:strCache>
                <c:ptCount val="1"/>
                <c:pt idx="0">
                  <c:v>Contractors</c:v>
                </c:pt>
              </c:strCache>
            </c:strRef>
          </c:tx>
          <c:spPr>
            <a:solidFill>
              <a:schemeClr val="accent5"/>
            </a:solidFill>
          </c:spPr>
          <c:invertIfNegative val="0"/>
          <c:dLbls>
            <c:dLbl>
              <c:idx val="0"/>
              <c:spPr/>
              <c:txPr>
                <a:bodyPr/>
                <a:lstStyle/>
                <a:p>
                  <a:pPr>
                    <a:defRPr sz="1800" b="1">
                      <a:solidFill>
                        <a:schemeClr val="bg1"/>
                      </a:solidFill>
                    </a:defRPr>
                  </a:pPr>
                  <a:endParaRPr lang="en-US"/>
                </a:p>
              </c:txPr>
              <c:showLegendKey val="0"/>
              <c:showVal val="1"/>
              <c:showCatName val="0"/>
              <c:showSerName val="1"/>
              <c:showPercent val="0"/>
              <c:showBubbleSize val="0"/>
            </c:dLbl>
            <c:txPr>
              <a:bodyPr/>
              <a:lstStyle/>
              <a:p>
                <a:pPr>
                  <a:defRPr b="1"/>
                </a:pPr>
                <a:endParaRPr lang="en-US"/>
              </a:p>
            </c:txPr>
            <c:showLegendKey val="0"/>
            <c:showVal val="1"/>
            <c:showCatName val="0"/>
            <c:showSerName val="1"/>
            <c:showPercent val="0"/>
            <c:showBubbleSize val="0"/>
            <c:showLeaderLines val="0"/>
          </c:dLbls>
          <c:cat>
            <c:strRef>
              <c:f>'Deep Dive - Section Summary'!$Q$54:$Q$55</c:f>
              <c:strCache>
                <c:ptCount val="1"/>
                <c:pt idx="0">
                  <c:v>Employees</c:v>
                </c:pt>
              </c:strCache>
            </c:strRef>
          </c:cat>
          <c:val>
            <c:numRef>
              <c:f>'Deep Dive - Section Summary'!$S$55</c:f>
              <c:numCache>
                <c:formatCode>General</c:formatCode>
                <c:ptCount val="1"/>
                <c:pt idx="0">
                  <c:v>25</c:v>
                </c:pt>
              </c:numCache>
            </c:numRef>
          </c:val>
        </c:ser>
        <c:dLbls>
          <c:showLegendKey val="0"/>
          <c:showVal val="0"/>
          <c:showCatName val="0"/>
          <c:showSerName val="0"/>
          <c:showPercent val="0"/>
          <c:showBubbleSize val="0"/>
        </c:dLbls>
        <c:gapWidth val="150"/>
        <c:overlap val="100"/>
        <c:axId val="366717952"/>
        <c:axId val="367316992"/>
      </c:barChart>
      <c:catAx>
        <c:axId val="366717952"/>
        <c:scaling>
          <c:orientation val="maxMin"/>
        </c:scaling>
        <c:delete val="1"/>
        <c:axPos val="l"/>
        <c:numFmt formatCode="General" sourceLinked="1"/>
        <c:majorTickMark val="out"/>
        <c:minorTickMark val="none"/>
        <c:tickLblPos val="nextTo"/>
        <c:crossAx val="367316992"/>
        <c:crosses val="autoZero"/>
        <c:auto val="1"/>
        <c:lblAlgn val="ctr"/>
        <c:lblOffset val="100"/>
        <c:noMultiLvlLbl val="0"/>
      </c:catAx>
      <c:valAx>
        <c:axId val="367316992"/>
        <c:scaling>
          <c:orientation val="minMax"/>
        </c:scaling>
        <c:delete val="1"/>
        <c:axPos val="t"/>
        <c:numFmt formatCode="General" sourceLinked="1"/>
        <c:majorTickMark val="out"/>
        <c:minorTickMark val="none"/>
        <c:tickLblPos val="nextTo"/>
        <c:crossAx val="36671795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1.8186133527718636E-2"/>
          <c:y val="2.4464080394575868E-2"/>
          <c:w val="0.98181358459101709"/>
          <c:h val="0.80685732741178939"/>
        </c:manualLayout>
      </c:layout>
      <c:barChart>
        <c:barDir val="col"/>
        <c:grouping val="clustered"/>
        <c:varyColors val="0"/>
        <c:ser>
          <c:idx val="0"/>
          <c:order val="0"/>
          <c:tx>
            <c:v>Headcount</c:v>
          </c:tx>
          <c:spPr>
            <a:solidFill>
              <a:schemeClr val="accent5"/>
            </a:solidFill>
          </c:spPr>
          <c:invertIfNegative val="0"/>
          <c:dPt>
            <c:idx val="3"/>
            <c:invertIfNegative val="0"/>
            <c:bubble3D val="0"/>
            <c:extLst xmlns:c16r2="http://schemas.microsoft.com/office/drawing/2015/06/chart">
              <c:ext xmlns:c16="http://schemas.microsoft.com/office/drawing/2014/chart" uri="{C3380CC4-5D6E-409C-BE32-E72D297353CC}">
                <c16:uniqueId val="{00000000-3913-664C-9C61-9C589287F53F}"/>
              </c:ext>
            </c:extLst>
          </c:dPt>
          <c:dPt>
            <c:idx val="4"/>
            <c:invertIfNegative val="0"/>
            <c:bubble3D val="0"/>
            <c:extLst xmlns:c16r2="http://schemas.microsoft.com/office/drawing/2015/06/chart">
              <c:ext xmlns:c16="http://schemas.microsoft.com/office/drawing/2014/chart" uri="{C3380CC4-5D6E-409C-BE32-E72D297353CC}">
                <c16:uniqueId val="{00000001-3913-664C-9C61-9C589287F53F}"/>
              </c:ext>
            </c:extLst>
          </c:dPt>
          <c:dPt>
            <c:idx val="5"/>
            <c:invertIfNegative val="0"/>
            <c:bubble3D val="0"/>
            <c:extLst xmlns:c16r2="http://schemas.microsoft.com/office/drawing/2015/06/chart">
              <c:ext xmlns:c16="http://schemas.microsoft.com/office/drawing/2014/chart" uri="{C3380CC4-5D6E-409C-BE32-E72D297353CC}">
                <c16:uniqueId val="{00000002-3913-664C-9C61-9C589287F53F}"/>
              </c:ext>
            </c:extLst>
          </c:dPt>
          <c:dLbls>
            <c:spPr>
              <a:noFill/>
              <a:ln>
                <a:noFill/>
              </a:ln>
              <a:effectLst/>
            </c:spPr>
            <c:txPr>
              <a:bodyPr/>
              <a:lstStyle/>
              <a:p>
                <a:pPr>
                  <a:defRPr sz="800" b="1">
                    <a:solidFill>
                      <a:schemeClr val="bg1"/>
                    </a:solidFill>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'Deep Dive - Section Summary'!$O$64:$O$69</c:f>
              <c:strCache>
                <c:ptCount val="6"/>
                <c:pt idx="0">
                  <c:v>0-4</c:v>
                </c:pt>
                <c:pt idx="1">
                  <c:v>5-9</c:v>
                </c:pt>
                <c:pt idx="2">
                  <c:v>10-14</c:v>
                </c:pt>
                <c:pt idx="3">
                  <c:v>15-19</c:v>
                </c:pt>
                <c:pt idx="4">
                  <c:v>20-24</c:v>
                </c:pt>
                <c:pt idx="5">
                  <c:v>25+</c:v>
                </c:pt>
              </c:strCache>
            </c:strRef>
          </c:cat>
          <c:val>
            <c:numRef>
              <c:f>'Deep Dive - Section Summary'!$Q$64:$Q$69</c:f>
              <c:numCache>
                <c:formatCode>0%</c:formatCode>
                <c:ptCount val="6"/>
                <c:pt idx="0">
                  <c:v>9.8310834687963811E-2</c:v>
                </c:pt>
                <c:pt idx="1">
                  <c:v>6.9828256413880838E-2</c:v>
                </c:pt>
                <c:pt idx="2">
                  <c:v>0.19068485405329</c:v>
                </c:pt>
                <c:pt idx="3">
                  <c:v>0.3310481306099371</c:v>
                </c:pt>
                <c:pt idx="4">
                  <c:v>0.22983956463354302</c:v>
                </c:pt>
                <c:pt idx="5">
                  <c:v>8.0288359601385251E-2</c:v>
                </c:pt>
              </c:numCache>
            </c:numRef>
          </c:val>
          <c:extLst xmlns:c16r2="http://schemas.microsoft.com/office/drawing/2015/06/chart">
            <c:ext xmlns:c16="http://schemas.microsoft.com/office/drawing/2014/chart" uri="{C3380CC4-5D6E-409C-BE32-E72D297353CC}">
              <c16:uniqueId val="{00000000-B17D-4C5D-AF80-81179DD22370}"/>
            </c:ext>
          </c:extLst>
        </c:ser>
        <c:dLbls>
          <c:showLegendKey val="0"/>
          <c:showVal val="0"/>
          <c:showCatName val="0"/>
          <c:showSerName val="0"/>
          <c:showPercent val="0"/>
          <c:showBubbleSize val="0"/>
        </c:dLbls>
        <c:gapWidth val="33"/>
        <c:axId val="367457408"/>
        <c:axId val="370459008"/>
      </c:barChart>
      <c:catAx>
        <c:axId val="367457408"/>
        <c:scaling>
          <c:orientation val="minMax"/>
        </c:scaling>
        <c:delete val="0"/>
        <c:axPos val="b"/>
        <c:title>
          <c:tx>
            <c:rich>
              <a:bodyPr/>
              <a:lstStyle/>
              <a:p>
                <a:pPr>
                  <a:defRPr sz="900">
                    <a:solidFill>
                      <a:schemeClr val="bg1">
                        <a:lumMod val="50000"/>
                      </a:schemeClr>
                    </a:solidFill>
                  </a:defRPr>
                </a:pPr>
                <a:r>
                  <a:rPr lang="en-US" sz="900" dirty="0">
                    <a:solidFill>
                      <a:schemeClr val="bg1">
                        <a:lumMod val="50000"/>
                      </a:schemeClr>
                    </a:solidFill>
                  </a:rPr>
                  <a:t>Tenure Band</a:t>
                </a:r>
              </a:p>
            </c:rich>
          </c:tx>
          <c:layout/>
          <c:overlay val="0"/>
        </c:title>
        <c:numFmt formatCode="General" sourceLinked="0"/>
        <c:majorTickMark val="out"/>
        <c:minorTickMark val="none"/>
        <c:tickLblPos val="low"/>
        <c:spPr>
          <a:ln>
            <a:solidFill>
              <a:srgbClr val="808080"/>
            </a:solidFill>
            <a:prstDash val="solid"/>
          </a:ln>
        </c:spPr>
        <c:txPr>
          <a:bodyPr/>
          <a:lstStyle/>
          <a:p>
            <a:pPr algn="ctr">
              <a:defRPr lang="en-GB" sz="800" b="0" i="0" u="none" strike="noStrike" kern="1200" baseline="0">
                <a:solidFill>
                  <a:srgbClr val="808080"/>
                </a:solidFill>
                <a:latin typeface="+mn-lt"/>
                <a:ea typeface="+mn-ea"/>
                <a:cs typeface="+mn-cs"/>
              </a:defRPr>
            </a:pPr>
            <a:endParaRPr lang="en-US"/>
          </a:p>
        </c:txPr>
        <c:crossAx val="370459008"/>
        <c:crosses val="autoZero"/>
        <c:auto val="1"/>
        <c:lblAlgn val="ctr"/>
        <c:lblOffset val="100"/>
        <c:noMultiLvlLbl val="0"/>
      </c:catAx>
      <c:valAx>
        <c:axId val="370459008"/>
        <c:scaling>
          <c:orientation val="minMax"/>
        </c:scaling>
        <c:delete val="1"/>
        <c:axPos val="l"/>
        <c:numFmt formatCode="0%" sourceLinked="1"/>
        <c:majorTickMark val="out"/>
        <c:minorTickMark val="none"/>
        <c:tickLblPos val="nextTo"/>
        <c:crossAx val="367457408"/>
        <c:crosses val="autoZero"/>
        <c:crossBetween val="between"/>
      </c:valAx>
    </c:plotArea>
    <c:plotVisOnly val="1"/>
    <c:dispBlanksAs val="gap"/>
    <c:showDLblsOverMax val="0"/>
  </c:chart>
  <c:spPr>
    <a:ln>
      <a:noFill/>
    </a:ln>
  </c:spPr>
  <c:txPr>
    <a:bodyPr/>
    <a:lstStyle/>
    <a:p>
      <a:pPr>
        <a:defRPr sz="180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1.8783668177818794E-2"/>
          <c:y val="2.4464080394575868E-2"/>
          <c:w val="0.98121612861929741"/>
          <c:h val="0.77183968304677031"/>
        </c:manualLayout>
      </c:layout>
      <c:barChart>
        <c:barDir val="col"/>
        <c:grouping val="clustered"/>
        <c:varyColors val="0"/>
        <c:ser>
          <c:idx val="0"/>
          <c:order val="0"/>
          <c:tx>
            <c:strRef>
              <c:f>'Deep Dive - Section Summary'!$P$72</c:f>
              <c:strCache>
                <c:ptCount val="1"/>
                <c:pt idx="0">
                  <c:v>Median Tenure</c:v>
                </c:pt>
              </c:strCache>
            </c:strRef>
          </c:tx>
          <c:spPr>
            <a:solidFill>
              <a:schemeClr val="accent5"/>
            </a:solidFill>
          </c:spPr>
          <c:invertIfNegative val="0"/>
          <c:dPt>
            <c:idx val="5"/>
            <c:invertIfNegative val="0"/>
            <c:bubble3D val="0"/>
            <c:extLst xmlns:c16r2="http://schemas.microsoft.com/office/drawing/2015/06/chart">
              <c:ext xmlns:c16="http://schemas.microsoft.com/office/drawing/2014/chart" uri="{C3380CC4-5D6E-409C-BE32-E72D297353CC}">
                <c16:uniqueId val="{00000000-50DB-0547-A87E-A391D95FC512}"/>
              </c:ext>
            </c:extLst>
          </c:dPt>
          <c:dPt>
            <c:idx val="6"/>
            <c:invertIfNegative val="0"/>
            <c:bubble3D val="0"/>
            <c:extLst xmlns:c16r2="http://schemas.microsoft.com/office/drawing/2015/06/chart">
              <c:ext xmlns:c16="http://schemas.microsoft.com/office/drawing/2014/chart" uri="{C3380CC4-5D6E-409C-BE32-E72D297353CC}">
                <c16:uniqueId val="{00000001-50DB-0547-A87E-A391D95FC512}"/>
              </c:ext>
            </c:extLst>
          </c:dPt>
          <c:dPt>
            <c:idx val="7"/>
            <c:invertIfNegative val="0"/>
            <c:bubble3D val="0"/>
            <c:extLst xmlns:c16r2="http://schemas.microsoft.com/office/drawing/2015/06/chart">
              <c:ext xmlns:c16="http://schemas.microsoft.com/office/drawing/2014/chart" uri="{C3380CC4-5D6E-409C-BE32-E72D297353CC}">
                <c16:uniqueId val="{00000002-50DB-0547-A87E-A391D95FC512}"/>
              </c:ext>
            </c:extLst>
          </c:dPt>
          <c:dLbls>
            <c:dLbl>
              <c:idx val="0"/>
              <c:numFmt formatCode="#,##0" sourceLinked="0"/>
              <c:spPr/>
              <c:txPr>
                <a:bodyPr/>
                <a:lstStyle/>
                <a:p>
                  <a:pPr>
                    <a:defRPr sz="800" b="1">
                      <a:solidFill>
                        <a:schemeClr val="bg1">
                          <a:lumMod val="50000"/>
                        </a:schemeClr>
                      </a:solidFill>
                    </a:defRPr>
                  </a:pPr>
                  <a:endParaRPr lang="en-US"/>
                </a:p>
              </c:txPr>
              <c:dLblPos val="inEnd"/>
              <c:showLegendKey val="0"/>
              <c:showVal val="1"/>
              <c:showCatName val="0"/>
              <c:showSerName val="0"/>
              <c:showPercent val="0"/>
              <c:showBubbleSize val="0"/>
            </c:dLbl>
            <c:dLbl>
              <c:idx val="1"/>
              <c:numFmt formatCode="#,##0" sourceLinked="0"/>
              <c:spPr/>
              <c:txPr>
                <a:bodyPr/>
                <a:lstStyle/>
                <a:p>
                  <a:pPr>
                    <a:defRPr sz="800" b="1">
                      <a:solidFill>
                        <a:schemeClr val="bg1"/>
                      </a:solidFill>
                    </a:defRPr>
                  </a:pPr>
                  <a:endParaRPr lang="en-US"/>
                </a:p>
              </c:txPr>
              <c:dLblPos val="inEnd"/>
              <c:showLegendKey val="0"/>
              <c:showVal val="1"/>
              <c:showCatName val="0"/>
              <c:showSerName val="0"/>
              <c:showPercent val="0"/>
              <c:showBubbleSize val="0"/>
            </c:dLbl>
            <c:numFmt formatCode="#,##0" sourceLinked="0"/>
            <c:spPr>
              <a:noFill/>
              <a:ln>
                <a:noFill/>
              </a:ln>
              <a:effectLst/>
            </c:spPr>
            <c:txPr>
              <a:bodyPr/>
              <a:lstStyle/>
              <a:p>
                <a:pPr>
                  <a:defRPr sz="800" b="1">
                    <a:solidFill>
                      <a:schemeClr val="bg1"/>
                    </a:solidFill>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'Deep Dive - Section Summary'!$O$73:$O$81</c:f>
              <c:strCache>
                <c:ptCount val="9"/>
                <c:pt idx="0">
                  <c:v>20-24</c:v>
                </c:pt>
                <c:pt idx="1">
                  <c:v>25-29</c:v>
                </c:pt>
                <c:pt idx="2">
                  <c:v>30-34</c:v>
                </c:pt>
                <c:pt idx="3">
                  <c:v>35-39</c:v>
                </c:pt>
                <c:pt idx="4">
                  <c:v>40-44</c:v>
                </c:pt>
                <c:pt idx="5">
                  <c:v>45-49</c:v>
                </c:pt>
                <c:pt idx="6">
                  <c:v>50-54</c:v>
                </c:pt>
                <c:pt idx="7">
                  <c:v>55-59</c:v>
                </c:pt>
                <c:pt idx="8">
                  <c:v>60-64</c:v>
                </c:pt>
              </c:strCache>
            </c:strRef>
          </c:cat>
          <c:val>
            <c:numRef>
              <c:f>'Deep Dive - Section Summary'!$Q$73:$Q$81</c:f>
              <c:numCache>
                <c:formatCode>#,##0</c:formatCode>
                <c:ptCount val="9"/>
                <c:pt idx="0">
                  <c:v>0.65217391304347827</c:v>
                </c:pt>
                <c:pt idx="1">
                  <c:v>2.7790322580645159</c:v>
                </c:pt>
                <c:pt idx="2">
                  <c:v>9.0874704491725762</c:v>
                </c:pt>
                <c:pt idx="3">
                  <c:v>13.022957662492546</c:v>
                </c:pt>
                <c:pt idx="4">
                  <c:v>17.366959411345835</c:v>
                </c:pt>
                <c:pt idx="5">
                  <c:v>20.005343783398647</c:v>
                </c:pt>
                <c:pt idx="6">
                  <c:v>22.90625</c:v>
                </c:pt>
                <c:pt idx="7">
                  <c:v>24.445333333333334</c:v>
                </c:pt>
                <c:pt idx="8">
                  <c:v>16.72972972972973</c:v>
                </c:pt>
              </c:numCache>
            </c:numRef>
          </c:val>
          <c:extLst xmlns:c16r2="http://schemas.microsoft.com/office/drawing/2015/06/chart">
            <c:ext xmlns:c16="http://schemas.microsoft.com/office/drawing/2014/chart" uri="{C3380CC4-5D6E-409C-BE32-E72D297353CC}">
              <c16:uniqueId val="{00000002-7840-438D-9360-5DA089B6C45C}"/>
            </c:ext>
          </c:extLst>
        </c:ser>
        <c:dLbls>
          <c:showLegendKey val="0"/>
          <c:showVal val="0"/>
          <c:showCatName val="0"/>
          <c:showSerName val="0"/>
          <c:showPercent val="0"/>
          <c:showBubbleSize val="0"/>
        </c:dLbls>
        <c:gapWidth val="33"/>
        <c:axId val="370670208"/>
        <c:axId val="372159232"/>
      </c:barChart>
      <c:catAx>
        <c:axId val="370670208"/>
        <c:scaling>
          <c:orientation val="minMax"/>
        </c:scaling>
        <c:delete val="0"/>
        <c:axPos val="b"/>
        <c:title>
          <c:tx>
            <c:rich>
              <a:bodyPr/>
              <a:lstStyle/>
              <a:p>
                <a:pPr>
                  <a:defRPr sz="900">
                    <a:solidFill>
                      <a:schemeClr val="bg1">
                        <a:lumMod val="50000"/>
                      </a:schemeClr>
                    </a:solidFill>
                  </a:defRPr>
                </a:pPr>
                <a:r>
                  <a:rPr lang="en-US" sz="900" dirty="0">
                    <a:solidFill>
                      <a:schemeClr val="bg1">
                        <a:lumMod val="50000"/>
                      </a:schemeClr>
                    </a:solidFill>
                  </a:rPr>
                  <a:t>Age Band</a:t>
                </a:r>
              </a:p>
            </c:rich>
          </c:tx>
          <c:layout/>
          <c:overlay val="0"/>
        </c:title>
        <c:numFmt formatCode="General" sourceLinked="0"/>
        <c:majorTickMark val="out"/>
        <c:minorTickMark val="none"/>
        <c:tickLblPos val="low"/>
        <c:spPr>
          <a:ln>
            <a:solidFill>
              <a:srgbClr val="808080"/>
            </a:solidFill>
            <a:prstDash val="solid"/>
          </a:ln>
        </c:spPr>
        <c:txPr>
          <a:bodyPr/>
          <a:lstStyle/>
          <a:p>
            <a:pPr algn="ctr">
              <a:defRPr lang="en-GB" sz="800" b="0" i="0" u="none" strike="noStrike" kern="1200" baseline="0">
                <a:solidFill>
                  <a:srgbClr val="808080"/>
                </a:solidFill>
                <a:latin typeface="+mn-lt"/>
                <a:ea typeface="+mn-ea"/>
                <a:cs typeface="+mn-cs"/>
              </a:defRPr>
            </a:pPr>
            <a:endParaRPr lang="en-US"/>
          </a:p>
        </c:txPr>
        <c:crossAx val="372159232"/>
        <c:crosses val="autoZero"/>
        <c:auto val="1"/>
        <c:lblAlgn val="ctr"/>
        <c:lblOffset val="100"/>
        <c:noMultiLvlLbl val="0"/>
      </c:catAx>
      <c:valAx>
        <c:axId val="372159232"/>
        <c:scaling>
          <c:orientation val="minMax"/>
        </c:scaling>
        <c:delete val="1"/>
        <c:axPos val="l"/>
        <c:numFmt formatCode="#,##0" sourceLinked="1"/>
        <c:majorTickMark val="out"/>
        <c:minorTickMark val="none"/>
        <c:tickLblPos val="nextTo"/>
        <c:crossAx val="370670208"/>
        <c:crosses val="autoZero"/>
        <c:crossBetween val="between"/>
      </c:valAx>
    </c:plotArea>
    <c:plotVisOnly val="1"/>
    <c:dispBlanksAs val="gap"/>
    <c:showDLblsOverMax val="0"/>
  </c:chart>
  <c:spPr>
    <a:ln>
      <a:noFill/>
    </a:ln>
  </c:spPr>
  <c:txPr>
    <a:bodyPr/>
    <a:lstStyle/>
    <a:p>
      <a:pPr>
        <a:defRPr sz="18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4"/>
          <c:order val="0"/>
          <c:tx>
            <c:strRef>
              <c:f>'Executive Overview'!$AT$22</c:f>
              <c:strCache>
                <c:ptCount val="1"/>
              </c:strCache>
            </c:strRef>
          </c:tx>
          <c:spPr>
            <a:noFill/>
          </c:spPr>
          <c:invertIfNegative val="0"/>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Overview'!$AU$22:$BD$22</c:f>
              <c:numCache>
                <c:formatCode>General</c:formatCode>
                <c:ptCount val="10"/>
                <c:pt idx="0">
                  <c:v>0</c:v>
                </c:pt>
                <c:pt idx="1">
                  <c:v>410</c:v>
                </c:pt>
                <c:pt idx="2">
                  <c:v>370</c:v>
                </c:pt>
                <c:pt idx="3">
                  <c:v>0</c:v>
                </c:pt>
                <c:pt idx="4">
                  <c:v>300</c:v>
                </c:pt>
                <c:pt idx="5">
                  <c:v>230</c:v>
                </c:pt>
                <c:pt idx="6">
                  <c:v>230</c:v>
                </c:pt>
                <c:pt idx="7">
                  <c:v>0</c:v>
                </c:pt>
                <c:pt idx="8">
                  <c:v>240</c:v>
                </c:pt>
                <c:pt idx="9">
                  <c:v>0</c:v>
                </c:pt>
              </c:numCache>
            </c:numRef>
          </c:val>
        </c:ser>
        <c:ser>
          <c:idx val="5"/>
          <c:order val="1"/>
          <c:tx>
            <c:strRef>
              <c:f>'Executive Overview'!$AT$23</c:f>
              <c:strCache>
                <c:ptCount val="1"/>
                <c:pt idx="0">
                  <c:v>Support</c:v>
                </c:pt>
              </c:strCache>
            </c:strRef>
          </c:tx>
          <c:spPr>
            <a:solidFill>
              <a:schemeClr val="accent5"/>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Overview'!$AU$23:$BD$23</c:f>
              <c:numCache>
                <c:formatCode>General</c:formatCode>
                <c:ptCount val="10"/>
                <c:pt idx="0">
                  <c:v>100</c:v>
                </c:pt>
                <c:pt idx="1">
                  <c:v>10</c:v>
                </c:pt>
                <c:pt idx="2">
                  <c:v>20</c:v>
                </c:pt>
                <c:pt idx="3">
                  <c:v>90</c:v>
                </c:pt>
                <c:pt idx="4">
                  <c:v>20</c:v>
                </c:pt>
                <c:pt idx="5">
                  <c:v>20</c:v>
                </c:pt>
                <c:pt idx="6">
                  <c:v>20</c:v>
                </c:pt>
                <c:pt idx="7">
                  <c:v>70</c:v>
                </c:pt>
                <c:pt idx="8">
                  <c:v>30</c:v>
                </c:pt>
                <c:pt idx="9">
                  <c:v>40</c:v>
                </c:pt>
              </c:numCache>
            </c:numRef>
          </c:val>
        </c:ser>
        <c:ser>
          <c:idx val="0"/>
          <c:order val="2"/>
          <c:tx>
            <c:strRef>
              <c:f>'Executive Overview'!$AT$24</c:f>
              <c:strCache>
                <c:ptCount val="1"/>
                <c:pt idx="0">
                  <c:v>Core</c:v>
                </c:pt>
              </c:strCache>
            </c:strRef>
          </c:tx>
          <c:spPr>
            <a:solidFill>
              <a:schemeClr val="tx2"/>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Overview'!$AU$24:$BD$24</c:f>
              <c:numCache>
                <c:formatCode>General</c:formatCode>
                <c:ptCount val="10"/>
                <c:pt idx="0">
                  <c:v>100</c:v>
                </c:pt>
                <c:pt idx="1">
                  <c:v>10</c:v>
                </c:pt>
                <c:pt idx="2">
                  <c:v>20</c:v>
                </c:pt>
                <c:pt idx="3">
                  <c:v>90</c:v>
                </c:pt>
                <c:pt idx="4">
                  <c:v>30</c:v>
                </c:pt>
                <c:pt idx="5">
                  <c:v>30</c:v>
                </c:pt>
                <c:pt idx="6">
                  <c:v>30</c:v>
                </c:pt>
                <c:pt idx="7">
                  <c:v>60</c:v>
                </c:pt>
                <c:pt idx="8">
                  <c:v>30</c:v>
                </c:pt>
                <c:pt idx="9">
                  <c:v>30</c:v>
                </c:pt>
              </c:numCache>
            </c:numRef>
          </c:val>
        </c:ser>
        <c:ser>
          <c:idx val="1"/>
          <c:order val="3"/>
          <c:tx>
            <c:strRef>
              <c:f>'Executive Overview'!$AT$25</c:f>
              <c:strCache>
                <c:ptCount val="1"/>
                <c:pt idx="0">
                  <c:v>Critical</c:v>
                </c:pt>
              </c:strCache>
            </c:strRef>
          </c:tx>
          <c:spPr>
            <a:solidFill>
              <a:schemeClr val="accent1"/>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Overview'!$AU$25:$BD$25</c:f>
              <c:numCache>
                <c:formatCode>General</c:formatCode>
                <c:ptCount val="10"/>
                <c:pt idx="0">
                  <c:v>100</c:v>
                </c:pt>
                <c:pt idx="1">
                  <c:v>10</c:v>
                </c:pt>
                <c:pt idx="2">
                  <c:v>20</c:v>
                </c:pt>
                <c:pt idx="3">
                  <c:v>90</c:v>
                </c:pt>
                <c:pt idx="4">
                  <c:v>10</c:v>
                </c:pt>
                <c:pt idx="5">
                  <c:v>10</c:v>
                </c:pt>
                <c:pt idx="6">
                  <c:v>10</c:v>
                </c:pt>
                <c:pt idx="7">
                  <c:v>80</c:v>
                </c:pt>
                <c:pt idx="8">
                  <c:v>0</c:v>
                </c:pt>
                <c:pt idx="9">
                  <c:v>80</c:v>
                </c:pt>
              </c:numCache>
            </c:numRef>
          </c:val>
        </c:ser>
        <c:ser>
          <c:idx val="2"/>
          <c:order val="4"/>
          <c:tx>
            <c:strRef>
              <c:f>'Executive Overview'!$AT$26</c:f>
              <c:strCache>
                <c:ptCount val="1"/>
                <c:pt idx="0">
                  <c:v>Specialist</c:v>
                </c:pt>
              </c:strCache>
            </c:strRef>
          </c:tx>
          <c:spPr>
            <a:solidFill>
              <a:schemeClr val="accent5">
                <a:lumMod val="60000"/>
                <a:lumOff val="40000"/>
              </a:schemeClr>
            </a:solidFill>
          </c:spPr>
          <c:invertIfNegative val="0"/>
          <c:dLbls>
            <c:txPr>
              <a:bodyPr/>
              <a:lstStyle/>
              <a:p>
                <a:pPr>
                  <a:defRPr b="1">
                    <a:solidFill>
                      <a:schemeClr val="bg1"/>
                    </a:solidFill>
                  </a:defRPr>
                </a:pPr>
                <a:endParaRPr lang="en-US"/>
              </a:p>
            </c:txPr>
            <c:showLegendKey val="0"/>
            <c:showVal val="1"/>
            <c:showCatName val="0"/>
            <c:showSerName val="0"/>
            <c:showPercent val="0"/>
            <c:showBubbleSize val="0"/>
            <c:showLeaderLines val="0"/>
          </c:dLbls>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Overview'!$AU$26:$BD$26</c:f>
              <c:numCache>
                <c:formatCode>General</c:formatCode>
                <c:ptCount val="10"/>
                <c:pt idx="0">
                  <c:v>100</c:v>
                </c:pt>
                <c:pt idx="1">
                  <c:v>10</c:v>
                </c:pt>
                <c:pt idx="2">
                  <c:v>20</c:v>
                </c:pt>
                <c:pt idx="3">
                  <c:v>90</c:v>
                </c:pt>
                <c:pt idx="4">
                  <c:v>10</c:v>
                </c:pt>
                <c:pt idx="5">
                  <c:v>10</c:v>
                </c:pt>
                <c:pt idx="6">
                  <c:v>10</c:v>
                </c:pt>
                <c:pt idx="7">
                  <c:v>80</c:v>
                </c:pt>
                <c:pt idx="8">
                  <c:v>0</c:v>
                </c:pt>
                <c:pt idx="9">
                  <c:v>80</c:v>
                </c:pt>
              </c:numCache>
            </c:numRef>
          </c:val>
        </c:ser>
        <c:ser>
          <c:idx val="3"/>
          <c:order val="5"/>
          <c:tx>
            <c:strRef>
              <c:f>'Executive Overview'!$AT$27</c:f>
              <c:strCache>
                <c:ptCount val="1"/>
                <c:pt idx="0">
                  <c:v>Management</c:v>
                </c:pt>
              </c:strCache>
            </c:strRef>
          </c:tx>
          <c:spPr>
            <a:solidFill>
              <a:schemeClr val="accent4">
                <a:lumMod val="75000"/>
              </a:schemeClr>
            </a:solidFill>
          </c:spPr>
          <c:invertIfNegative val="0"/>
          <c:cat>
            <c:numRef>
              <c:f>'Executive Overview'!$AU$29:$BD$29</c:f>
              <c:numCache>
                <c:formatCode>General</c:formatCode>
                <c:ptCount val="10"/>
                <c:pt idx="0">
                  <c:v>410</c:v>
                </c:pt>
                <c:pt idx="1">
                  <c:v>42</c:v>
                </c:pt>
                <c:pt idx="2">
                  <c:v>82</c:v>
                </c:pt>
                <c:pt idx="3">
                  <c:v>370</c:v>
                </c:pt>
                <c:pt idx="4">
                  <c:v>70</c:v>
                </c:pt>
                <c:pt idx="5">
                  <c:v>70</c:v>
                </c:pt>
                <c:pt idx="6">
                  <c:v>70</c:v>
                </c:pt>
                <c:pt idx="7">
                  <c:v>300</c:v>
                </c:pt>
                <c:pt idx="8">
                  <c:v>60</c:v>
                </c:pt>
                <c:pt idx="9">
                  <c:v>240</c:v>
                </c:pt>
              </c:numCache>
            </c:numRef>
          </c:cat>
          <c:val>
            <c:numRef>
              <c:f>'Executive Overview'!$AU$27:$BD$27</c:f>
              <c:numCache>
                <c:formatCode>General</c:formatCode>
                <c:ptCount val="10"/>
                <c:pt idx="0">
                  <c:v>10</c:v>
                </c:pt>
                <c:pt idx="1">
                  <c:v>2</c:v>
                </c:pt>
                <c:pt idx="2">
                  <c:v>2</c:v>
                </c:pt>
                <c:pt idx="3">
                  <c:v>10</c:v>
                </c:pt>
                <c:pt idx="4">
                  <c:v>0</c:v>
                </c:pt>
                <c:pt idx="5">
                  <c:v>0</c:v>
                </c:pt>
                <c:pt idx="6">
                  <c:v>0</c:v>
                </c:pt>
                <c:pt idx="7">
                  <c:v>10</c:v>
                </c:pt>
                <c:pt idx="8">
                  <c:v>0</c:v>
                </c:pt>
                <c:pt idx="9">
                  <c:v>10</c:v>
                </c:pt>
              </c:numCache>
            </c:numRef>
          </c:val>
        </c:ser>
        <c:dLbls>
          <c:showLegendKey val="0"/>
          <c:showVal val="0"/>
          <c:showCatName val="0"/>
          <c:showSerName val="0"/>
          <c:showPercent val="0"/>
          <c:showBubbleSize val="0"/>
        </c:dLbls>
        <c:gapWidth val="150"/>
        <c:overlap val="100"/>
        <c:axId val="375019776"/>
        <c:axId val="375030144"/>
      </c:barChart>
      <c:lineChart>
        <c:grouping val="standard"/>
        <c:varyColors val="0"/>
        <c:ser>
          <c:idx val="6"/>
          <c:order val="6"/>
          <c:tx>
            <c:strRef>
              <c:f>'Executive Overview'!$AT$28</c:f>
              <c:strCache>
                <c:ptCount val="1"/>
              </c:strCache>
            </c:strRef>
          </c:tx>
          <c:spPr>
            <a:ln>
              <a:noFill/>
            </a:ln>
          </c:spPr>
          <c:marker>
            <c:spPr>
              <a:ln>
                <a:noFill/>
              </a:ln>
            </c:spPr>
          </c:marker>
          <c:dLbls>
            <c:txPr>
              <a:bodyPr/>
              <a:lstStyle/>
              <a:p>
                <a:pPr>
                  <a:defRPr sz="1100" b="1"/>
                </a:pPr>
                <a:endParaRPr lang="en-US"/>
              </a:p>
            </c:txPr>
            <c:dLblPos val="t"/>
            <c:showLegendKey val="0"/>
            <c:showVal val="0"/>
            <c:showCatName val="1"/>
            <c:showSerName val="0"/>
            <c:showPercent val="0"/>
            <c:showBubbleSize val="0"/>
            <c:showLeaderLines val="0"/>
          </c:dLbls>
          <c:cat>
            <c:numRef>
              <c:f>'Executive Overview'!$AU$29:$AX$29</c:f>
              <c:numCache>
                <c:formatCode>General</c:formatCode>
                <c:ptCount val="4"/>
                <c:pt idx="0">
                  <c:v>410</c:v>
                </c:pt>
                <c:pt idx="1">
                  <c:v>42</c:v>
                </c:pt>
                <c:pt idx="2">
                  <c:v>82</c:v>
                </c:pt>
                <c:pt idx="3">
                  <c:v>370</c:v>
                </c:pt>
              </c:numCache>
            </c:numRef>
          </c:cat>
          <c:val>
            <c:numRef>
              <c:f>'Executive Overview'!$AU$28:$BD$28</c:f>
              <c:numCache>
                <c:formatCode>General</c:formatCode>
                <c:ptCount val="10"/>
                <c:pt idx="0">
                  <c:v>410</c:v>
                </c:pt>
                <c:pt idx="1">
                  <c:v>452</c:v>
                </c:pt>
                <c:pt idx="2">
                  <c:v>452</c:v>
                </c:pt>
                <c:pt idx="3">
                  <c:v>370</c:v>
                </c:pt>
                <c:pt idx="4">
                  <c:v>370</c:v>
                </c:pt>
                <c:pt idx="5">
                  <c:v>300</c:v>
                </c:pt>
                <c:pt idx="6">
                  <c:v>300</c:v>
                </c:pt>
                <c:pt idx="7">
                  <c:v>300</c:v>
                </c:pt>
                <c:pt idx="8">
                  <c:v>300</c:v>
                </c:pt>
                <c:pt idx="9">
                  <c:v>240</c:v>
                </c:pt>
              </c:numCache>
            </c:numRef>
          </c:val>
          <c:smooth val="0"/>
        </c:ser>
        <c:ser>
          <c:idx val="7"/>
          <c:order val="7"/>
          <c:tx>
            <c:strRef>
              <c:f>'Executive Overview'!$AT$30</c:f>
              <c:strCache>
                <c:ptCount val="1"/>
              </c:strCache>
            </c:strRef>
          </c:tx>
          <c:spPr>
            <a:ln w="12700">
              <a:solidFill>
                <a:schemeClr val="tx1"/>
              </a:solidFill>
              <a:prstDash val="dash"/>
            </a:ln>
          </c:spPr>
          <c:marker>
            <c:spPr>
              <a:ln w="12700">
                <a:solidFill>
                  <a:schemeClr val="tx1"/>
                </a:solidFill>
                <a:prstDash val="dash"/>
              </a:ln>
            </c:spPr>
          </c:marker>
          <c:val>
            <c:numRef>
              <c:f>'Executive Overview'!$AU$30:$BD$30</c:f>
              <c:numCache>
                <c:formatCode>General</c:formatCode>
                <c:ptCount val="10"/>
                <c:pt idx="0">
                  <c:v>410</c:v>
                </c:pt>
                <c:pt idx="1">
                  <c:v>410</c:v>
                </c:pt>
              </c:numCache>
            </c:numRef>
          </c:val>
          <c:smooth val="0"/>
        </c:ser>
        <c:ser>
          <c:idx val="8"/>
          <c:order val="8"/>
          <c:tx>
            <c:strRef>
              <c:f>'Executive Overview'!$AT$31</c:f>
              <c:strCache>
                <c:ptCount val="1"/>
              </c:strCache>
            </c:strRef>
          </c:tx>
          <c:spPr>
            <a:ln w="12700">
              <a:solidFill>
                <a:sysClr val="windowText" lastClr="000000"/>
              </a:solidFill>
              <a:prstDash val="dash"/>
            </a:ln>
          </c:spPr>
          <c:marker>
            <c:spPr>
              <a:noFill/>
              <a:ln w="12700">
                <a:solidFill>
                  <a:sysClr val="windowText" lastClr="000000"/>
                </a:solidFill>
                <a:prstDash val="dash"/>
              </a:ln>
            </c:spPr>
          </c:marker>
          <c:val>
            <c:numRef>
              <c:f>'Executive Overview'!$AU$31:$BB$31</c:f>
              <c:numCache>
                <c:formatCode>General</c:formatCode>
                <c:ptCount val="8"/>
                <c:pt idx="1">
                  <c:v>452</c:v>
                </c:pt>
                <c:pt idx="2">
                  <c:v>452</c:v>
                </c:pt>
              </c:numCache>
            </c:numRef>
          </c:val>
          <c:smooth val="0"/>
        </c:ser>
        <c:ser>
          <c:idx val="9"/>
          <c:order val="9"/>
          <c:tx>
            <c:strRef>
              <c:f>'Executive Overview'!$AT$32</c:f>
              <c:strCache>
                <c:ptCount val="1"/>
              </c:strCache>
            </c:strRef>
          </c:tx>
          <c:spPr>
            <a:ln w="12700">
              <a:solidFill>
                <a:schemeClr val="tx1"/>
              </a:solidFill>
              <a:prstDash val="dash"/>
            </a:ln>
          </c:spPr>
          <c:marker>
            <c:spPr>
              <a:noFill/>
              <a:ln w="12700">
                <a:solidFill>
                  <a:schemeClr val="tx1"/>
                </a:solidFill>
                <a:prstDash val="dash"/>
              </a:ln>
            </c:spPr>
          </c:marker>
          <c:val>
            <c:numRef>
              <c:f>'Executive Overview'!$AU$32:$BB$32</c:f>
              <c:numCache>
                <c:formatCode>General</c:formatCode>
                <c:ptCount val="8"/>
                <c:pt idx="2">
                  <c:v>370</c:v>
                </c:pt>
                <c:pt idx="3">
                  <c:v>370</c:v>
                </c:pt>
              </c:numCache>
            </c:numRef>
          </c:val>
          <c:smooth val="0"/>
        </c:ser>
        <c:ser>
          <c:idx val="10"/>
          <c:order val="10"/>
          <c:tx>
            <c:strRef>
              <c:f>'Executive Overview'!$AS$33</c:f>
              <c:strCache>
                <c:ptCount val="1"/>
              </c:strCache>
            </c:strRef>
          </c:tx>
          <c:spPr>
            <a:ln w="12700">
              <a:solidFill>
                <a:schemeClr val="tx1"/>
              </a:solidFill>
              <a:prstDash val="dash"/>
            </a:ln>
          </c:spPr>
          <c:marker>
            <c:spPr>
              <a:noFill/>
              <a:ln w="12700">
                <a:solidFill>
                  <a:schemeClr val="tx1"/>
                </a:solidFill>
                <a:prstDash val="dash"/>
              </a:ln>
            </c:spPr>
          </c:marker>
          <c:val>
            <c:numRef>
              <c:f>'Executive Overview'!$AU$33:$BB$33</c:f>
              <c:numCache>
                <c:formatCode>General</c:formatCode>
                <c:ptCount val="8"/>
                <c:pt idx="3">
                  <c:v>370</c:v>
                </c:pt>
                <c:pt idx="4">
                  <c:v>370</c:v>
                </c:pt>
              </c:numCache>
            </c:numRef>
          </c:val>
          <c:smooth val="0"/>
        </c:ser>
        <c:ser>
          <c:idx val="11"/>
          <c:order val="11"/>
          <c:tx>
            <c:strRef>
              <c:f>'Executive Overview'!$AS$34</c:f>
              <c:strCache>
                <c:ptCount val="1"/>
              </c:strCache>
            </c:strRef>
          </c:tx>
          <c:spPr>
            <a:ln w="12700">
              <a:solidFill>
                <a:schemeClr val="tx1"/>
              </a:solidFill>
              <a:prstDash val="dash"/>
            </a:ln>
          </c:spPr>
          <c:marker>
            <c:symbol val="none"/>
          </c:marker>
          <c:val>
            <c:numRef>
              <c:f>'Executive Overview'!$AU$34:$BB$34</c:f>
              <c:numCache>
                <c:formatCode>General</c:formatCode>
                <c:ptCount val="8"/>
                <c:pt idx="4">
                  <c:v>300</c:v>
                </c:pt>
                <c:pt idx="5">
                  <c:v>300</c:v>
                </c:pt>
              </c:numCache>
            </c:numRef>
          </c:val>
          <c:smooth val="0"/>
        </c:ser>
        <c:ser>
          <c:idx val="12"/>
          <c:order val="12"/>
          <c:tx>
            <c:strRef>
              <c:f>'Executive Overview'!$AS$35</c:f>
              <c:strCache>
                <c:ptCount val="1"/>
              </c:strCache>
            </c:strRef>
          </c:tx>
          <c:spPr>
            <a:ln w="12700">
              <a:solidFill>
                <a:schemeClr val="tx1"/>
              </a:solidFill>
              <a:prstDash val="dash"/>
            </a:ln>
          </c:spPr>
          <c:marker>
            <c:symbol val="none"/>
          </c:marker>
          <c:val>
            <c:numRef>
              <c:f>'Executive Overview'!$AU$35:$BB$35</c:f>
              <c:numCache>
                <c:formatCode>General</c:formatCode>
                <c:ptCount val="8"/>
                <c:pt idx="5">
                  <c:v>230</c:v>
                </c:pt>
                <c:pt idx="6">
                  <c:v>230</c:v>
                </c:pt>
              </c:numCache>
            </c:numRef>
          </c:val>
          <c:smooth val="0"/>
        </c:ser>
        <c:ser>
          <c:idx val="13"/>
          <c:order val="13"/>
          <c:tx>
            <c:strRef>
              <c:f>'Executive Overview'!$AT$36</c:f>
              <c:strCache>
                <c:ptCount val="1"/>
              </c:strCache>
            </c:strRef>
          </c:tx>
          <c:spPr>
            <a:ln w="12700">
              <a:solidFill>
                <a:sysClr val="windowText" lastClr="000000"/>
              </a:solidFill>
              <a:prstDash val="dashDot"/>
            </a:ln>
          </c:spPr>
          <c:marker>
            <c:symbol val="none"/>
          </c:marker>
          <c:val>
            <c:numRef>
              <c:f>'Executive Overview'!$AU$36:$BB$36</c:f>
              <c:numCache>
                <c:formatCode>General</c:formatCode>
                <c:ptCount val="8"/>
                <c:pt idx="6">
                  <c:v>300</c:v>
                </c:pt>
                <c:pt idx="7">
                  <c:v>300</c:v>
                </c:pt>
              </c:numCache>
            </c:numRef>
          </c:val>
          <c:smooth val="0"/>
        </c:ser>
        <c:ser>
          <c:idx val="14"/>
          <c:order val="14"/>
          <c:tx>
            <c:strRef>
              <c:f>'Executive Overview'!$C$93</c:f>
              <c:strCache>
                <c:ptCount val="1"/>
              </c:strCache>
            </c:strRef>
          </c:tx>
          <c:spPr>
            <a:ln w="12700">
              <a:solidFill>
                <a:schemeClr val="tx1"/>
              </a:solidFill>
              <a:prstDash val="dash"/>
            </a:ln>
          </c:spPr>
          <c:marker>
            <c:spPr>
              <a:noFill/>
              <a:ln w="12700">
                <a:prstDash val="dash"/>
              </a:ln>
            </c:spPr>
          </c:marker>
          <c:val>
            <c:numRef>
              <c:f>'Executive Overview'!$D$93:$L$93</c:f>
              <c:numCache>
                <c:formatCode>General</c:formatCode>
                <c:ptCount val="9"/>
              </c:numCache>
            </c:numRef>
          </c:val>
          <c:smooth val="0"/>
        </c:ser>
        <c:ser>
          <c:idx val="15"/>
          <c:order val="15"/>
          <c:tx>
            <c:strRef>
              <c:f>'Executive Overview'!$C$94</c:f>
              <c:strCache>
                <c:ptCount val="1"/>
              </c:strCache>
            </c:strRef>
          </c:tx>
          <c:spPr>
            <a:ln w="12700">
              <a:solidFill>
                <a:schemeClr val="tx1"/>
              </a:solidFill>
              <a:prstDash val="dash"/>
            </a:ln>
          </c:spPr>
          <c:marker>
            <c:spPr>
              <a:ln w="12700">
                <a:prstDash val="dash"/>
              </a:ln>
            </c:spPr>
          </c:marker>
          <c:val>
            <c:numRef>
              <c:f>'Executive Overview'!$D$94:$M$94</c:f>
              <c:numCache>
                <c:formatCode>General</c:formatCode>
                <c:ptCount val="10"/>
              </c:numCache>
            </c:numRef>
          </c:val>
          <c:smooth val="0"/>
        </c:ser>
        <c:dLbls>
          <c:showLegendKey val="0"/>
          <c:showVal val="0"/>
          <c:showCatName val="0"/>
          <c:showSerName val="0"/>
          <c:showPercent val="0"/>
          <c:showBubbleSize val="0"/>
        </c:dLbls>
        <c:marker val="1"/>
        <c:smooth val="0"/>
        <c:axId val="375019776"/>
        <c:axId val="375030144"/>
      </c:lineChart>
      <c:catAx>
        <c:axId val="375019776"/>
        <c:scaling>
          <c:orientation val="minMax"/>
        </c:scaling>
        <c:delete val="1"/>
        <c:axPos val="b"/>
        <c:numFmt formatCode="General" sourceLinked="1"/>
        <c:majorTickMark val="out"/>
        <c:minorTickMark val="none"/>
        <c:tickLblPos val="nextTo"/>
        <c:crossAx val="375030144"/>
        <c:crosses val="autoZero"/>
        <c:auto val="1"/>
        <c:lblAlgn val="ctr"/>
        <c:lblOffset val="100"/>
        <c:noMultiLvlLbl val="0"/>
      </c:catAx>
      <c:valAx>
        <c:axId val="375030144"/>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375019776"/>
        <c:crosses val="autoZero"/>
        <c:crossBetween val="between"/>
      </c:valAx>
    </c:plotArea>
    <c:legend>
      <c:legendPos val="r"/>
      <c:legendEntry>
        <c:idx val="0"/>
        <c:delete val="1"/>
      </c:legendEntry>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Executive Overview'!A1"/><Relationship Id="rId7" Type="http://schemas.openxmlformats.org/officeDocument/2006/relationships/hyperlink" Target="#'Baseline Positioning'!A1"/><Relationship Id="rId2" Type="http://schemas.openxmlformats.org/officeDocument/2006/relationships/hyperlink" Target="#'Deep Dive'!A1"/><Relationship Id="rId1" Type="http://schemas.openxmlformats.org/officeDocument/2006/relationships/hyperlink" Target="#'Model Setup'!A1"/><Relationship Id="rId6" Type="http://schemas.openxmlformats.org/officeDocument/2006/relationships/hyperlink" Target="#'Training Inputs'!A1"/><Relationship Id="rId5" Type="http://schemas.openxmlformats.org/officeDocument/2006/relationships/hyperlink" Target="#'Supply Inputs'!A1"/><Relationship Id="rId4" Type="http://schemas.openxmlformats.org/officeDocument/2006/relationships/hyperlink" Target="#'Demand Inputs'!A1"/></Relationships>
</file>

<file path=xl/drawings/_rels/drawing10.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Executive Overview'!A1"/><Relationship Id="rId7" Type="http://schemas.openxmlformats.org/officeDocument/2006/relationships/chart" Target="../charts/chart5.xml"/><Relationship Id="rId2" Type="http://schemas.openxmlformats.org/officeDocument/2006/relationships/hyperlink" Target="#'Deep Dive'!A1"/><Relationship Id="rId1" Type="http://schemas.openxmlformats.org/officeDocument/2006/relationships/hyperlink" Target="#'Model Setup'!A1"/><Relationship Id="rId6" Type="http://schemas.openxmlformats.org/officeDocument/2006/relationships/hyperlink" Target="#'Deep Dive - Forecast'!A1"/><Relationship Id="rId11" Type="http://schemas.openxmlformats.org/officeDocument/2006/relationships/image" Target="../media/image1.png"/><Relationship Id="rId5" Type="http://schemas.openxmlformats.org/officeDocument/2006/relationships/hyperlink" Target="#'Deep Dive - Impact'!A1"/><Relationship Id="rId10" Type="http://schemas.openxmlformats.org/officeDocument/2006/relationships/chart" Target="../charts/chart8.xml"/><Relationship Id="rId4" Type="http://schemas.openxmlformats.org/officeDocument/2006/relationships/hyperlink" Target="#'Deep Dive - Section Summary'!A1"/><Relationship Id="rId9"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hyperlink" Target="#'Executive Overview'!A1"/><Relationship Id="rId7" Type="http://schemas.openxmlformats.org/officeDocument/2006/relationships/chart" Target="../charts/chart9.xml"/><Relationship Id="rId2" Type="http://schemas.openxmlformats.org/officeDocument/2006/relationships/hyperlink" Target="#'Deep Dive'!A1"/><Relationship Id="rId1" Type="http://schemas.openxmlformats.org/officeDocument/2006/relationships/hyperlink" Target="#'Model Setup'!A1"/><Relationship Id="rId6" Type="http://schemas.openxmlformats.org/officeDocument/2006/relationships/hyperlink" Target="#'Deep Dive - Forecast'!A1"/><Relationship Id="rId5" Type="http://schemas.openxmlformats.org/officeDocument/2006/relationships/hyperlink" Target="#'Deep Dive - Impact'!A1"/><Relationship Id="rId4" Type="http://schemas.openxmlformats.org/officeDocument/2006/relationships/hyperlink" Target="#'Deep Dive - Section Summary'!A1"/><Relationship Id="rId9" Type="http://schemas.openxmlformats.org/officeDocument/2006/relationships/image" Target="../media/image1.png"/></Relationships>
</file>

<file path=xl/drawings/_rels/drawing1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Executive Overview'!A1"/><Relationship Id="rId7" Type="http://schemas.openxmlformats.org/officeDocument/2006/relationships/image" Target="../media/image3.png"/><Relationship Id="rId2" Type="http://schemas.openxmlformats.org/officeDocument/2006/relationships/hyperlink" Target="#'Deep Dive'!A1"/><Relationship Id="rId1" Type="http://schemas.openxmlformats.org/officeDocument/2006/relationships/hyperlink" Target="#'Model Setup'!A1"/><Relationship Id="rId6" Type="http://schemas.openxmlformats.org/officeDocument/2006/relationships/hyperlink" Target="#'Deep Dive - Forecast'!A1"/><Relationship Id="rId5" Type="http://schemas.openxmlformats.org/officeDocument/2006/relationships/hyperlink" Target="#'Deep Dive - Impact'!A1"/><Relationship Id="rId4" Type="http://schemas.openxmlformats.org/officeDocument/2006/relationships/hyperlink" Target="#'Deep Dive - Section Summary'!A1"/><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Model Setup'!A1"/></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Model Setup'!A1"/></Relationships>
</file>

<file path=xl/drawings/_rels/drawing4.xml.rels><?xml version="1.0" encoding="UTF-8" standalone="yes"?>
<Relationships xmlns="http://schemas.openxmlformats.org/package/2006/relationships"><Relationship Id="rId1" Type="http://schemas.openxmlformats.org/officeDocument/2006/relationships/hyperlink" Target="#'Model Setup'!A1"/></Relationships>
</file>

<file path=xl/drawings/_rels/drawing5.xml.rels><?xml version="1.0" encoding="UTF-8" standalone="yes"?>
<Relationships xmlns="http://schemas.openxmlformats.org/package/2006/relationships"><Relationship Id="rId1" Type="http://schemas.openxmlformats.org/officeDocument/2006/relationships/hyperlink" Target="#'Model Setup'!A1"/></Relationships>
</file>

<file path=xl/drawings/_rels/drawing6.xml.rels><?xml version="1.0" encoding="UTF-8" standalone="yes"?>
<Relationships xmlns="http://schemas.openxmlformats.org/package/2006/relationships"><Relationship Id="rId1" Type="http://schemas.openxmlformats.org/officeDocument/2006/relationships/hyperlink" Target="#'Model Setup'!A1"/></Relationships>
</file>

<file path=xl/drawings/_rels/drawing7.xml.rels><?xml version="1.0" encoding="UTF-8" standalone="yes"?>
<Relationships xmlns="http://schemas.openxmlformats.org/package/2006/relationships"><Relationship Id="rId1" Type="http://schemas.openxmlformats.org/officeDocument/2006/relationships/hyperlink" Target="#'Model Setup'!A1"/></Relationships>
</file>

<file path=xl/drawings/_rels/drawing8.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Executive Overview'!A1"/><Relationship Id="rId7" Type="http://schemas.openxmlformats.org/officeDocument/2006/relationships/chart" Target="../charts/chart3.xml"/><Relationship Id="rId2" Type="http://schemas.openxmlformats.org/officeDocument/2006/relationships/hyperlink" Target="#'Deep Dive'!A1"/><Relationship Id="rId1" Type="http://schemas.openxmlformats.org/officeDocument/2006/relationships/hyperlink" Target="#'Model Setup'!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3.png"/><Relationship Id="rId9"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hyperlink" Target="#'Executive Overview'!A1"/><Relationship Id="rId7" Type="http://schemas.openxmlformats.org/officeDocument/2006/relationships/image" Target="../media/image1.png"/><Relationship Id="rId2" Type="http://schemas.openxmlformats.org/officeDocument/2006/relationships/hyperlink" Target="#'Deep Dive'!A1"/><Relationship Id="rId1" Type="http://schemas.openxmlformats.org/officeDocument/2006/relationships/hyperlink" Target="#'Model Setup'!A1"/><Relationship Id="rId6" Type="http://schemas.openxmlformats.org/officeDocument/2006/relationships/hyperlink" Target="#'Deep Dive - Forecast'!A1"/><Relationship Id="rId5" Type="http://schemas.openxmlformats.org/officeDocument/2006/relationships/hyperlink" Target="#'Deep Dive - Impact'!A1"/><Relationship Id="rId4" Type="http://schemas.openxmlformats.org/officeDocument/2006/relationships/hyperlink" Target="#'Deep Dive - Section Summary'!A1"/></Relationships>
</file>

<file path=xl/drawings/drawing1.xml><?xml version="1.0" encoding="utf-8"?>
<xdr:wsDr xmlns:xdr="http://schemas.openxmlformats.org/drawingml/2006/spreadsheetDrawing" xmlns:a="http://schemas.openxmlformats.org/drawingml/2006/main">
  <xdr:twoCellAnchor>
    <xdr:from>
      <xdr:col>4</xdr:col>
      <xdr:colOff>579344</xdr:colOff>
      <xdr:row>0</xdr:row>
      <xdr:rowOff>61632</xdr:rowOff>
    </xdr:from>
    <xdr:to>
      <xdr:col>25</xdr:col>
      <xdr:colOff>55469</xdr:colOff>
      <xdr:row>6</xdr:row>
      <xdr:rowOff>118782</xdr:rowOff>
    </xdr:to>
    <xdr:sp macro="" textlink="">
      <xdr:nvSpPr>
        <xdr:cNvPr id="4" name="Rectangle 3"/>
        <xdr:cNvSpPr/>
      </xdr:nvSpPr>
      <xdr:spPr>
        <a:xfrm>
          <a:off x="3028630" y="61632"/>
          <a:ext cx="12334875" cy="120015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b="1">
              <a:latin typeface="Arial" panose="020B0604020202020204" pitchFamily="34" charset="0"/>
              <a:cs typeface="Arial" panose="020B0604020202020204" pitchFamily="34" charset="0"/>
            </a:rPr>
            <a:t>Strategic Workforce Planning Tool</a:t>
          </a:r>
        </a:p>
      </xdr:txBody>
    </xdr:sp>
    <xdr:clientData/>
  </xdr:twoCellAnchor>
  <xdr:twoCellAnchor>
    <xdr:from>
      <xdr:col>0</xdr:col>
      <xdr:colOff>0</xdr:colOff>
      <xdr:row>6</xdr:row>
      <xdr:rowOff>134470</xdr:rowOff>
    </xdr:from>
    <xdr:to>
      <xdr:col>4</xdr:col>
      <xdr:colOff>582377</xdr:colOff>
      <xdr:row>12</xdr:row>
      <xdr:rowOff>73366</xdr:rowOff>
    </xdr:to>
    <xdr:sp macro="" textlink="">
      <xdr:nvSpPr>
        <xdr:cNvPr id="5" name="Rectangle 4"/>
        <xdr:cNvSpPr/>
      </xdr:nvSpPr>
      <xdr:spPr>
        <a:xfrm>
          <a:off x="0" y="1277470"/>
          <a:ext cx="3002848" cy="1081896"/>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Instructions</a:t>
          </a:r>
        </a:p>
      </xdr:txBody>
    </xdr:sp>
    <xdr:clientData/>
  </xdr:twoCellAnchor>
  <xdr:twoCellAnchor>
    <xdr:from>
      <xdr:col>0</xdr:col>
      <xdr:colOff>0</xdr:colOff>
      <xdr:row>12</xdr:row>
      <xdr:rowOff>30723</xdr:rowOff>
    </xdr:from>
    <xdr:to>
      <xdr:col>4</xdr:col>
      <xdr:colOff>582377</xdr:colOff>
      <xdr:row>17</xdr:row>
      <xdr:rowOff>160119</xdr:rowOff>
    </xdr:to>
    <xdr:sp macro="" textlink="">
      <xdr:nvSpPr>
        <xdr:cNvPr id="6" name="Rectangle 5">
          <a:hlinkClick xmlns:r="http://schemas.openxmlformats.org/officeDocument/2006/relationships" r:id="rId1"/>
        </xdr:cNvPr>
        <xdr:cNvSpPr/>
      </xdr:nvSpPr>
      <xdr:spPr>
        <a:xfrm>
          <a:off x="0" y="2316723"/>
          <a:ext cx="3002848" cy="1081896"/>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Model Setup</a:t>
          </a:r>
        </a:p>
      </xdr:txBody>
    </xdr:sp>
    <xdr:clientData/>
  </xdr:twoCellAnchor>
  <xdr:twoCellAnchor>
    <xdr:from>
      <xdr:col>0</xdr:col>
      <xdr:colOff>0</xdr:colOff>
      <xdr:row>23</xdr:row>
      <xdr:rowOff>83516</xdr:rowOff>
    </xdr:from>
    <xdr:to>
      <xdr:col>4</xdr:col>
      <xdr:colOff>582377</xdr:colOff>
      <xdr:row>28</xdr:row>
      <xdr:rowOff>81643</xdr:rowOff>
    </xdr:to>
    <xdr:sp macro="" textlink="">
      <xdr:nvSpPr>
        <xdr:cNvPr id="7" name="Rectangle 6">
          <a:hlinkClick xmlns:r="http://schemas.openxmlformats.org/officeDocument/2006/relationships" r:id="rId2"/>
        </xdr:cNvPr>
        <xdr:cNvSpPr/>
      </xdr:nvSpPr>
      <xdr:spPr>
        <a:xfrm>
          <a:off x="0" y="4465016"/>
          <a:ext cx="3031663" cy="950627"/>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Deep Dive View</a:t>
          </a:r>
        </a:p>
      </xdr:txBody>
    </xdr:sp>
    <xdr:clientData/>
  </xdr:twoCellAnchor>
  <xdr:twoCellAnchor>
    <xdr:from>
      <xdr:col>0</xdr:col>
      <xdr:colOff>0</xdr:colOff>
      <xdr:row>17</xdr:row>
      <xdr:rowOff>142211</xdr:rowOff>
    </xdr:from>
    <xdr:to>
      <xdr:col>4</xdr:col>
      <xdr:colOff>582377</xdr:colOff>
      <xdr:row>23</xdr:row>
      <xdr:rowOff>81107</xdr:rowOff>
    </xdr:to>
    <xdr:sp macro="" textlink="">
      <xdr:nvSpPr>
        <xdr:cNvPr id="8" name="Rectangle 7">
          <a:hlinkClick xmlns:r="http://schemas.openxmlformats.org/officeDocument/2006/relationships" r:id="rId3"/>
        </xdr:cNvPr>
        <xdr:cNvSpPr/>
      </xdr:nvSpPr>
      <xdr:spPr>
        <a:xfrm>
          <a:off x="0" y="3380711"/>
          <a:ext cx="3002848" cy="1081896"/>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Executive</a:t>
          </a:r>
          <a:r>
            <a:rPr lang="en-GB" sz="1600" b="1" baseline="0"/>
            <a:t> View</a:t>
          </a:r>
          <a:endParaRPr lang="en-GB" sz="1600" b="1"/>
        </a:p>
      </xdr:txBody>
    </xdr:sp>
    <xdr:clientData/>
  </xdr:twoCellAnchor>
  <xdr:twoCellAnchor>
    <xdr:from>
      <xdr:col>5</xdr:col>
      <xdr:colOff>426622</xdr:colOff>
      <xdr:row>42</xdr:row>
      <xdr:rowOff>176882</xdr:rowOff>
    </xdr:from>
    <xdr:to>
      <xdr:col>8</xdr:col>
      <xdr:colOff>285749</xdr:colOff>
      <xdr:row>45</xdr:row>
      <xdr:rowOff>27214</xdr:rowOff>
    </xdr:to>
    <xdr:sp macro="" textlink="">
      <xdr:nvSpPr>
        <xdr:cNvPr id="9" name="Round Same Side Corner Rectangle 8">
          <a:hlinkClick xmlns:r="http://schemas.openxmlformats.org/officeDocument/2006/relationships" r:id="rId4"/>
        </xdr:cNvPr>
        <xdr:cNvSpPr/>
      </xdr:nvSpPr>
      <xdr:spPr>
        <a:xfrm>
          <a:off x="3488229" y="7225382"/>
          <a:ext cx="1696091" cy="421832"/>
        </a:xfrm>
        <a:prstGeom prst="round2Same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Demand</a:t>
          </a:r>
        </a:p>
      </xdr:txBody>
    </xdr:sp>
    <xdr:clientData/>
  </xdr:twoCellAnchor>
  <xdr:twoCellAnchor>
    <xdr:from>
      <xdr:col>13</xdr:col>
      <xdr:colOff>24409</xdr:colOff>
      <xdr:row>42</xdr:row>
      <xdr:rowOff>176878</xdr:rowOff>
    </xdr:from>
    <xdr:to>
      <xdr:col>15</xdr:col>
      <xdr:colOff>501885</xdr:colOff>
      <xdr:row>45</xdr:row>
      <xdr:rowOff>68031</xdr:rowOff>
    </xdr:to>
    <xdr:sp macro="" textlink="">
      <xdr:nvSpPr>
        <xdr:cNvPr id="11" name="Round Same Side Corner Rectangle 10">
          <a:hlinkClick xmlns:r="http://schemas.openxmlformats.org/officeDocument/2006/relationships" r:id="rId5"/>
        </xdr:cNvPr>
        <xdr:cNvSpPr/>
      </xdr:nvSpPr>
      <xdr:spPr>
        <a:xfrm>
          <a:off x="7984588" y="8177878"/>
          <a:ext cx="1702118" cy="462653"/>
        </a:xfrm>
        <a:prstGeom prst="round2Same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Supply</a:t>
          </a:r>
        </a:p>
      </xdr:txBody>
    </xdr:sp>
    <xdr:clientData/>
  </xdr:twoCellAnchor>
  <xdr:twoCellAnchor>
    <xdr:from>
      <xdr:col>5</xdr:col>
      <xdr:colOff>435429</xdr:colOff>
      <xdr:row>46</xdr:row>
      <xdr:rowOff>40821</xdr:rowOff>
    </xdr:from>
    <xdr:to>
      <xdr:col>22</xdr:col>
      <xdr:colOff>504265</xdr:colOff>
      <xdr:row>58</xdr:row>
      <xdr:rowOff>54428</xdr:rowOff>
    </xdr:to>
    <xdr:sp macro="" textlink="">
      <xdr:nvSpPr>
        <xdr:cNvPr id="14" name="Rectangle 13"/>
        <xdr:cNvSpPr/>
      </xdr:nvSpPr>
      <xdr:spPr>
        <a:xfrm>
          <a:off x="3497036" y="7089321"/>
          <a:ext cx="10478300" cy="229960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solidFill>
                <a:schemeClr val="tx2"/>
              </a:solidFill>
            </a:rPr>
            <a:t>Inputs (visible by clicking tabs) will appear here</a:t>
          </a:r>
        </a:p>
      </xdr:txBody>
    </xdr:sp>
    <xdr:clientData/>
  </xdr:twoCellAnchor>
  <xdr:twoCellAnchor>
    <xdr:from>
      <xdr:col>5</xdr:col>
      <xdr:colOff>369008</xdr:colOff>
      <xdr:row>15</xdr:row>
      <xdr:rowOff>108844</xdr:rowOff>
    </xdr:from>
    <xdr:to>
      <xdr:col>8</xdr:col>
      <xdr:colOff>228135</xdr:colOff>
      <xdr:row>17</xdr:row>
      <xdr:rowOff>190497</xdr:rowOff>
    </xdr:to>
    <xdr:sp macro="" textlink="">
      <xdr:nvSpPr>
        <xdr:cNvPr id="17" name="Round Same Side Corner Rectangle 16">
          <a:hlinkClick xmlns:r="http://schemas.openxmlformats.org/officeDocument/2006/relationships" r:id="rId6"/>
        </xdr:cNvPr>
        <xdr:cNvSpPr/>
      </xdr:nvSpPr>
      <xdr:spPr>
        <a:xfrm>
          <a:off x="3430615" y="2966344"/>
          <a:ext cx="1696091" cy="462653"/>
        </a:xfrm>
        <a:prstGeom prst="round2Same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Training</a:t>
          </a:r>
        </a:p>
      </xdr:txBody>
    </xdr:sp>
    <xdr:clientData/>
  </xdr:twoCellAnchor>
  <xdr:twoCellAnchor>
    <xdr:from>
      <xdr:col>8</xdr:col>
      <xdr:colOff>544292</xdr:colOff>
      <xdr:row>42</xdr:row>
      <xdr:rowOff>176882</xdr:rowOff>
    </xdr:from>
    <xdr:to>
      <xdr:col>12</xdr:col>
      <xdr:colOff>408214</xdr:colOff>
      <xdr:row>45</xdr:row>
      <xdr:rowOff>27214</xdr:rowOff>
    </xdr:to>
    <xdr:sp macro="" textlink="">
      <xdr:nvSpPr>
        <xdr:cNvPr id="22" name="Round Same Side Corner Rectangle 21">
          <a:hlinkClick xmlns:r="http://schemas.openxmlformats.org/officeDocument/2006/relationships" r:id="rId7"/>
        </xdr:cNvPr>
        <xdr:cNvSpPr/>
      </xdr:nvSpPr>
      <xdr:spPr>
        <a:xfrm>
          <a:off x="5442863" y="8177882"/>
          <a:ext cx="2313208" cy="421832"/>
        </a:xfrm>
        <a:prstGeom prst="round2Same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Baseline</a:t>
          </a:r>
          <a:r>
            <a:rPr lang="en-GB" sz="2000" baseline="0"/>
            <a:t> Positioning</a:t>
          </a:r>
          <a:endParaRPr lang="en-GB" sz="2000"/>
        </a:p>
      </xdr:txBody>
    </xdr:sp>
    <xdr:clientData/>
  </xdr:twoCellAnchor>
  <xdr:twoCellAnchor>
    <xdr:from>
      <xdr:col>5</xdr:col>
      <xdr:colOff>367393</xdr:colOff>
      <xdr:row>21</xdr:row>
      <xdr:rowOff>189681</xdr:rowOff>
    </xdr:from>
    <xdr:to>
      <xdr:col>22</xdr:col>
      <xdr:colOff>517872</xdr:colOff>
      <xdr:row>32</xdr:row>
      <xdr:rowOff>40812</xdr:rowOff>
    </xdr:to>
    <xdr:sp macro="" textlink="">
      <xdr:nvSpPr>
        <xdr:cNvPr id="31" name="Rectangle 30"/>
        <xdr:cNvSpPr/>
      </xdr:nvSpPr>
      <xdr:spPr>
        <a:xfrm>
          <a:off x="3429000" y="4190181"/>
          <a:ext cx="10559943" cy="194663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solidFill>
                <a:schemeClr val="tx2"/>
              </a:solidFill>
            </a:rPr>
            <a:t>Inputs (visible</a:t>
          </a:r>
          <a:r>
            <a:rPr lang="en-GB" sz="3600" baseline="0">
              <a:solidFill>
                <a:schemeClr val="tx2"/>
              </a:solidFill>
            </a:rPr>
            <a:t> by clicking tabs) will appear here</a:t>
          </a:r>
          <a:endParaRPr lang="en-GB" sz="3600">
            <a:solidFill>
              <a:schemeClr val="tx2"/>
            </a:solidFill>
          </a:endParaRPr>
        </a:p>
      </xdr:txBody>
    </xdr:sp>
    <xdr:clientData/>
  </xdr:twoCellAnchor>
  <xdr:twoCellAnchor>
    <xdr:from>
      <xdr:col>19</xdr:col>
      <xdr:colOff>258535</xdr:colOff>
      <xdr:row>22</xdr:row>
      <xdr:rowOff>108841</xdr:rowOff>
    </xdr:from>
    <xdr:to>
      <xdr:col>22</xdr:col>
      <xdr:colOff>394607</xdr:colOff>
      <xdr:row>24</xdr:row>
      <xdr:rowOff>108841</xdr:rowOff>
    </xdr:to>
    <xdr:sp macro="" textlink="">
      <xdr:nvSpPr>
        <xdr:cNvPr id="10" name="Rectangle 9"/>
        <xdr:cNvSpPr/>
      </xdr:nvSpPr>
      <xdr:spPr>
        <a:xfrm>
          <a:off x="11892642" y="4299841"/>
          <a:ext cx="1973036"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Reset</a:t>
          </a:r>
          <a:r>
            <a:rPr lang="en-GB" sz="1600" b="1" baseline="0"/>
            <a:t> to default</a:t>
          </a:r>
          <a:endParaRPr lang="en-GB" sz="1600" b="1"/>
        </a:p>
      </xdr:txBody>
    </xdr:sp>
    <xdr:clientData/>
  </xdr:twoCellAnchor>
  <xdr:twoCellAnchor>
    <xdr:from>
      <xdr:col>19</xdr:col>
      <xdr:colOff>190500</xdr:colOff>
      <xdr:row>46</xdr:row>
      <xdr:rowOff>149668</xdr:rowOff>
    </xdr:from>
    <xdr:to>
      <xdr:col>22</xdr:col>
      <xdr:colOff>326572</xdr:colOff>
      <xdr:row>48</xdr:row>
      <xdr:rowOff>149668</xdr:rowOff>
    </xdr:to>
    <xdr:sp macro="" textlink="">
      <xdr:nvSpPr>
        <xdr:cNvPr id="34" name="Rectangle 33"/>
        <xdr:cNvSpPr/>
      </xdr:nvSpPr>
      <xdr:spPr>
        <a:xfrm>
          <a:off x="11824607" y="7198168"/>
          <a:ext cx="1973036"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Reset</a:t>
          </a:r>
          <a:r>
            <a:rPr lang="en-GB" sz="1600" b="1" baseline="0"/>
            <a:t> to default</a:t>
          </a:r>
          <a:endParaRPr lang="en-GB" sz="1600" b="1"/>
        </a:p>
      </xdr:txBody>
    </xdr:sp>
    <xdr:clientData/>
  </xdr:twoCellAnchor>
  <xdr:twoCellAnchor>
    <xdr:from>
      <xdr:col>18</xdr:col>
      <xdr:colOff>68036</xdr:colOff>
      <xdr:row>19</xdr:row>
      <xdr:rowOff>108839</xdr:rowOff>
    </xdr:from>
    <xdr:to>
      <xdr:col>22</xdr:col>
      <xdr:colOff>340179</xdr:colOff>
      <xdr:row>21</xdr:row>
      <xdr:rowOff>108839</xdr:rowOff>
    </xdr:to>
    <xdr:sp macro="" textlink="">
      <xdr:nvSpPr>
        <xdr:cNvPr id="35" name="Rectangle 34"/>
        <xdr:cNvSpPr/>
      </xdr:nvSpPr>
      <xdr:spPr>
        <a:xfrm>
          <a:off x="11089822" y="3728339"/>
          <a:ext cx="2721428"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Reset</a:t>
          </a:r>
          <a:r>
            <a:rPr lang="en-GB" sz="1600" b="1" baseline="0"/>
            <a:t> all values to default</a:t>
          </a:r>
          <a:endParaRPr lang="en-GB" sz="1600" b="1"/>
        </a:p>
      </xdr:txBody>
    </xdr:sp>
    <xdr:clientData/>
  </xdr:twoCellAnchor>
  <xdr:twoCellAnchor>
    <xdr:from>
      <xdr:col>15</xdr:col>
      <xdr:colOff>231323</xdr:colOff>
      <xdr:row>22</xdr:row>
      <xdr:rowOff>108840</xdr:rowOff>
    </xdr:from>
    <xdr:to>
      <xdr:col>19</xdr:col>
      <xdr:colOff>163285</xdr:colOff>
      <xdr:row>24</xdr:row>
      <xdr:rowOff>108840</xdr:rowOff>
    </xdr:to>
    <xdr:sp macro="" textlink="">
      <xdr:nvSpPr>
        <xdr:cNvPr id="21" name="Rectangle 20"/>
        <xdr:cNvSpPr/>
      </xdr:nvSpPr>
      <xdr:spPr>
        <a:xfrm>
          <a:off x="9416144" y="4299840"/>
          <a:ext cx="2381248"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Save current</a:t>
          </a:r>
          <a:r>
            <a:rPr lang="en-GB" sz="1600" b="1" baseline="0"/>
            <a:t> values</a:t>
          </a:r>
          <a:endParaRPr lang="en-GB" sz="1600" b="1"/>
        </a:p>
      </xdr:txBody>
    </xdr:sp>
    <xdr:clientData/>
  </xdr:twoCellAnchor>
  <xdr:twoCellAnchor>
    <xdr:from>
      <xdr:col>15</xdr:col>
      <xdr:colOff>163288</xdr:colOff>
      <xdr:row>46</xdr:row>
      <xdr:rowOff>163274</xdr:rowOff>
    </xdr:from>
    <xdr:to>
      <xdr:col>19</xdr:col>
      <xdr:colOff>95250</xdr:colOff>
      <xdr:row>48</xdr:row>
      <xdr:rowOff>163274</xdr:rowOff>
    </xdr:to>
    <xdr:sp macro="" textlink="">
      <xdr:nvSpPr>
        <xdr:cNvPr id="36" name="Rectangle 35"/>
        <xdr:cNvSpPr/>
      </xdr:nvSpPr>
      <xdr:spPr>
        <a:xfrm>
          <a:off x="9348109" y="7211774"/>
          <a:ext cx="2381248"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Save current</a:t>
          </a:r>
          <a:r>
            <a:rPr lang="en-GB" sz="1600" b="1" baseline="0"/>
            <a:t> values</a:t>
          </a:r>
          <a:endParaRPr lang="en-GB" sz="1600" b="1"/>
        </a:p>
      </xdr:txBody>
    </xdr:sp>
    <xdr:clientData/>
  </xdr:twoCellAnchor>
  <xdr:twoCellAnchor>
    <xdr:from>
      <xdr:col>5</xdr:col>
      <xdr:colOff>168088</xdr:colOff>
      <xdr:row>12</xdr:row>
      <xdr:rowOff>148868</xdr:rowOff>
    </xdr:from>
    <xdr:to>
      <xdr:col>23</xdr:col>
      <xdr:colOff>122463</xdr:colOff>
      <xdr:row>32</xdr:row>
      <xdr:rowOff>136071</xdr:rowOff>
    </xdr:to>
    <xdr:sp macro="" textlink="">
      <xdr:nvSpPr>
        <xdr:cNvPr id="53" name="Rectangle 52"/>
        <xdr:cNvSpPr/>
      </xdr:nvSpPr>
      <xdr:spPr>
        <a:xfrm>
          <a:off x="3229695" y="2434868"/>
          <a:ext cx="10976161" cy="37972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5</xdr:col>
      <xdr:colOff>168088</xdr:colOff>
      <xdr:row>12</xdr:row>
      <xdr:rowOff>148872</xdr:rowOff>
    </xdr:from>
    <xdr:to>
      <xdr:col>23</xdr:col>
      <xdr:colOff>122463</xdr:colOff>
      <xdr:row>14</xdr:row>
      <xdr:rowOff>163288</xdr:rowOff>
    </xdr:to>
    <xdr:sp macro="" textlink="">
      <xdr:nvSpPr>
        <xdr:cNvPr id="54" name="Rectangle 53"/>
        <xdr:cNvSpPr/>
      </xdr:nvSpPr>
      <xdr:spPr>
        <a:xfrm>
          <a:off x="3229695" y="2434872"/>
          <a:ext cx="10976161"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Gloabl Parameters</a:t>
          </a:r>
        </a:p>
      </xdr:txBody>
    </xdr:sp>
    <xdr:clientData/>
  </xdr:twoCellAnchor>
  <xdr:twoCellAnchor>
    <xdr:from>
      <xdr:col>5</xdr:col>
      <xdr:colOff>168088</xdr:colOff>
      <xdr:row>39</xdr:row>
      <xdr:rowOff>108857</xdr:rowOff>
    </xdr:from>
    <xdr:to>
      <xdr:col>23</xdr:col>
      <xdr:colOff>122463</xdr:colOff>
      <xdr:row>59</xdr:row>
      <xdr:rowOff>108857</xdr:rowOff>
    </xdr:to>
    <xdr:sp macro="" textlink="">
      <xdr:nvSpPr>
        <xdr:cNvPr id="57" name="Rectangle 56"/>
        <xdr:cNvSpPr/>
      </xdr:nvSpPr>
      <xdr:spPr>
        <a:xfrm>
          <a:off x="3229695" y="6585857"/>
          <a:ext cx="10976161" cy="381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5</xdr:col>
      <xdr:colOff>168088</xdr:colOff>
      <xdr:row>40</xdr:row>
      <xdr:rowOff>53618</xdr:rowOff>
    </xdr:from>
    <xdr:to>
      <xdr:col>23</xdr:col>
      <xdr:colOff>122463</xdr:colOff>
      <xdr:row>42</xdr:row>
      <xdr:rowOff>68034</xdr:rowOff>
    </xdr:to>
    <xdr:sp macro="" textlink="">
      <xdr:nvSpPr>
        <xdr:cNvPr id="58" name="Rectangle 57"/>
        <xdr:cNvSpPr/>
      </xdr:nvSpPr>
      <xdr:spPr>
        <a:xfrm>
          <a:off x="3229695" y="6721118"/>
          <a:ext cx="10976161"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Specific Parameters</a:t>
          </a:r>
        </a:p>
      </xdr:txBody>
    </xdr:sp>
    <xdr:clientData/>
  </xdr:twoCellAnchor>
  <xdr:twoCellAnchor>
    <xdr:from>
      <xdr:col>19</xdr:col>
      <xdr:colOff>176890</xdr:colOff>
      <xdr:row>43</xdr:row>
      <xdr:rowOff>81633</xdr:rowOff>
    </xdr:from>
    <xdr:to>
      <xdr:col>23</xdr:col>
      <xdr:colOff>122464</xdr:colOff>
      <xdr:row>45</xdr:row>
      <xdr:rowOff>81633</xdr:rowOff>
    </xdr:to>
    <xdr:sp macro="" textlink="">
      <xdr:nvSpPr>
        <xdr:cNvPr id="59" name="Rectangle 58"/>
        <xdr:cNvSpPr/>
      </xdr:nvSpPr>
      <xdr:spPr>
        <a:xfrm>
          <a:off x="11810997" y="8273133"/>
          <a:ext cx="239486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Reset</a:t>
          </a:r>
          <a:r>
            <a:rPr lang="en-GB" sz="1600" b="1" baseline="0"/>
            <a:t> all values to default</a:t>
          </a:r>
          <a:endParaRPr lang="en-GB" sz="1600" b="1"/>
        </a:p>
      </xdr:txBody>
    </xdr:sp>
    <xdr:clientData/>
  </xdr:twoCellAnchor>
  <xdr:twoCellAnchor editAs="oneCell">
    <xdr:from>
      <xdr:col>0</xdr:col>
      <xdr:colOff>217715</xdr:colOff>
      <xdr:row>0</xdr:row>
      <xdr:rowOff>163286</xdr:rowOff>
    </xdr:from>
    <xdr:to>
      <xdr:col>4</xdr:col>
      <xdr:colOff>525076</xdr:colOff>
      <xdr:row>6</xdr:row>
      <xdr:rowOff>51226</xdr:rowOff>
    </xdr:to>
    <xdr:pic>
      <xdr:nvPicPr>
        <xdr:cNvPr id="51" name="irc_mi" descr="Image result for SABIC"/>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17715" y="163286"/>
          <a:ext cx="2756647" cy="1030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231281</xdr:colOff>
      <xdr:row>33</xdr:row>
      <xdr:rowOff>180301</xdr:rowOff>
    </xdr:from>
    <xdr:to>
      <xdr:col>22</xdr:col>
      <xdr:colOff>254996</xdr:colOff>
      <xdr:row>38</xdr:row>
      <xdr:rowOff>181110</xdr:rowOff>
    </xdr:to>
    <xdr:grpSp>
      <xdr:nvGrpSpPr>
        <xdr:cNvPr id="2" name="Group 1"/>
        <xdr:cNvGrpSpPr/>
      </xdr:nvGrpSpPr>
      <xdr:grpSpPr>
        <a:xfrm>
          <a:off x="3905210" y="6466801"/>
          <a:ext cx="9820857" cy="953309"/>
          <a:chOff x="4245390" y="5541514"/>
          <a:chExt cx="9820857" cy="953309"/>
        </a:xfrm>
      </xdr:grpSpPr>
      <xdr:sp macro="" textlink="">
        <xdr:nvSpPr>
          <xdr:cNvPr id="52" name="Rectangle 51"/>
          <xdr:cNvSpPr/>
        </xdr:nvSpPr>
        <xdr:spPr>
          <a:xfrm>
            <a:off x="4258997" y="5541514"/>
            <a:ext cx="9807250" cy="9533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sp macro="" textlink="">
        <xdr:nvSpPr>
          <xdr:cNvPr id="55" name="Rectangle 54"/>
          <xdr:cNvSpPr/>
        </xdr:nvSpPr>
        <xdr:spPr>
          <a:xfrm>
            <a:off x="4245390" y="5609552"/>
            <a:ext cx="9807249"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solidFill>
                  <a:schemeClr val="bg1"/>
                </a:solidFill>
              </a:rPr>
              <a:t>Selection</a:t>
            </a:r>
            <a:endParaRPr lang="en-GB" sz="2000">
              <a:solidFill>
                <a:schemeClr val="bg1"/>
              </a:solidFill>
            </a:endParaRPr>
          </a:p>
        </xdr:txBody>
      </xdr:sp>
      <xdr:grpSp>
        <xdr:nvGrpSpPr>
          <xdr:cNvPr id="64" name="Group 63"/>
          <xdr:cNvGrpSpPr/>
        </xdr:nvGrpSpPr>
        <xdr:grpSpPr>
          <a:xfrm>
            <a:off x="6977509" y="6104708"/>
            <a:ext cx="1121988" cy="337779"/>
            <a:chOff x="5726206" y="3070411"/>
            <a:chExt cx="1430506" cy="337779"/>
          </a:xfrm>
        </xdr:grpSpPr>
        <xdr:sp macro="" textlink="">
          <xdr:nvSpPr>
            <xdr:cNvPr id="73" name="Rectangle 72"/>
            <xdr:cNvSpPr/>
          </xdr:nvSpPr>
          <xdr:spPr>
            <a:xfrm>
              <a:off x="5726206" y="3081618"/>
              <a:ext cx="1073364"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lumMod val="75000"/>
                      <a:lumOff val="25000"/>
                    </a:schemeClr>
                  </a:solidFill>
                </a:rPr>
                <a:t>Region</a:t>
              </a:r>
            </a:p>
          </xdr:txBody>
        </xdr:sp>
        <xdr:grpSp>
          <xdr:nvGrpSpPr>
            <xdr:cNvPr id="74" name="Group 73"/>
            <xdr:cNvGrpSpPr/>
          </xdr:nvGrpSpPr>
          <xdr:grpSpPr>
            <a:xfrm>
              <a:off x="6804286" y="3070411"/>
              <a:ext cx="352426" cy="333375"/>
              <a:chOff x="4920903" y="6112008"/>
              <a:chExt cx="352426" cy="333375"/>
            </a:xfrm>
          </xdr:grpSpPr>
          <xdr:sp macro="" textlink="">
            <xdr:nvSpPr>
              <xdr:cNvPr id="75" name="Rectangle 74"/>
              <xdr:cNvSpPr/>
            </xdr:nvSpPr>
            <xdr:spPr>
              <a:xfrm>
                <a:off x="4920903" y="6112008"/>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6" name="Isosceles Triangle 75"/>
              <xdr:cNvSpPr/>
            </xdr:nvSpPr>
            <xdr:spPr>
              <a:xfrm rot="10800000">
                <a:off x="4936973"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grpSp>
        <xdr:nvGrpSpPr>
          <xdr:cNvPr id="77" name="Group 76"/>
          <xdr:cNvGrpSpPr/>
        </xdr:nvGrpSpPr>
        <xdr:grpSpPr>
          <a:xfrm>
            <a:off x="8195454" y="6115914"/>
            <a:ext cx="1392329" cy="333375"/>
            <a:chOff x="7328647" y="3081617"/>
            <a:chExt cx="1434506" cy="333375"/>
          </a:xfrm>
        </xdr:grpSpPr>
        <xdr:sp macro="" textlink="">
          <xdr:nvSpPr>
            <xdr:cNvPr id="78" name="Rectangle 77"/>
            <xdr:cNvSpPr/>
          </xdr:nvSpPr>
          <xdr:spPr>
            <a:xfrm>
              <a:off x="7328647" y="3081618"/>
              <a:ext cx="1099776"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Function</a:t>
              </a:r>
              <a:r>
                <a:rPr lang="en-GB" sz="1200" b="1" baseline="0">
                  <a:solidFill>
                    <a:schemeClr val="tx1">
                      <a:lumMod val="75000"/>
                      <a:lumOff val="25000"/>
                    </a:schemeClr>
                  </a:solidFill>
                </a:rPr>
                <a:t> Type</a:t>
              </a:r>
              <a:endParaRPr lang="en-GB" sz="1200" b="1">
                <a:solidFill>
                  <a:schemeClr val="tx1">
                    <a:lumMod val="75000"/>
                    <a:lumOff val="25000"/>
                  </a:schemeClr>
                </a:solidFill>
              </a:endParaRPr>
            </a:p>
          </xdr:txBody>
        </xdr:sp>
        <xdr:grpSp>
          <xdr:nvGrpSpPr>
            <xdr:cNvPr id="79" name="Group 78"/>
            <xdr:cNvGrpSpPr/>
          </xdr:nvGrpSpPr>
          <xdr:grpSpPr>
            <a:xfrm>
              <a:off x="8410727" y="3081617"/>
              <a:ext cx="352426" cy="333375"/>
              <a:chOff x="4472667" y="6123214"/>
              <a:chExt cx="352426" cy="333375"/>
            </a:xfrm>
          </xdr:grpSpPr>
          <xdr:sp macro="" textlink="">
            <xdr:nvSpPr>
              <xdr:cNvPr id="80" name="Rectangle 79"/>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1" name="Isosceles Triangle 80"/>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grpSp>
        <xdr:nvGrpSpPr>
          <xdr:cNvPr id="82" name="Group 81"/>
          <xdr:cNvGrpSpPr/>
        </xdr:nvGrpSpPr>
        <xdr:grpSpPr>
          <a:xfrm>
            <a:off x="11254464" y="6127819"/>
            <a:ext cx="1274165" cy="340179"/>
            <a:chOff x="8918280" y="3081617"/>
            <a:chExt cx="2253337" cy="340179"/>
          </a:xfrm>
        </xdr:grpSpPr>
        <xdr:sp macro="" textlink="">
          <xdr:nvSpPr>
            <xdr:cNvPr id="83" name="Rectangle 82"/>
            <xdr:cNvSpPr/>
          </xdr:nvSpPr>
          <xdr:spPr>
            <a:xfrm>
              <a:off x="8918280" y="3081618"/>
              <a:ext cx="1905001" cy="340178"/>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Family Name</a:t>
              </a:r>
            </a:p>
          </xdr:txBody>
        </xdr:sp>
        <xdr:grpSp>
          <xdr:nvGrpSpPr>
            <xdr:cNvPr id="84" name="Group 83"/>
            <xdr:cNvGrpSpPr/>
          </xdr:nvGrpSpPr>
          <xdr:grpSpPr>
            <a:xfrm>
              <a:off x="10819191" y="3081617"/>
              <a:ext cx="352426" cy="333375"/>
              <a:chOff x="4472667" y="6123214"/>
              <a:chExt cx="352426" cy="333375"/>
            </a:xfrm>
          </xdr:grpSpPr>
          <xdr:sp macro="" textlink="">
            <xdr:nvSpPr>
              <xdr:cNvPr id="85" name="Rectangle 84"/>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6" name="Isosceles Triangle 85"/>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grpSp>
        <xdr:nvGrpSpPr>
          <xdr:cNvPr id="87" name="Group 86"/>
          <xdr:cNvGrpSpPr/>
        </xdr:nvGrpSpPr>
        <xdr:grpSpPr>
          <a:xfrm>
            <a:off x="4335043" y="6102608"/>
            <a:ext cx="1276065" cy="326572"/>
            <a:chOff x="3473824" y="3081618"/>
            <a:chExt cx="1692088" cy="326572"/>
          </a:xfrm>
        </xdr:grpSpPr>
        <xdr:sp macro="" textlink="">
          <xdr:nvSpPr>
            <xdr:cNvPr id="88" name="Rectangle 87"/>
            <xdr:cNvSpPr/>
          </xdr:nvSpPr>
          <xdr:spPr>
            <a:xfrm>
              <a:off x="3473824" y="3081618"/>
              <a:ext cx="1277470"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Whole Org?</a:t>
              </a:r>
            </a:p>
          </xdr:txBody>
        </xdr:sp>
        <xdr:sp macro="" textlink="">
          <xdr:nvSpPr>
            <xdr:cNvPr id="89" name="Rectangle 88"/>
            <xdr:cNvSpPr/>
          </xdr:nvSpPr>
          <xdr:spPr>
            <a:xfrm>
              <a:off x="4751294" y="3081618"/>
              <a:ext cx="414618"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tx1">
                      <a:lumMod val="75000"/>
                      <a:lumOff val="25000"/>
                    </a:schemeClr>
                  </a:solidFill>
                  <a:latin typeface="Wingdings 2" panose="05020102010507070707" pitchFamily="18" charset="2"/>
                </a:rPr>
                <a:t>P</a:t>
              </a:r>
              <a:endParaRPr lang="en-GB" sz="1100" b="1">
                <a:solidFill>
                  <a:schemeClr val="tx1">
                    <a:lumMod val="75000"/>
                    <a:lumOff val="25000"/>
                  </a:schemeClr>
                </a:solidFill>
                <a:latin typeface="Wingdings 2" panose="05020102010507070707" pitchFamily="18" charset="2"/>
              </a:endParaRPr>
            </a:p>
          </xdr:txBody>
        </xdr:sp>
      </xdr:grpSp>
      <xdr:grpSp>
        <xdr:nvGrpSpPr>
          <xdr:cNvPr id="95" name="Group 94"/>
          <xdr:cNvGrpSpPr/>
        </xdr:nvGrpSpPr>
        <xdr:grpSpPr>
          <a:xfrm>
            <a:off x="9692361" y="6125438"/>
            <a:ext cx="1455141" cy="340179"/>
            <a:chOff x="8918280" y="3081617"/>
            <a:chExt cx="2253337" cy="340179"/>
          </a:xfrm>
        </xdr:grpSpPr>
        <xdr:sp macro="" textlink="">
          <xdr:nvSpPr>
            <xdr:cNvPr id="96" name="Rectangle 95"/>
            <xdr:cNvSpPr/>
          </xdr:nvSpPr>
          <xdr:spPr>
            <a:xfrm>
              <a:off x="8918280" y="3081618"/>
              <a:ext cx="1905001" cy="340178"/>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Functional Name</a:t>
              </a:r>
            </a:p>
          </xdr:txBody>
        </xdr:sp>
        <xdr:grpSp>
          <xdr:nvGrpSpPr>
            <xdr:cNvPr id="97" name="Group 96"/>
            <xdr:cNvGrpSpPr/>
          </xdr:nvGrpSpPr>
          <xdr:grpSpPr>
            <a:xfrm>
              <a:off x="10819191" y="3081617"/>
              <a:ext cx="352426" cy="333375"/>
              <a:chOff x="4472667" y="6123214"/>
              <a:chExt cx="352426" cy="333375"/>
            </a:xfrm>
          </xdr:grpSpPr>
          <xdr:sp macro="" textlink="">
            <xdr:nvSpPr>
              <xdr:cNvPr id="98" name="Rectangle 97"/>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9" name="Isosceles Triangle 98"/>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grpSp>
        <xdr:nvGrpSpPr>
          <xdr:cNvPr id="100" name="Group 99"/>
          <xdr:cNvGrpSpPr/>
        </xdr:nvGrpSpPr>
        <xdr:grpSpPr>
          <a:xfrm>
            <a:off x="12621306" y="6125438"/>
            <a:ext cx="1324172" cy="340179"/>
            <a:chOff x="8918280" y="3081617"/>
            <a:chExt cx="2253337" cy="340179"/>
          </a:xfrm>
        </xdr:grpSpPr>
        <xdr:sp macro="" textlink="">
          <xdr:nvSpPr>
            <xdr:cNvPr id="101" name="Rectangle 100"/>
            <xdr:cNvSpPr/>
          </xdr:nvSpPr>
          <xdr:spPr>
            <a:xfrm>
              <a:off x="8918280" y="3081618"/>
              <a:ext cx="1905001" cy="340178"/>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Job</a:t>
              </a:r>
              <a:r>
                <a:rPr lang="en-GB" sz="1200" b="1" baseline="0">
                  <a:solidFill>
                    <a:schemeClr val="tx1">
                      <a:lumMod val="75000"/>
                      <a:lumOff val="25000"/>
                    </a:schemeClr>
                  </a:solidFill>
                </a:rPr>
                <a:t> Sub Family</a:t>
              </a:r>
              <a:endParaRPr lang="en-GB" sz="1200" b="1">
                <a:solidFill>
                  <a:schemeClr val="tx1">
                    <a:lumMod val="75000"/>
                    <a:lumOff val="25000"/>
                  </a:schemeClr>
                </a:solidFill>
              </a:endParaRPr>
            </a:p>
          </xdr:txBody>
        </xdr:sp>
        <xdr:grpSp>
          <xdr:nvGrpSpPr>
            <xdr:cNvPr id="102" name="Group 101"/>
            <xdr:cNvGrpSpPr/>
          </xdr:nvGrpSpPr>
          <xdr:grpSpPr>
            <a:xfrm>
              <a:off x="10819191" y="3081617"/>
              <a:ext cx="352426" cy="333375"/>
              <a:chOff x="4472667" y="6123214"/>
              <a:chExt cx="352426" cy="333375"/>
            </a:xfrm>
          </xdr:grpSpPr>
          <xdr:sp macro="" textlink="">
            <xdr:nvSpPr>
              <xdr:cNvPr id="103" name="Rectangle 102"/>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t"/>
              <a:lstStyle/>
              <a:p>
                <a:pPr algn="l"/>
                <a:endParaRPr lang="en-GB" sz="1100"/>
              </a:p>
            </xdr:txBody>
          </xdr:sp>
          <xdr:sp macro="" textlink="">
            <xdr:nvSpPr>
              <xdr:cNvPr id="104" name="Isosceles Triangle 103"/>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t"/>
              <a:lstStyle/>
              <a:p>
                <a:pPr algn="l"/>
                <a:endParaRPr lang="en-GB" sz="1100"/>
              </a:p>
            </xdr:txBody>
          </xdr:sp>
        </xdr:grpSp>
      </xdr:grpSp>
      <xdr:grpSp>
        <xdr:nvGrpSpPr>
          <xdr:cNvPr id="105" name="Group 104"/>
          <xdr:cNvGrpSpPr/>
        </xdr:nvGrpSpPr>
        <xdr:grpSpPr>
          <a:xfrm>
            <a:off x="5772625" y="6102330"/>
            <a:ext cx="1121988" cy="337779"/>
            <a:chOff x="5726206" y="3070411"/>
            <a:chExt cx="1430506" cy="337779"/>
          </a:xfrm>
        </xdr:grpSpPr>
        <xdr:sp macro="" textlink="">
          <xdr:nvSpPr>
            <xdr:cNvPr id="106" name="Rectangle 105"/>
            <xdr:cNvSpPr/>
          </xdr:nvSpPr>
          <xdr:spPr>
            <a:xfrm>
              <a:off x="5726206" y="3081618"/>
              <a:ext cx="1073364"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lumMod val="75000"/>
                      <a:lumOff val="25000"/>
                    </a:schemeClr>
                  </a:solidFill>
                </a:rPr>
                <a:t>Division</a:t>
              </a:r>
            </a:p>
          </xdr:txBody>
        </xdr:sp>
        <xdr:grpSp>
          <xdr:nvGrpSpPr>
            <xdr:cNvPr id="107" name="Group 106"/>
            <xdr:cNvGrpSpPr/>
          </xdr:nvGrpSpPr>
          <xdr:grpSpPr>
            <a:xfrm>
              <a:off x="6804286" y="3070411"/>
              <a:ext cx="352426" cy="333375"/>
              <a:chOff x="4920903" y="6112008"/>
              <a:chExt cx="352426" cy="333375"/>
            </a:xfrm>
          </xdr:grpSpPr>
          <xdr:sp macro="" textlink="">
            <xdr:nvSpPr>
              <xdr:cNvPr id="108" name="Rectangle 107"/>
              <xdr:cNvSpPr/>
            </xdr:nvSpPr>
            <xdr:spPr>
              <a:xfrm>
                <a:off x="4920903" y="6112008"/>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9" name="Isosceles Triangle 108"/>
              <xdr:cNvSpPr/>
            </xdr:nvSpPr>
            <xdr:spPr>
              <a:xfrm rot="10800000">
                <a:off x="4936973"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grpSp>
    <xdr:clientData/>
  </xdr:twoCellAnchor>
  <xdr:twoCellAnchor>
    <xdr:from>
      <xdr:col>8</xdr:col>
      <xdr:colOff>435429</xdr:colOff>
      <xdr:row>15</xdr:row>
      <xdr:rowOff>95250</xdr:rowOff>
    </xdr:from>
    <xdr:to>
      <xdr:col>11</xdr:col>
      <xdr:colOff>300582</xdr:colOff>
      <xdr:row>17</xdr:row>
      <xdr:rowOff>176903</xdr:rowOff>
    </xdr:to>
    <xdr:sp macro="" textlink="">
      <xdr:nvSpPr>
        <xdr:cNvPr id="117" name="Round Same Side Corner Rectangle 116">
          <a:hlinkClick xmlns:r="http://schemas.openxmlformats.org/officeDocument/2006/relationships" r:id="rId5"/>
        </xdr:cNvPr>
        <xdr:cNvSpPr/>
      </xdr:nvSpPr>
      <xdr:spPr>
        <a:xfrm>
          <a:off x="5334000" y="2952750"/>
          <a:ext cx="1702118" cy="462653"/>
        </a:xfrm>
        <a:prstGeom prst="round2Same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Supply</a:t>
          </a:r>
        </a:p>
      </xdr:txBody>
    </xdr:sp>
    <xdr:clientData/>
  </xdr:twoCellAnchor>
  <xdr:twoCellAnchor>
    <xdr:from>
      <xdr:col>16</xdr:col>
      <xdr:colOff>58765</xdr:colOff>
      <xdr:row>43</xdr:row>
      <xdr:rowOff>2709</xdr:rowOff>
    </xdr:from>
    <xdr:to>
      <xdr:col>18</xdr:col>
      <xdr:colOff>530213</xdr:colOff>
      <xdr:row>45</xdr:row>
      <xdr:rowOff>84362</xdr:rowOff>
    </xdr:to>
    <xdr:sp macro="" textlink="">
      <xdr:nvSpPr>
        <xdr:cNvPr id="62" name="Round Same Side Corner Rectangle 61">
          <a:hlinkClick xmlns:r="http://schemas.openxmlformats.org/officeDocument/2006/relationships" r:id="rId6"/>
        </xdr:cNvPr>
        <xdr:cNvSpPr/>
      </xdr:nvSpPr>
      <xdr:spPr>
        <a:xfrm>
          <a:off x="9855908" y="8194209"/>
          <a:ext cx="1696091" cy="462653"/>
        </a:xfrm>
        <a:prstGeom prst="round2Same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Training</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493059</xdr:colOff>
      <xdr:row>28</xdr:row>
      <xdr:rowOff>134471</xdr:rowOff>
    </xdr:from>
    <xdr:to>
      <xdr:col>12</xdr:col>
      <xdr:colOff>571501</xdr:colOff>
      <xdr:row>43</xdr:row>
      <xdr:rowOff>145676</xdr:rowOff>
    </xdr:to>
    <xdr:sp macro="" textlink="">
      <xdr:nvSpPr>
        <xdr:cNvPr id="45" name="Rectangle 44"/>
        <xdr:cNvSpPr/>
      </xdr:nvSpPr>
      <xdr:spPr>
        <a:xfrm>
          <a:off x="3709147" y="5468471"/>
          <a:ext cx="4258236" cy="2891117"/>
        </a:xfrm>
        <a:prstGeom prst="rect">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168088</xdr:colOff>
      <xdr:row>28</xdr:row>
      <xdr:rowOff>134471</xdr:rowOff>
    </xdr:from>
    <xdr:to>
      <xdr:col>20</xdr:col>
      <xdr:colOff>280147</xdr:colOff>
      <xdr:row>43</xdr:row>
      <xdr:rowOff>145676</xdr:rowOff>
    </xdr:to>
    <xdr:sp macro="" textlink="">
      <xdr:nvSpPr>
        <xdr:cNvPr id="44" name="Rectangle 43"/>
        <xdr:cNvSpPr/>
      </xdr:nvSpPr>
      <xdr:spPr>
        <a:xfrm>
          <a:off x="8169088" y="5468471"/>
          <a:ext cx="4347883" cy="2891117"/>
        </a:xfrm>
        <a:prstGeom prst="rect">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549088</xdr:colOff>
      <xdr:row>15</xdr:row>
      <xdr:rowOff>168090</xdr:rowOff>
    </xdr:from>
    <xdr:to>
      <xdr:col>20</xdr:col>
      <xdr:colOff>280147</xdr:colOff>
      <xdr:row>28</xdr:row>
      <xdr:rowOff>1</xdr:rowOff>
    </xdr:to>
    <xdr:sp macro="" textlink="">
      <xdr:nvSpPr>
        <xdr:cNvPr id="43" name="Rectangle 42"/>
        <xdr:cNvSpPr/>
      </xdr:nvSpPr>
      <xdr:spPr>
        <a:xfrm>
          <a:off x="9155206" y="3025590"/>
          <a:ext cx="3361765" cy="2308411"/>
        </a:xfrm>
        <a:prstGeom prst="rect">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493059</xdr:colOff>
      <xdr:row>15</xdr:row>
      <xdr:rowOff>168090</xdr:rowOff>
    </xdr:from>
    <xdr:to>
      <xdr:col>14</xdr:col>
      <xdr:colOff>347382</xdr:colOff>
      <xdr:row>28</xdr:row>
      <xdr:rowOff>1</xdr:rowOff>
    </xdr:to>
    <xdr:sp macro="" textlink="">
      <xdr:nvSpPr>
        <xdr:cNvPr id="42" name="Rectangle 41"/>
        <xdr:cNvSpPr/>
      </xdr:nvSpPr>
      <xdr:spPr>
        <a:xfrm>
          <a:off x="3709147" y="3025590"/>
          <a:ext cx="5244353" cy="2308411"/>
        </a:xfrm>
        <a:prstGeom prst="rect">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493059</xdr:colOff>
      <xdr:row>10</xdr:row>
      <xdr:rowOff>123265</xdr:rowOff>
    </xdr:from>
    <xdr:to>
      <xdr:col>20</xdr:col>
      <xdr:colOff>291352</xdr:colOff>
      <xdr:row>15</xdr:row>
      <xdr:rowOff>0</xdr:rowOff>
    </xdr:to>
    <xdr:sp macro="" textlink="">
      <xdr:nvSpPr>
        <xdr:cNvPr id="17" name="Rectangle 16"/>
        <xdr:cNvSpPr/>
      </xdr:nvSpPr>
      <xdr:spPr>
        <a:xfrm>
          <a:off x="3709147" y="2028265"/>
          <a:ext cx="8819029" cy="829235"/>
        </a:xfrm>
        <a:prstGeom prst="rect">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561415</xdr:colOff>
      <xdr:row>0</xdr:row>
      <xdr:rowOff>61632</xdr:rowOff>
    </xdr:from>
    <xdr:to>
      <xdr:col>24</xdr:col>
      <xdr:colOff>553010</xdr:colOff>
      <xdr:row>6</xdr:row>
      <xdr:rowOff>118782</xdr:rowOff>
    </xdr:to>
    <xdr:sp macro="" textlink="">
      <xdr:nvSpPr>
        <xdr:cNvPr id="3" name="Rectangle 2"/>
        <xdr:cNvSpPr/>
      </xdr:nvSpPr>
      <xdr:spPr>
        <a:xfrm>
          <a:off x="3123640" y="61632"/>
          <a:ext cx="12174070" cy="120015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b="1">
              <a:latin typeface="Arial" panose="020B0604020202020204" pitchFamily="34" charset="0"/>
              <a:cs typeface="Arial" panose="020B0604020202020204" pitchFamily="34" charset="0"/>
            </a:rPr>
            <a:t>Strategic Workforce Planning Tool</a:t>
          </a:r>
        </a:p>
      </xdr:txBody>
    </xdr:sp>
    <xdr:clientData/>
  </xdr:twoCellAnchor>
  <xdr:twoCellAnchor>
    <xdr:from>
      <xdr:col>0</xdr:col>
      <xdr:colOff>0</xdr:colOff>
      <xdr:row>6</xdr:row>
      <xdr:rowOff>134470</xdr:rowOff>
    </xdr:from>
    <xdr:to>
      <xdr:col>4</xdr:col>
      <xdr:colOff>564448</xdr:colOff>
      <xdr:row>12</xdr:row>
      <xdr:rowOff>73366</xdr:rowOff>
    </xdr:to>
    <xdr:sp macro="" textlink="">
      <xdr:nvSpPr>
        <xdr:cNvPr id="4" name="Rectangle 3"/>
        <xdr:cNvSpPr/>
      </xdr:nvSpPr>
      <xdr:spPr>
        <a:xfrm>
          <a:off x="0" y="1277470"/>
          <a:ext cx="3126673" cy="1081896"/>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Instructions</a:t>
          </a:r>
        </a:p>
      </xdr:txBody>
    </xdr:sp>
    <xdr:clientData/>
  </xdr:twoCellAnchor>
  <xdr:twoCellAnchor>
    <xdr:from>
      <xdr:col>0</xdr:col>
      <xdr:colOff>0</xdr:colOff>
      <xdr:row>12</xdr:row>
      <xdr:rowOff>30723</xdr:rowOff>
    </xdr:from>
    <xdr:to>
      <xdr:col>4</xdr:col>
      <xdr:colOff>564448</xdr:colOff>
      <xdr:row>17</xdr:row>
      <xdr:rowOff>160119</xdr:rowOff>
    </xdr:to>
    <xdr:sp macro="" textlink="">
      <xdr:nvSpPr>
        <xdr:cNvPr id="5" name="Rectangle 4">
          <a:hlinkClick xmlns:r="http://schemas.openxmlformats.org/officeDocument/2006/relationships" r:id="rId1"/>
        </xdr:cNvPr>
        <xdr:cNvSpPr/>
      </xdr:nvSpPr>
      <xdr:spPr>
        <a:xfrm>
          <a:off x="0" y="2316723"/>
          <a:ext cx="3126673" cy="1081896"/>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Model Setup</a:t>
          </a:r>
        </a:p>
      </xdr:txBody>
    </xdr:sp>
    <xdr:clientData/>
  </xdr:twoCellAnchor>
  <xdr:twoCellAnchor>
    <xdr:from>
      <xdr:col>0</xdr:col>
      <xdr:colOff>0</xdr:colOff>
      <xdr:row>23</xdr:row>
      <xdr:rowOff>83516</xdr:rowOff>
    </xdr:from>
    <xdr:to>
      <xdr:col>4</xdr:col>
      <xdr:colOff>564448</xdr:colOff>
      <xdr:row>29</xdr:row>
      <xdr:rowOff>22412</xdr:rowOff>
    </xdr:to>
    <xdr:sp macro="" textlink="">
      <xdr:nvSpPr>
        <xdr:cNvPr id="6" name="Rectangle 5">
          <a:hlinkClick xmlns:r="http://schemas.openxmlformats.org/officeDocument/2006/relationships" r:id="rId2"/>
        </xdr:cNvPr>
        <xdr:cNvSpPr/>
      </xdr:nvSpPr>
      <xdr:spPr>
        <a:xfrm>
          <a:off x="0" y="4465016"/>
          <a:ext cx="3126673" cy="1081896"/>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Deep Dive View</a:t>
          </a:r>
        </a:p>
      </xdr:txBody>
    </xdr:sp>
    <xdr:clientData/>
  </xdr:twoCellAnchor>
  <xdr:twoCellAnchor>
    <xdr:from>
      <xdr:col>0</xdr:col>
      <xdr:colOff>0</xdr:colOff>
      <xdr:row>17</xdr:row>
      <xdr:rowOff>142211</xdr:rowOff>
    </xdr:from>
    <xdr:to>
      <xdr:col>4</xdr:col>
      <xdr:colOff>564448</xdr:colOff>
      <xdr:row>23</xdr:row>
      <xdr:rowOff>81107</xdr:rowOff>
    </xdr:to>
    <xdr:sp macro="" textlink="">
      <xdr:nvSpPr>
        <xdr:cNvPr id="7" name="Rectangle 6">
          <a:hlinkClick xmlns:r="http://schemas.openxmlformats.org/officeDocument/2006/relationships" r:id="rId3"/>
        </xdr:cNvPr>
        <xdr:cNvSpPr/>
      </xdr:nvSpPr>
      <xdr:spPr>
        <a:xfrm>
          <a:off x="0" y="3380711"/>
          <a:ext cx="3126673" cy="1081896"/>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Executive</a:t>
          </a:r>
          <a:r>
            <a:rPr lang="en-GB" sz="1600" b="1" baseline="0"/>
            <a:t> View</a:t>
          </a:r>
          <a:endParaRPr lang="en-GB" sz="1600" b="1"/>
        </a:p>
      </xdr:txBody>
    </xdr:sp>
    <xdr:clientData/>
  </xdr:twoCellAnchor>
  <xdr:twoCellAnchor>
    <xdr:from>
      <xdr:col>5</xdr:col>
      <xdr:colOff>0</xdr:colOff>
      <xdr:row>8</xdr:row>
      <xdr:rowOff>9525</xdr:rowOff>
    </xdr:from>
    <xdr:to>
      <xdr:col>8</xdr:col>
      <xdr:colOff>540683</xdr:colOff>
      <xdr:row>10</xdr:row>
      <xdr:rowOff>54349</xdr:rowOff>
    </xdr:to>
    <xdr:sp macro="" textlink="">
      <xdr:nvSpPr>
        <xdr:cNvPr id="23" name="Rounded Rectangle 22">
          <a:hlinkClick xmlns:r="http://schemas.openxmlformats.org/officeDocument/2006/relationships" r:id="rId2"/>
        </xdr:cNvPr>
        <xdr:cNvSpPr/>
      </xdr:nvSpPr>
      <xdr:spPr>
        <a:xfrm>
          <a:off x="3216088" y="1533525"/>
          <a:ext cx="2300007"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Section Selection</a:t>
          </a:r>
        </a:p>
      </xdr:txBody>
    </xdr:sp>
    <xdr:clientData/>
  </xdr:twoCellAnchor>
  <xdr:twoCellAnchor>
    <xdr:from>
      <xdr:col>9</xdr:col>
      <xdr:colOff>186578</xdr:colOff>
      <xdr:row>8</xdr:row>
      <xdr:rowOff>9525</xdr:rowOff>
    </xdr:from>
    <xdr:to>
      <xdr:col>13</xdr:col>
      <xdr:colOff>81242</xdr:colOff>
      <xdr:row>10</xdr:row>
      <xdr:rowOff>54349</xdr:rowOff>
    </xdr:to>
    <xdr:sp macro="" textlink="">
      <xdr:nvSpPr>
        <xdr:cNvPr id="24" name="Rounded Rectangle 23">
          <a:hlinkClick xmlns:r="http://schemas.openxmlformats.org/officeDocument/2006/relationships" r:id="rId4"/>
        </xdr:cNvPr>
        <xdr:cNvSpPr/>
      </xdr:nvSpPr>
      <xdr:spPr>
        <a:xfrm>
          <a:off x="5767107" y="1533525"/>
          <a:ext cx="2315135" cy="425824"/>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Section Summary</a:t>
          </a:r>
        </a:p>
      </xdr:txBody>
    </xdr:sp>
    <xdr:clientData/>
  </xdr:twoCellAnchor>
  <xdr:twoCellAnchor>
    <xdr:from>
      <xdr:col>13</xdr:col>
      <xdr:colOff>231961</xdr:colOff>
      <xdr:row>8</xdr:row>
      <xdr:rowOff>0</xdr:rowOff>
    </xdr:from>
    <xdr:to>
      <xdr:col>17</xdr:col>
      <xdr:colOff>126625</xdr:colOff>
      <xdr:row>10</xdr:row>
      <xdr:rowOff>44824</xdr:rowOff>
    </xdr:to>
    <xdr:sp macro="" textlink="">
      <xdr:nvSpPr>
        <xdr:cNvPr id="25" name="Rounded Rectangle 24">
          <a:hlinkClick xmlns:r="http://schemas.openxmlformats.org/officeDocument/2006/relationships" r:id="rId5"/>
        </xdr:cNvPr>
        <xdr:cNvSpPr/>
      </xdr:nvSpPr>
      <xdr:spPr>
        <a:xfrm>
          <a:off x="8232961" y="1524000"/>
          <a:ext cx="2315135"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Workforce Journey</a:t>
          </a:r>
        </a:p>
      </xdr:txBody>
    </xdr:sp>
    <xdr:clientData/>
  </xdr:twoCellAnchor>
  <xdr:twoCellAnchor>
    <xdr:from>
      <xdr:col>17</xdr:col>
      <xdr:colOff>497540</xdr:colOff>
      <xdr:row>8</xdr:row>
      <xdr:rowOff>0</xdr:rowOff>
    </xdr:from>
    <xdr:to>
      <xdr:col>21</xdr:col>
      <xdr:colOff>392205</xdr:colOff>
      <xdr:row>10</xdr:row>
      <xdr:rowOff>44824</xdr:rowOff>
    </xdr:to>
    <xdr:sp macro="" textlink="">
      <xdr:nvSpPr>
        <xdr:cNvPr id="26" name="Rounded Rectangle 25">
          <a:hlinkClick xmlns:r="http://schemas.openxmlformats.org/officeDocument/2006/relationships" r:id="rId6"/>
        </xdr:cNvPr>
        <xdr:cNvSpPr/>
      </xdr:nvSpPr>
      <xdr:spPr>
        <a:xfrm>
          <a:off x="10919011" y="1524000"/>
          <a:ext cx="2315135"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Workforce Forecast</a:t>
          </a:r>
        </a:p>
      </xdr:txBody>
    </xdr:sp>
    <xdr:clientData/>
  </xdr:twoCellAnchor>
  <xdr:twoCellAnchor>
    <xdr:from>
      <xdr:col>5</xdr:col>
      <xdr:colOff>493062</xdr:colOff>
      <xdr:row>17</xdr:row>
      <xdr:rowOff>73968</xdr:rowOff>
    </xdr:from>
    <xdr:to>
      <xdr:col>14</xdr:col>
      <xdr:colOff>549091</xdr:colOff>
      <xdr:row>27</xdr:row>
      <xdr:rowOff>123274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369798</xdr:colOff>
      <xdr:row>23</xdr:row>
      <xdr:rowOff>168089</xdr:rowOff>
    </xdr:from>
    <xdr:to>
      <xdr:col>14</xdr:col>
      <xdr:colOff>56032</xdr:colOff>
      <xdr:row>26</xdr:row>
      <xdr:rowOff>168088</xdr:rowOff>
    </xdr:to>
    <xdr:sp macro="" textlink="">
      <xdr:nvSpPr>
        <xdr:cNvPr id="28" name="TextBox 27"/>
        <xdr:cNvSpPr txBox="1"/>
      </xdr:nvSpPr>
      <xdr:spPr>
        <a:xfrm>
          <a:off x="5950327" y="4549589"/>
          <a:ext cx="2711823" cy="571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If l4 selected, they see 'this section has been classified as an X section'</a:t>
          </a:r>
        </a:p>
      </xdr:txBody>
    </xdr:sp>
    <xdr:clientData/>
  </xdr:twoCellAnchor>
  <xdr:twoCellAnchor>
    <xdr:from>
      <xdr:col>5</xdr:col>
      <xdr:colOff>493062</xdr:colOff>
      <xdr:row>11</xdr:row>
      <xdr:rowOff>67238</xdr:rowOff>
    </xdr:from>
    <xdr:to>
      <xdr:col>22</xdr:col>
      <xdr:colOff>100857</xdr:colOff>
      <xdr:row>15</xdr:row>
      <xdr:rowOff>145679</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493063</xdr:colOff>
      <xdr:row>15</xdr:row>
      <xdr:rowOff>156892</xdr:rowOff>
    </xdr:from>
    <xdr:to>
      <xdr:col>14</xdr:col>
      <xdr:colOff>313768</xdr:colOff>
      <xdr:row>17</xdr:row>
      <xdr:rowOff>89657</xdr:rowOff>
    </xdr:to>
    <xdr:sp macro="" textlink="">
      <xdr:nvSpPr>
        <xdr:cNvPr id="12" name="Rectangle 11"/>
        <xdr:cNvSpPr/>
      </xdr:nvSpPr>
      <xdr:spPr>
        <a:xfrm>
          <a:off x="3709151" y="3014392"/>
          <a:ext cx="5210735" cy="313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2"/>
              </a:solidFill>
            </a:rPr>
            <a:t>Segmentation</a:t>
          </a:r>
          <a:endParaRPr lang="en-GB" sz="1100" b="1">
            <a:solidFill>
              <a:schemeClr val="tx2"/>
            </a:solidFill>
          </a:endParaRPr>
        </a:p>
      </xdr:txBody>
    </xdr:sp>
    <xdr:clientData/>
  </xdr:twoCellAnchor>
  <xdr:twoCellAnchor>
    <xdr:from>
      <xdr:col>15</xdr:col>
      <xdr:colOff>33622</xdr:colOff>
      <xdr:row>15</xdr:row>
      <xdr:rowOff>156892</xdr:rowOff>
    </xdr:from>
    <xdr:to>
      <xdr:col>20</xdr:col>
      <xdr:colOff>168088</xdr:colOff>
      <xdr:row>17</xdr:row>
      <xdr:rowOff>89657</xdr:rowOff>
    </xdr:to>
    <xdr:sp macro="" textlink="">
      <xdr:nvSpPr>
        <xdr:cNvPr id="29" name="Rectangle 28"/>
        <xdr:cNvSpPr/>
      </xdr:nvSpPr>
      <xdr:spPr>
        <a:xfrm>
          <a:off x="9244857" y="3014392"/>
          <a:ext cx="3160055" cy="313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2"/>
              </a:solidFill>
            </a:rPr>
            <a:t>Dynamic company</a:t>
          </a:r>
          <a:r>
            <a:rPr lang="en-GB" sz="1600" b="1" baseline="0">
              <a:solidFill>
                <a:schemeClr val="tx2"/>
              </a:solidFill>
            </a:rPr>
            <a:t> structure</a:t>
          </a:r>
          <a:endParaRPr lang="en-GB" sz="1100" b="1">
            <a:solidFill>
              <a:schemeClr val="tx2"/>
            </a:solidFill>
          </a:endParaRPr>
        </a:p>
      </xdr:txBody>
    </xdr:sp>
    <xdr:clientData/>
  </xdr:twoCellAnchor>
  <xdr:twoCellAnchor>
    <xdr:from>
      <xdr:col>5</xdr:col>
      <xdr:colOff>537883</xdr:colOff>
      <xdr:row>10</xdr:row>
      <xdr:rowOff>168094</xdr:rowOff>
    </xdr:from>
    <xdr:to>
      <xdr:col>20</xdr:col>
      <xdr:colOff>190500</xdr:colOff>
      <xdr:row>12</xdr:row>
      <xdr:rowOff>100859</xdr:rowOff>
    </xdr:to>
    <xdr:sp macro="" textlink="">
      <xdr:nvSpPr>
        <xdr:cNvPr id="30" name="Rectangle 29"/>
        <xdr:cNvSpPr/>
      </xdr:nvSpPr>
      <xdr:spPr>
        <a:xfrm>
          <a:off x="3753971" y="2073094"/>
          <a:ext cx="8673353" cy="313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2"/>
              </a:solidFill>
            </a:rPr>
            <a:t>Headcount</a:t>
          </a:r>
          <a:endParaRPr lang="en-GB" sz="1100" b="1">
            <a:solidFill>
              <a:schemeClr val="tx2"/>
            </a:solidFill>
          </a:endParaRPr>
        </a:p>
      </xdr:txBody>
    </xdr:sp>
    <xdr:clientData/>
  </xdr:twoCellAnchor>
  <xdr:twoCellAnchor>
    <xdr:from>
      <xdr:col>5</xdr:col>
      <xdr:colOff>638735</xdr:colOff>
      <xdr:row>29</xdr:row>
      <xdr:rowOff>145676</xdr:rowOff>
    </xdr:from>
    <xdr:to>
      <xdr:col>12</xdr:col>
      <xdr:colOff>347383</xdr:colOff>
      <xdr:row>43</xdr:row>
      <xdr:rowOff>113830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381000</xdr:colOff>
      <xdr:row>29</xdr:row>
      <xdr:rowOff>168088</xdr:rowOff>
    </xdr:from>
    <xdr:to>
      <xdr:col>20</xdr:col>
      <xdr:colOff>201705</xdr:colOff>
      <xdr:row>43</xdr:row>
      <xdr:rowOff>89647</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627530</xdr:colOff>
      <xdr:row>28</xdr:row>
      <xdr:rowOff>78444</xdr:rowOff>
    </xdr:from>
    <xdr:to>
      <xdr:col>12</xdr:col>
      <xdr:colOff>526677</xdr:colOff>
      <xdr:row>30</xdr:row>
      <xdr:rowOff>78444</xdr:rowOff>
    </xdr:to>
    <xdr:sp macro="" textlink="">
      <xdr:nvSpPr>
        <xdr:cNvPr id="40" name="Rectangle 39"/>
        <xdr:cNvSpPr/>
      </xdr:nvSpPr>
      <xdr:spPr>
        <a:xfrm>
          <a:off x="3843618" y="5412444"/>
          <a:ext cx="4078941"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2"/>
              </a:solidFill>
            </a:rPr>
            <a:t>Tenure</a:t>
          </a:r>
          <a:endParaRPr lang="en-GB" sz="1100" b="1">
            <a:solidFill>
              <a:schemeClr val="tx2"/>
            </a:solidFill>
          </a:endParaRPr>
        </a:p>
      </xdr:txBody>
    </xdr:sp>
    <xdr:clientData/>
  </xdr:twoCellAnchor>
  <xdr:twoCellAnchor>
    <xdr:from>
      <xdr:col>13</xdr:col>
      <xdr:colOff>179295</xdr:colOff>
      <xdr:row>28</xdr:row>
      <xdr:rowOff>78444</xdr:rowOff>
    </xdr:from>
    <xdr:to>
      <xdr:col>20</xdr:col>
      <xdr:colOff>235323</xdr:colOff>
      <xdr:row>30</xdr:row>
      <xdr:rowOff>78444</xdr:rowOff>
    </xdr:to>
    <xdr:sp macro="" textlink="">
      <xdr:nvSpPr>
        <xdr:cNvPr id="41" name="Rectangle 40"/>
        <xdr:cNvSpPr/>
      </xdr:nvSpPr>
      <xdr:spPr>
        <a:xfrm>
          <a:off x="8180295" y="5412444"/>
          <a:ext cx="4291852" cy="3810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2"/>
              </a:solidFill>
            </a:rPr>
            <a:t>Age</a:t>
          </a:r>
          <a:endParaRPr lang="en-GB" sz="1100" b="1">
            <a:solidFill>
              <a:schemeClr val="tx2"/>
            </a:solidFill>
          </a:endParaRPr>
        </a:p>
      </xdr:txBody>
    </xdr:sp>
    <xdr:clientData/>
  </xdr:twoCellAnchor>
  <xdr:twoCellAnchor editAs="oneCell">
    <xdr:from>
      <xdr:col>0</xdr:col>
      <xdr:colOff>280147</xdr:colOff>
      <xdr:row>0</xdr:row>
      <xdr:rowOff>168088</xdr:rowOff>
    </xdr:from>
    <xdr:to>
      <xdr:col>4</xdr:col>
      <xdr:colOff>493059</xdr:colOff>
      <xdr:row>6</xdr:row>
      <xdr:rowOff>56028</xdr:rowOff>
    </xdr:to>
    <xdr:pic>
      <xdr:nvPicPr>
        <xdr:cNvPr id="31" name="irc_mi" descr="Image result for SABIC"/>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80147" y="168088"/>
          <a:ext cx="2756647" cy="1030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285750</xdr:colOff>
      <xdr:row>11</xdr:row>
      <xdr:rowOff>71441</xdr:rowOff>
    </xdr:from>
    <xdr:to>
      <xdr:col>22</xdr:col>
      <xdr:colOff>532080</xdr:colOff>
      <xdr:row>13</xdr:row>
      <xdr:rowOff>85857</xdr:rowOff>
    </xdr:to>
    <xdr:sp macro="" textlink="">
      <xdr:nvSpPr>
        <xdr:cNvPr id="49" name="Rectangle 48"/>
        <xdr:cNvSpPr/>
      </xdr:nvSpPr>
      <xdr:spPr>
        <a:xfrm>
          <a:off x="3512344" y="2166941"/>
          <a:ext cx="10509517"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Workforce Journey</a:t>
          </a:r>
        </a:p>
      </xdr:txBody>
    </xdr:sp>
    <xdr:clientData/>
  </xdr:twoCellAnchor>
  <xdr:twoCellAnchor>
    <xdr:from>
      <xdr:col>4</xdr:col>
      <xdr:colOff>561415</xdr:colOff>
      <xdr:row>0</xdr:row>
      <xdr:rowOff>61632</xdr:rowOff>
    </xdr:from>
    <xdr:to>
      <xdr:col>24</xdr:col>
      <xdr:colOff>553010</xdr:colOff>
      <xdr:row>6</xdr:row>
      <xdr:rowOff>118782</xdr:rowOff>
    </xdr:to>
    <xdr:sp macro="" textlink="">
      <xdr:nvSpPr>
        <xdr:cNvPr id="3" name="Rectangle 2"/>
        <xdr:cNvSpPr/>
      </xdr:nvSpPr>
      <xdr:spPr>
        <a:xfrm>
          <a:off x="3123640" y="61632"/>
          <a:ext cx="12174070" cy="120015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b="1">
              <a:latin typeface="Arial" panose="020B0604020202020204" pitchFamily="34" charset="0"/>
              <a:cs typeface="Arial" panose="020B0604020202020204" pitchFamily="34" charset="0"/>
            </a:rPr>
            <a:t>Strategic Workforce Planning Tool</a:t>
          </a:r>
        </a:p>
      </xdr:txBody>
    </xdr:sp>
    <xdr:clientData/>
  </xdr:twoCellAnchor>
  <xdr:twoCellAnchor>
    <xdr:from>
      <xdr:col>0</xdr:col>
      <xdr:colOff>0</xdr:colOff>
      <xdr:row>6</xdr:row>
      <xdr:rowOff>134470</xdr:rowOff>
    </xdr:from>
    <xdr:to>
      <xdr:col>4</xdr:col>
      <xdr:colOff>564448</xdr:colOff>
      <xdr:row>12</xdr:row>
      <xdr:rowOff>73366</xdr:rowOff>
    </xdr:to>
    <xdr:sp macro="" textlink="">
      <xdr:nvSpPr>
        <xdr:cNvPr id="4" name="Rectangle 3"/>
        <xdr:cNvSpPr/>
      </xdr:nvSpPr>
      <xdr:spPr>
        <a:xfrm>
          <a:off x="0" y="1277470"/>
          <a:ext cx="3126673" cy="1081896"/>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Instructions</a:t>
          </a:r>
        </a:p>
      </xdr:txBody>
    </xdr:sp>
    <xdr:clientData/>
  </xdr:twoCellAnchor>
  <xdr:twoCellAnchor>
    <xdr:from>
      <xdr:col>0</xdr:col>
      <xdr:colOff>0</xdr:colOff>
      <xdr:row>12</xdr:row>
      <xdr:rowOff>30723</xdr:rowOff>
    </xdr:from>
    <xdr:to>
      <xdr:col>4</xdr:col>
      <xdr:colOff>564448</xdr:colOff>
      <xdr:row>17</xdr:row>
      <xdr:rowOff>160119</xdr:rowOff>
    </xdr:to>
    <xdr:sp macro="" textlink="">
      <xdr:nvSpPr>
        <xdr:cNvPr id="5" name="Rectangle 4">
          <a:hlinkClick xmlns:r="http://schemas.openxmlformats.org/officeDocument/2006/relationships" r:id="rId1"/>
        </xdr:cNvPr>
        <xdr:cNvSpPr/>
      </xdr:nvSpPr>
      <xdr:spPr>
        <a:xfrm>
          <a:off x="0" y="2316723"/>
          <a:ext cx="3126673" cy="1081896"/>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Model Setup</a:t>
          </a:r>
        </a:p>
      </xdr:txBody>
    </xdr:sp>
    <xdr:clientData/>
  </xdr:twoCellAnchor>
  <xdr:twoCellAnchor>
    <xdr:from>
      <xdr:col>0</xdr:col>
      <xdr:colOff>0</xdr:colOff>
      <xdr:row>23</xdr:row>
      <xdr:rowOff>83516</xdr:rowOff>
    </xdr:from>
    <xdr:to>
      <xdr:col>4</xdr:col>
      <xdr:colOff>564448</xdr:colOff>
      <xdr:row>29</xdr:row>
      <xdr:rowOff>22412</xdr:rowOff>
    </xdr:to>
    <xdr:sp macro="" textlink="">
      <xdr:nvSpPr>
        <xdr:cNvPr id="6" name="Rectangle 5">
          <a:hlinkClick xmlns:r="http://schemas.openxmlformats.org/officeDocument/2006/relationships" r:id="rId2"/>
        </xdr:cNvPr>
        <xdr:cNvSpPr/>
      </xdr:nvSpPr>
      <xdr:spPr>
        <a:xfrm>
          <a:off x="0" y="4465016"/>
          <a:ext cx="3126673" cy="1081896"/>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Deep Dive View</a:t>
          </a:r>
        </a:p>
      </xdr:txBody>
    </xdr:sp>
    <xdr:clientData/>
  </xdr:twoCellAnchor>
  <xdr:twoCellAnchor>
    <xdr:from>
      <xdr:col>0</xdr:col>
      <xdr:colOff>0</xdr:colOff>
      <xdr:row>17</xdr:row>
      <xdr:rowOff>142211</xdr:rowOff>
    </xdr:from>
    <xdr:to>
      <xdr:col>4</xdr:col>
      <xdr:colOff>564448</xdr:colOff>
      <xdr:row>23</xdr:row>
      <xdr:rowOff>81107</xdr:rowOff>
    </xdr:to>
    <xdr:sp macro="" textlink="">
      <xdr:nvSpPr>
        <xdr:cNvPr id="7" name="Rectangle 6">
          <a:hlinkClick xmlns:r="http://schemas.openxmlformats.org/officeDocument/2006/relationships" r:id="rId3"/>
        </xdr:cNvPr>
        <xdr:cNvSpPr/>
      </xdr:nvSpPr>
      <xdr:spPr>
        <a:xfrm>
          <a:off x="0" y="3380711"/>
          <a:ext cx="3126673" cy="1081896"/>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Executive</a:t>
          </a:r>
          <a:r>
            <a:rPr lang="en-GB" sz="1600" b="1" baseline="0"/>
            <a:t> View</a:t>
          </a:r>
          <a:endParaRPr lang="en-GB" sz="1600" b="1"/>
        </a:p>
      </xdr:txBody>
    </xdr:sp>
    <xdr:clientData/>
  </xdr:twoCellAnchor>
  <xdr:twoCellAnchor>
    <xdr:from>
      <xdr:col>5</xdr:col>
      <xdr:colOff>0</xdr:colOff>
      <xdr:row>8</xdr:row>
      <xdr:rowOff>9525</xdr:rowOff>
    </xdr:from>
    <xdr:to>
      <xdr:col>8</xdr:col>
      <xdr:colOff>537882</xdr:colOff>
      <xdr:row>10</xdr:row>
      <xdr:rowOff>54349</xdr:rowOff>
    </xdr:to>
    <xdr:sp macro="" textlink="">
      <xdr:nvSpPr>
        <xdr:cNvPr id="14" name="Rounded Rectangle 13">
          <a:hlinkClick xmlns:r="http://schemas.openxmlformats.org/officeDocument/2006/relationships" r:id="rId2"/>
        </xdr:cNvPr>
        <xdr:cNvSpPr/>
      </xdr:nvSpPr>
      <xdr:spPr>
        <a:xfrm>
          <a:off x="3228975" y="1533525"/>
          <a:ext cx="2300007"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Section Selection</a:t>
          </a:r>
        </a:p>
      </xdr:txBody>
    </xdr:sp>
    <xdr:clientData/>
  </xdr:twoCellAnchor>
  <xdr:twoCellAnchor>
    <xdr:from>
      <xdr:col>9</xdr:col>
      <xdr:colOff>179294</xdr:colOff>
      <xdr:row>8</xdr:row>
      <xdr:rowOff>9525</xdr:rowOff>
    </xdr:from>
    <xdr:to>
      <xdr:col>13</xdr:col>
      <xdr:colOff>56029</xdr:colOff>
      <xdr:row>10</xdr:row>
      <xdr:rowOff>54349</xdr:rowOff>
    </xdr:to>
    <xdr:sp macro="" textlink="">
      <xdr:nvSpPr>
        <xdr:cNvPr id="15" name="Rounded Rectangle 14">
          <a:hlinkClick xmlns:r="http://schemas.openxmlformats.org/officeDocument/2006/relationships" r:id="rId4"/>
        </xdr:cNvPr>
        <xdr:cNvSpPr/>
      </xdr:nvSpPr>
      <xdr:spPr>
        <a:xfrm>
          <a:off x="5779994" y="1533525"/>
          <a:ext cx="2315135"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Section Summary</a:t>
          </a:r>
        </a:p>
      </xdr:txBody>
    </xdr:sp>
    <xdr:clientData/>
  </xdr:twoCellAnchor>
  <xdr:twoCellAnchor>
    <xdr:from>
      <xdr:col>13</xdr:col>
      <xdr:colOff>206748</xdr:colOff>
      <xdr:row>8</xdr:row>
      <xdr:rowOff>0</xdr:rowOff>
    </xdr:from>
    <xdr:to>
      <xdr:col>17</xdr:col>
      <xdr:colOff>83483</xdr:colOff>
      <xdr:row>10</xdr:row>
      <xdr:rowOff>44824</xdr:rowOff>
    </xdr:to>
    <xdr:sp macro="" textlink="">
      <xdr:nvSpPr>
        <xdr:cNvPr id="16" name="Rounded Rectangle 15">
          <a:hlinkClick xmlns:r="http://schemas.openxmlformats.org/officeDocument/2006/relationships" r:id="rId5"/>
        </xdr:cNvPr>
        <xdr:cNvSpPr/>
      </xdr:nvSpPr>
      <xdr:spPr>
        <a:xfrm>
          <a:off x="8245848" y="1524000"/>
          <a:ext cx="2315135" cy="425824"/>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Workforce Journey</a:t>
          </a:r>
        </a:p>
      </xdr:txBody>
    </xdr:sp>
    <xdr:clientData/>
  </xdr:twoCellAnchor>
  <xdr:twoCellAnchor>
    <xdr:from>
      <xdr:col>17</xdr:col>
      <xdr:colOff>454398</xdr:colOff>
      <xdr:row>8</xdr:row>
      <xdr:rowOff>0</xdr:rowOff>
    </xdr:from>
    <xdr:to>
      <xdr:col>21</xdr:col>
      <xdr:colOff>331133</xdr:colOff>
      <xdr:row>10</xdr:row>
      <xdr:rowOff>44824</xdr:rowOff>
    </xdr:to>
    <xdr:sp macro="" textlink="">
      <xdr:nvSpPr>
        <xdr:cNvPr id="17" name="Rounded Rectangle 16">
          <a:hlinkClick xmlns:r="http://schemas.openxmlformats.org/officeDocument/2006/relationships" r:id="rId6"/>
        </xdr:cNvPr>
        <xdr:cNvSpPr/>
      </xdr:nvSpPr>
      <xdr:spPr>
        <a:xfrm>
          <a:off x="10931898" y="1524000"/>
          <a:ext cx="2315135"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Workforce Forecast</a:t>
          </a:r>
        </a:p>
      </xdr:txBody>
    </xdr:sp>
    <xdr:clientData/>
  </xdr:twoCellAnchor>
  <xdr:twoCellAnchor>
    <xdr:from>
      <xdr:col>5</xdr:col>
      <xdr:colOff>440531</xdr:colOff>
      <xdr:row>12</xdr:row>
      <xdr:rowOff>59531</xdr:rowOff>
    </xdr:from>
    <xdr:to>
      <xdr:col>20</xdr:col>
      <xdr:colOff>65134</xdr:colOff>
      <xdr:row>13</xdr:row>
      <xdr:rowOff>182796</xdr:rowOff>
    </xdr:to>
    <xdr:sp macro="" textlink="">
      <xdr:nvSpPr>
        <xdr:cNvPr id="28" name="Rectangle 27"/>
        <xdr:cNvSpPr/>
      </xdr:nvSpPr>
      <xdr:spPr>
        <a:xfrm>
          <a:off x="3667125" y="2345531"/>
          <a:ext cx="8673353" cy="313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2"/>
              </a:solidFill>
            </a:rPr>
            <a:t>Workforce Journey</a:t>
          </a:r>
          <a:endParaRPr lang="en-GB" sz="1100" b="1">
            <a:solidFill>
              <a:schemeClr val="tx2"/>
            </a:solidFill>
          </a:endParaRPr>
        </a:p>
      </xdr:txBody>
    </xdr:sp>
    <xdr:clientData/>
  </xdr:twoCellAnchor>
  <xdr:twoCellAnchor>
    <xdr:from>
      <xdr:col>6</xdr:col>
      <xdr:colOff>28015</xdr:colOff>
      <xdr:row>16</xdr:row>
      <xdr:rowOff>145396</xdr:rowOff>
    </xdr:from>
    <xdr:to>
      <xdr:col>21</xdr:col>
      <xdr:colOff>571800</xdr:colOff>
      <xdr:row>38</xdr:row>
      <xdr:rowOff>16210</xdr:rowOff>
    </xdr:to>
    <xdr:grpSp>
      <xdr:nvGrpSpPr>
        <xdr:cNvPr id="30" name="Group 29"/>
        <xdr:cNvGrpSpPr/>
      </xdr:nvGrpSpPr>
      <xdr:grpSpPr>
        <a:xfrm>
          <a:off x="4028515" y="3193396"/>
          <a:ext cx="9510892" cy="4061814"/>
          <a:chOff x="3641912" y="2326340"/>
          <a:chExt cx="9334500" cy="4061814"/>
        </a:xfrm>
      </xdr:grpSpPr>
      <xdr:grpSp>
        <xdr:nvGrpSpPr>
          <xdr:cNvPr id="31" name="Group 30"/>
          <xdr:cNvGrpSpPr/>
        </xdr:nvGrpSpPr>
        <xdr:grpSpPr>
          <a:xfrm>
            <a:off x="3641912" y="2326340"/>
            <a:ext cx="9334500" cy="4061814"/>
            <a:chOff x="3641912" y="2326340"/>
            <a:chExt cx="9334500" cy="4061814"/>
          </a:xfrm>
        </xdr:grpSpPr>
        <xdr:graphicFrame macro="">
          <xdr:nvGraphicFramePr>
            <xdr:cNvPr id="35" name="Chart 34"/>
            <xdr:cNvGraphicFramePr/>
          </xdr:nvGraphicFramePr>
          <xdr:xfrm>
            <a:off x="3641912" y="2326340"/>
            <a:ext cx="9334500" cy="334383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6" name="TextBox 35"/>
            <xdr:cNvSpPr txBox="1"/>
          </xdr:nvSpPr>
          <xdr:spPr>
            <a:xfrm>
              <a:off x="4000502" y="5625352"/>
              <a:ext cx="986114" cy="76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Current</a:t>
              </a:r>
            </a:p>
            <a:p>
              <a:pPr algn="ctr"/>
              <a:r>
                <a:rPr lang="en-GB" sz="1100"/>
                <a:t>Headcount</a:t>
              </a:r>
            </a:p>
            <a:p>
              <a:pPr algn="ctr"/>
              <a:r>
                <a:rPr lang="en-GB" sz="1100"/>
                <a:t>2018 Q3</a:t>
              </a:r>
            </a:p>
          </xdr:txBody>
        </xdr:sp>
        <xdr:sp macro="" textlink="">
          <xdr:nvSpPr>
            <xdr:cNvPr id="37" name="TextBox 36"/>
            <xdr:cNvSpPr txBox="1"/>
          </xdr:nvSpPr>
          <xdr:spPr>
            <a:xfrm>
              <a:off x="4639236"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Additions</a:t>
              </a:r>
            </a:p>
          </xdr:txBody>
        </xdr:sp>
        <xdr:sp macro="" textlink="">
          <xdr:nvSpPr>
            <xdr:cNvPr id="38" name="TextBox 37"/>
            <xdr:cNvSpPr txBox="1"/>
          </xdr:nvSpPr>
          <xdr:spPr>
            <a:xfrm>
              <a:off x="5434854"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Subtractions</a:t>
              </a:r>
            </a:p>
          </xdr:txBody>
        </xdr:sp>
        <xdr:sp macro="" textlink="">
          <xdr:nvSpPr>
            <xdr:cNvPr id="39" name="TextBox 38"/>
            <xdr:cNvSpPr txBox="1"/>
          </xdr:nvSpPr>
          <xdr:spPr>
            <a:xfrm>
              <a:off x="6230466"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Y0 Baseline</a:t>
              </a:r>
            </a:p>
            <a:p>
              <a:pPr algn="ctr"/>
              <a:r>
                <a:rPr lang="en-GB" sz="1100"/>
                <a:t>2019 Q1</a:t>
              </a:r>
            </a:p>
          </xdr:txBody>
        </xdr:sp>
        <xdr:sp macro="" textlink="">
          <xdr:nvSpPr>
            <xdr:cNvPr id="40" name="TextBox 39"/>
            <xdr:cNvSpPr txBox="1"/>
          </xdr:nvSpPr>
          <xdr:spPr>
            <a:xfrm>
              <a:off x="7014884"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Automation</a:t>
              </a:r>
            </a:p>
          </xdr:txBody>
        </xdr:sp>
        <xdr:sp macro="" textlink="">
          <xdr:nvSpPr>
            <xdr:cNvPr id="41" name="TextBox 40"/>
            <xdr:cNvSpPr txBox="1"/>
          </xdr:nvSpPr>
          <xdr:spPr>
            <a:xfrm>
              <a:off x="7653618"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Training</a:t>
              </a:r>
            </a:p>
          </xdr:txBody>
        </xdr:sp>
        <xdr:sp macro="" textlink="">
          <xdr:nvSpPr>
            <xdr:cNvPr id="42" name="TextBox 41"/>
            <xdr:cNvSpPr txBox="1"/>
          </xdr:nvSpPr>
          <xdr:spPr>
            <a:xfrm>
              <a:off x="8538884"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Demand</a:t>
              </a:r>
            </a:p>
          </xdr:txBody>
        </xdr:sp>
        <xdr:sp macro="" textlink="">
          <xdr:nvSpPr>
            <xdr:cNvPr id="43" name="TextBox 42"/>
            <xdr:cNvSpPr txBox="1"/>
          </xdr:nvSpPr>
          <xdr:spPr>
            <a:xfrm>
              <a:off x="9267265"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Y3 Final</a:t>
              </a:r>
            </a:p>
          </xdr:txBody>
        </xdr:sp>
        <xdr:sp macro="" textlink="">
          <xdr:nvSpPr>
            <xdr:cNvPr id="44" name="Diamond 43"/>
            <xdr:cNvSpPr/>
          </xdr:nvSpPr>
          <xdr:spPr>
            <a:xfrm>
              <a:off x="11889441" y="3686735"/>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5" name="Rectangle 44"/>
            <xdr:cNvSpPr/>
          </xdr:nvSpPr>
          <xdr:spPr>
            <a:xfrm>
              <a:off x="12102353" y="3630703"/>
              <a:ext cx="672352" cy="2801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a:solidFill>
                    <a:sysClr val="windowText" lastClr="000000"/>
                  </a:solidFill>
                  <a:latin typeface="+mn-lt"/>
                  <a:cs typeface="Arial" panose="020B0604020202020204" pitchFamily="34" charset="0"/>
                </a:rPr>
                <a:t>Supply</a:t>
              </a:r>
            </a:p>
          </xdr:txBody>
        </xdr:sp>
        <xdr:sp macro="" textlink="">
          <xdr:nvSpPr>
            <xdr:cNvPr id="46" name="TextBox 45"/>
            <xdr:cNvSpPr txBox="1"/>
          </xdr:nvSpPr>
          <xdr:spPr>
            <a:xfrm>
              <a:off x="10040471"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Outsourcing</a:t>
              </a:r>
            </a:p>
          </xdr:txBody>
        </xdr:sp>
        <xdr:sp macro="" textlink="">
          <xdr:nvSpPr>
            <xdr:cNvPr id="47" name="TextBox 46"/>
            <xdr:cNvSpPr txBox="1"/>
          </xdr:nvSpPr>
          <xdr:spPr>
            <a:xfrm>
              <a:off x="10645588" y="5625352"/>
              <a:ext cx="1187822"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Y3</a:t>
              </a:r>
            </a:p>
            <a:p>
              <a:pPr algn="ctr"/>
              <a:r>
                <a:rPr lang="en-GB" sz="1100"/>
                <a:t>Post-Outsourcing</a:t>
              </a:r>
            </a:p>
          </xdr:txBody>
        </xdr:sp>
      </xdr:grpSp>
      <xdr:sp macro="" textlink="">
        <xdr:nvSpPr>
          <xdr:cNvPr id="32" name="Diamond 31"/>
          <xdr:cNvSpPr/>
        </xdr:nvSpPr>
        <xdr:spPr>
          <a:xfrm>
            <a:off x="4314264" y="2913529"/>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3" name="Diamond 32"/>
          <xdr:cNvSpPr/>
        </xdr:nvSpPr>
        <xdr:spPr>
          <a:xfrm>
            <a:off x="9603441" y="3193676"/>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4" name="Diamond 33"/>
          <xdr:cNvSpPr/>
        </xdr:nvSpPr>
        <xdr:spPr>
          <a:xfrm>
            <a:off x="11093823" y="3193676"/>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5</xdr:col>
      <xdr:colOff>285750</xdr:colOff>
      <xdr:row>11</xdr:row>
      <xdr:rowOff>71438</xdr:rowOff>
    </xdr:from>
    <xdr:to>
      <xdr:col>22</xdr:col>
      <xdr:colOff>532080</xdr:colOff>
      <xdr:row>58</xdr:row>
      <xdr:rowOff>161086</xdr:rowOff>
    </xdr:to>
    <xdr:sp macro="" textlink="">
      <xdr:nvSpPr>
        <xdr:cNvPr id="48" name="Rectangle 47"/>
        <xdr:cNvSpPr/>
      </xdr:nvSpPr>
      <xdr:spPr>
        <a:xfrm>
          <a:off x="3512344" y="2166938"/>
          <a:ext cx="10509517" cy="904314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5</xdr:col>
      <xdr:colOff>599514</xdr:colOff>
      <xdr:row>14</xdr:row>
      <xdr:rowOff>49027</xdr:rowOff>
    </xdr:from>
    <xdr:to>
      <xdr:col>6</xdr:col>
      <xdr:colOff>109657</xdr:colOff>
      <xdr:row>15</xdr:row>
      <xdr:rowOff>130670</xdr:rowOff>
    </xdr:to>
    <xdr:sp macro="" textlink="">
      <xdr:nvSpPr>
        <xdr:cNvPr id="50" name="Oval 49"/>
        <xdr:cNvSpPr/>
      </xdr:nvSpPr>
      <xdr:spPr>
        <a:xfrm>
          <a:off x="3826108" y="2716027"/>
          <a:ext cx="272143" cy="272143"/>
        </a:xfrm>
        <a:prstGeom prst="ellipse">
          <a:avLst/>
        </a:prstGeom>
        <a:solidFill>
          <a:schemeClr val="tx2"/>
        </a:solidFill>
        <a:ln w="571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147277</xdr:colOff>
      <xdr:row>13</xdr:row>
      <xdr:rowOff>144277</xdr:rowOff>
    </xdr:from>
    <xdr:to>
      <xdr:col>9</xdr:col>
      <xdr:colOff>230420</xdr:colOff>
      <xdr:row>16</xdr:row>
      <xdr:rowOff>35420</xdr:rowOff>
    </xdr:to>
    <xdr:sp macro="" textlink="">
      <xdr:nvSpPr>
        <xdr:cNvPr id="51" name="TextBox 50"/>
        <xdr:cNvSpPr txBox="1"/>
      </xdr:nvSpPr>
      <xdr:spPr>
        <a:xfrm>
          <a:off x="4135871" y="2620777"/>
          <a:ext cx="1690487" cy="46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0"/>
            <a:t>View 1</a:t>
          </a:r>
        </a:p>
      </xdr:txBody>
    </xdr:sp>
    <xdr:clientData/>
  </xdr:twoCellAnchor>
  <xdr:twoCellAnchor>
    <xdr:from>
      <xdr:col>8</xdr:col>
      <xdr:colOff>438229</xdr:colOff>
      <xdr:row>14</xdr:row>
      <xdr:rowOff>49027</xdr:rowOff>
    </xdr:from>
    <xdr:to>
      <xdr:col>9</xdr:col>
      <xdr:colOff>103153</xdr:colOff>
      <xdr:row>15</xdr:row>
      <xdr:rowOff>130670</xdr:rowOff>
    </xdr:to>
    <xdr:sp macro="" textlink="">
      <xdr:nvSpPr>
        <xdr:cNvPr id="52" name="Oval 51"/>
        <xdr:cNvSpPr/>
      </xdr:nvSpPr>
      <xdr:spPr>
        <a:xfrm>
          <a:off x="5426948" y="2716027"/>
          <a:ext cx="272143" cy="272143"/>
        </a:xfrm>
        <a:prstGeom prst="ellipse">
          <a:avLst/>
        </a:prstGeom>
        <a:noFill/>
        <a:ln w="571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140773</xdr:colOff>
      <xdr:row>13</xdr:row>
      <xdr:rowOff>144277</xdr:rowOff>
    </xdr:from>
    <xdr:to>
      <xdr:col>12</xdr:col>
      <xdr:colOff>14406</xdr:colOff>
      <xdr:row>16</xdr:row>
      <xdr:rowOff>35420</xdr:rowOff>
    </xdr:to>
    <xdr:sp macro="" textlink="">
      <xdr:nvSpPr>
        <xdr:cNvPr id="53" name="TextBox 52"/>
        <xdr:cNvSpPr txBox="1"/>
      </xdr:nvSpPr>
      <xdr:spPr>
        <a:xfrm>
          <a:off x="5736711" y="2620777"/>
          <a:ext cx="1695289" cy="46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0"/>
            <a:t>View 2</a:t>
          </a:r>
        </a:p>
      </xdr:txBody>
    </xdr:sp>
    <xdr:clientData/>
  </xdr:twoCellAnchor>
  <xdr:twoCellAnchor>
    <xdr:from>
      <xdr:col>5</xdr:col>
      <xdr:colOff>442633</xdr:colOff>
      <xdr:row>17</xdr:row>
      <xdr:rowOff>49027</xdr:rowOff>
    </xdr:from>
    <xdr:to>
      <xdr:col>5</xdr:col>
      <xdr:colOff>745192</xdr:colOff>
      <xdr:row>30</xdr:row>
      <xdr:rowOff>138674</xdr:rowOff>
    </xdr:to>
    <xdr:sp macro="" textlink="">
      <xdr:nvSpPr>
        <xdr:cNvPr id="54" name="TextBox 53"/>
        <xdr:cNvSpPr txBox="1"/>
      </xdr:nvSpPr>
      <xdr:spPr>
        <a:xfrm rot="16200000">
          <a:off x="2537433" y="4419321"/>
          <a:ext cx="2566147" cy="3025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400" b="1" baseline="0"/>
            <a:t>Cost change over time</a:t>
          </a:r>
          <a:endParaRPr lang="en-GB" sz="1400" b="1"/>
        </a:p>
      </xdr:txBody>
    </xdr:sp>
    <xdr:clientData/>
  </xdr:twoCellAnchor>
  <xdr:twoCellAnchor>
    <xdr:from>
      <xdr:col>11</xdr:col>
      <xdr:colOff>274245</xdr:colOff>
      <xdr:row>15</xdr:row>
      <xdr:rowOff>82645</xdr:rowOff>
    </xdr:from>
    <xdr:to>
      <xdr:col>15</xdr:col>
      <xdr:colOff>440333</xdr:colOff>
      <xdr:row>17</xdr:row>
      <xdr:rowOff>4204</xdr:rowOff>
    </xdr:to>
    <xdr:sp macro="" textlink="">
      <xdr:nvSpPr>
        <xdr:cNvPr id="73" name="TextBox 72"/>
        <xdr:cNvSpPr txBox="1"/>
      </xdr:nvSpPr>
      <xdr:spPr>
        <a:xfrm>
          <a:off x="7084620" y="2940145"/>
          <a:ext cx="2594963" cy="3025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baseline="0"/>
            <a:t>Headcount</a:t>
          </a:r>
          <a:endParaRPr lang="en-GB" sz="1600" b="1"/>
        </a:p>
      </xdr:txBody>
    </xdr:sp>
    <xdr:clientData/>
  </xdr:twoCellAnchor>
  <xdr:twoCellAnchor>
    <xdr:from>
      <xdr:col>11</xdr:col>
      <xdr:colOff>58131</xdr:colOff>
      <xdr:row>13</xdr:row>
      <xdr:rowOff>18610</xdr:rowOff>
    </xdr:from>
    <xdr:to>
      <xdr:col>16</xdr:col>
      <xdr:colOff>391805</xdr:colOff>
      <xdr:row>15</xdr:row>
      <xdr:rowOff>74639</xdr:rowOff>
    </xdr:to>
    <xdr:sp macro="" textlink="">
      <xdr:nvSpPr>
        <xdr:cNvPr id="75" name="TextBox 74"/>
        <xdr:cNvSpPr txBox="1"/>
      </xdr:nvSpPr>
      <xdr:spPr>
        <a:xfrm>
          <a:off x="6868506" y="2495110"/>
          <a:ext cx="3369768" cy="43702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Scroll right to see what shows when view 2 selected</a:t>
          </a:r>
        </a:p>
      </xdr:txBody>
    </xdr:sp>
    <xdr:clientData/>
  </xdr:twoCellAnchor>
  <xdr:twoCellAnchor>
    <xdr:from>
      <xdr:col>23</xdr:col>
      <xdr:colOff>119062</xdr:colOff>
      <xdr:row>11</xdr:row>
      <xdr:rowOff>95250</xdr:rowOff>
    </xdr:from>
    <xdr:to>
      <xdr:col>40</xdr:col>
      <xdr:colOff>276085</xdr:colOff>
      <xdr:row>58</xdr:row>
      <xdr:rowOff>184898</xdr:rowOff>
    </xdr:to>
    <xdr:sp macro="" textlink="">
      <xdr:nvSpPr>
        <xdr:cNvPr id="76" name="Rectangle 75"/>
        <xdr:cNvSpPr/>
      </xdr:nvSpPr>
      <xdr:spPr>
        <a:xfrm>
          <a:off x="14216062" y="2190750"/>
          <a:ext cx="10479742" cy="904314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23</xdr:col>
      <xdr:colOff>119062</xdr:colOff>
      <xdr:row>11</xdr:row>
      <xdr:rowOff>95253</xdr:rowOff>
    </xdr:from>
    <xdr:to>
      <xdr:col>40</xdr:col>
      <xdr:colOff>276085</xdr:colOff>
      <xdr:row>13</xdr:row>
      <xdr:rowOff>109669</xdr:rowOff>
    </xdr:to>
    <xdr:sp macro="" textlink="">
      <xdr:nvSpPr>
        <xdr:cNvPr id="77" name="Rectangle 76"/>
        <xdr:cNvSpPr/>
      </xdr:nvSpPr>
      <xdr:spPr>
        <a:xfrm>
          <a:off x="14216062" y="2190753"/>
          <a:ext cx="10479742"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Workforce Journey</a:t>
          </a:r>
        </a:p>
      </xdr:txBody>
    </xdr:sp>
    <xdr:clientData/>
  </xdr:twoCellAnchor>
  <xdr:twoCellAnchor>
    <xdr:from>
      <xdr:col>23</xdr:col>
      <xdr:colOff>437309</xdr:colOff>
      <xdr:row>14</xdr:row>
      <xdr:rowOff>72839</xdr:rowOff>
    </xdr:from>
    <xdr:to>
      <xdr:col>24</xdr:col>
      <xdr:colOff>102233</xdr:colOff>
      <xdr:row>15</xdr:row>
      <xdr:rowOff>154482</xdr:rowOff>
    </xdr:to>
    <xdr:sp macro="" textlink="">
      <xdr:nvSpPr>
        <xdr:cNvPr id="78" name="Oval 77"/>
        <xdr:cNvSpPr/>
      </xdr:nvSpPr>
      <xdr:spPr>
        <a:xfrm>
          <a:off x="14534309" y="2739839"/>
          <a:ext cx="272143" cy="272143"/>
        </a:xfrm>
        <a:prstGeom prst="ellipse">
          <a:avLst/>
        </a:prstGeom>
        <a:solidFill>
          <a:sysClr val="window" lastClr="FFFFFF"/>
        </a:solidFill>
        <a:ln w="571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144335</xdr:colOff>
      <xdr:row>13</xdr:row>
      <xdr:rowOff>168089</xdr:rowOff>
    </xdr:from>
    <xdr:to>
      <xdr:col>27</xdr:col>
      <xdr:colOff>5322</xdr:colOff>
      <xdr:row>16</xdr:row>
      <xdr:rowOff>59232</xdr:rowOff>
    </xdr:to>
    <xdr:sp macro="" textlink="">
      <xdr:nvSpPr>
        <xdr:cNvPr id="79" name="TextBox 78"/>
        <xdr:cNvSpPr txBox="1"/>
      </xdr:nvSpPr>
      <xdr:spPr>
        <a:xfrm>
          <a:off x="14848554" y="2644589"/>
          <a:ext cx="1682643" cy="46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0"/>
            <a:t>View 1</a:t>
          </a:r>
        </a:p>
      </xdr:txBody>
    </xdr:sp>
    <xdr:clientData/>
  </xdr:twoCellAnchor>
  <xdr:twoCellAnchor>
    <xdr:from>
      <xdr:col>26</xdr:col>
      <xdr:colOff>220335</xdr:colOff>
      <xdr:row>14</xdr:row>
      <xdr:rowOff>72839</xdr:rowOff>
    </xdr:from>
    <xdr:to>
      <xdr:col>26</xdr:col>
      <xdr:colOff>492478</xdr:colOff>
      <xdr:row>15</xdr:row>
      <xdr:rowOff>154482</xdr:rowOff>
    </xdr:to>
    <xdr:sp macro="" textlink="">
      <xdr:nvSpPr>
        <xdr:cNvPr id="80" name="Oval 79"/>
        <xdr:cNvSpPr/>
      </xdr:nvSpPr>
      <xdr:spPr>
        <a:xfrm>
          <a:off x="16138991" y="2739839"/>
          <a:ext cx="272143" cy="272143"/>
        </a:xfrm>
        <a:prstGeom prst="ellipse">
          <a:avLst/>
        </a:prstGeom>
        <a:solidFill>
          <a:schemeClr val="tx2"/>
        </a:solidFill>
        <a:ln w="571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530098</xdr:colOff>
      <xdr:row>13</xdr:row>
      <xdr:rowOff>168089</xdr:rowOff>
    </xdr:from>
    <xdr:to>
      <xdr:col>29</xdr:col>
      <xdr:colOff>395566</xdr:colOff>
      <xdr:row>16</xdr:row>
      <xdr:rowOff>59232</xdr:rowOff>
    </xdr:to>
    <xdr:sp macro="" textlink="">
      <xdr:nvSpPr>
        <xdr:cNvPr id="81" name="TextBox 80"/>
        <xdr:cNvSpPr txBox="1"/>
      </xdr:nvSpPr>
      <xdr:spPr>
        <a:xfrm>
          <a:off x="16448754" y="2644589"/>
          <a:ext cx="1687125" cy="46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0"/>
            <a:t>View 2</a:t>
          </a:r>
        </a:p>
      </xdr:txBody>
    </xdr:sp>
    <xdr:clientData/>
  </xdr:twoCellAnchor>
  <xdr:twoCellAnchor>
    <xdr:from>
      <xdr:col>23</xdr:col>
      <xdr:colOff>325251</xdr:colOff>
      <xdr:row>17</xdr:row>
      <xdr:rowOff>26333</xdr:rowOff>
    </xdr:from>
    <xdr:to>
      <xdr:col>39</xdr:col>
      <xdr:colOff>11486</xdr:colOff>
      <xdr:row>37</xdr:row>
      <xdr:rowOff>109256</xdr:rowOff>
    </xdr:to>
    <xdr:grpSp>
      <xdr:nvGrpSpPr>
        <xdr:cNvPr id="82" name="Group 81"/>
        <xdr:cNvGrpSpPr/>
      </xdr:nvGrpSpPr>
      <xdr:grpSpPr>
        <a:xfrm>
          <a:off x="14517501" y="3264833"/>
          <a:ext cx="9483378" cy="3892923"/>
          <a:chOff x="3641912" y="2326340"/>
          <a:chExt cx="9334500" cy="3892923"/>
        </a:xfrm>
      </xdr:grpSpPr>
      <xdr:grpSp>
        <xdr:nvGrpSpPr>
          <xdr:cNvPr id="83" name="Group 82"/>
          <xdr:cNvGrpSpPr/>
        </xdr:nvGrpSpPr>
        <xdr:grpSpPr>
          <a:xfrm>
            <a:off x="3641912" y="2326340"/>
            <a:ext cx="9334500" cy="3892923"/>
            <a:chOff x="3641912" y="2326340"/>
            <a:chExt cx="9334500" cy="3892923"/>
          </a:xfrm>
        </xdr:grpSpPr>
        <xdr:graphicFrame macro="">
          <xdr:nvGraphicFramePr>
            <xdr:cNvPr id="88" name="Chart 87"/>
            <xdr:cNvGraphicFramePr/>
          </xdr:nvGraphicFramePr>
          <xdr:xfrm>
            <a:off x="3641912" y="2326340"/>
            <a:ext cx="9334500" cy="334383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89" name="TextBox 88"/>
            <xdr:cNvSpPr txBox="1"/>
          </xdr:nvSpPr>
          <xdr:spPr>
            <a:xfrm>
              <a:off x="4121565"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Current</a:t>
              </a:r>
            </a:p>
            <a:p>
              <a:pPr algn="ctr"/>
              <a:r>
                <a:rPr lang="en-GB" sz="1100"/>
                <a:t>Headcount</a:t>
              </a:r>
            </a:p>
          </xdr:txBody>
        </xdr:sp>
        <xdr:sp macro="" textlink="">
          <xdr:nvSpPr>
            <xdr:cNvPr id="90" name="TextBox 89"/>
            <xdr:cNvSpPr txBox="1"/>
          </xdr:nvSpPr>
          <xdr:spPr>
            <a:xfrm>
              <a:off x="5338711"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Additions</a:t>
              </a:r>
            </a:p>
          </xdr:txBody>
        </xdr:sp>
        <xdr:sp macro="" textlink="">
          <xdr:nvSpPr>
            <xdr:cNvPr id="91" name="TextBox 90"/>
            <xdr:cNvSpPr txBox="1"/>
          </xdr:nvSpPr>
          <xdr:spPr>
            <a:xfrm>
              <a:off x="6295745"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Subtractions</a:t>
              </a:r>
            </a:p>
          </xdr:txBody>
        </xdr:sp>
        <xdr:sp macro="" textlink="">
          <xdr:nvSpPr>
            <xdr:cNvPr id="92" name="TextBox 91"/>
            <xdr:cNvSpPr txBox="1"/>
          </xdr:nvSpPr>
          <xdr:spPr>
            <a:xfrm>
              <a:off x="7360386"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Y0 Baseline</a:t>
              </a:r>
            </a:p>
          </xdr:txBody>
        </xdr:sp>
        <xdr:sp macro="" textlink="">
          <xdr:nvSpPr>
            <xdr:cNvPr id="93" name="TextBox 92"/>
            <xdr:cNvSpPr txBox="1"/>
          </xdr:nvSpPr>
          <xdr:spPr>
            <a:xfrm>
              <a:off x="8400387"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Y1</a:t>
              </a:r>
            </a:p>
          </xdr:txBody>
        </xdr:sp>
        <xdr:sp macro="" textlink="">
          <xdr:nvSpPr>
            <xdr:cNvPr id="94" name="TextBox 93"/>
            <xdr:cNvSpPr txBox="1"/>
          </xdr:nvSpPr>
          <xdr:spPr>
            <a:xfrm>
              <a:off x="9483014"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Y2</a:t>
              </a:r>
            </a:p>
          </xdr:txBody>
        </xdr:sp>
        <xdr:sp macro="" textlink="">
          <xdr:nvSpPr>
            <xdr:cNvPr id="95" name="TextBox 94"/>
            <xdr:cNvSpPr txBox="1"/>
          </xdr:nvSpPr>
          <xdr:spPr>
            <a:xfrm>
              <a:off x="10556598"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Y3</a:t>
              </a:r>
            </a:p>
          </xdr:txBody>
        </xdr:sp>
        <xdr:sp macro="" textlink="">
          <xdr:nvSpPr>
            <xdr:cNvPr id="96" name="Diamond 95"/>
            <xdr:cNvSpPr/>
          </xdr:nvSpPr>
          <xdr:spPr>
            <a:xfrm>
              <a:off x="11889441" y="3686735"/>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7" name="Rectangle 96"/>
            <xdr:cNvSpPr/>
          </xdr:nvSpPr>
          <xdr:spPr>
            <a:xfrm>
              <a:off x="12102353" y="3630703"/>
              <a:ext cx="672352" cy="2801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a:solidFill>
                    <a:sysClr val="windowText" lastClr="000000"/>
                  </a:solidFill>
                  <a:latin typeface="+mn-lt"/>
                  <a:cs typeface="Arial" panose="020B0604020202020204" pitchFamily="34" charset="0"/>
                </a:rPr>
                <a:t>Supply</a:t>
              </a:r>
            </a:p>
          </xdr:txBody>
        </xdr:sp>
      </xdr:grpSp>
      <xdr:sp macro="" textlink="">
        <xdr:nvSpPr>
          <xdr:cNvPr id="84" name="Diamond 83"/>
          <xdr:cNvSpPr/>
        </xdr:nvSpPr>
        <xdr:spPr>
          <a:xfrm>
            <a:off x="4475681" y="2913529"/>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5" name="Diamond 84"/>
          <xdr:cNvSpPr/>
        </xdr:nvSpPr>
        <xdr:spPr>
          <a:xfrm>
            <a:off x="8809808" y="2962355"/>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6" name="Diamond 85"/>
          <xdr:cNvSpPr/>
        </xdr:nvSpPr>
        <xdr:spPr>
          <a:xfrm>
            <a:off x="9883193" y="3071211"/>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7" name="Diamond 86"/>
          <xdr:cNvSpPr/>
        </xdr:nvSpPr>
        <xdr:spPr>
          <a:xfrm>
            <a:off x="10932404" y="3220890"/>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28</xdr:col>
      <xdr:colOff>348363</xdr:colOff>
      <xdr:row>15</xdr:row>
      <xdr:rowOff>106457</xdr:rowOff>
    </xdr:from>
    <xdr:to>
      <xdr:col>32</xdr:col>
      <xdr:colOff>503565</xdr:colOff>
      <xdr:row>17</xdr:row>
      <xdr:rowOff>28016</xdr:rowOff>
    </xdr:to>
    <xdr:sp macro="" textlink="">
      <xdr:nvSpPr>
        <xdr:cNvPr id="98" name="TextBox 97"/>
        <xdr:cNvSpPr txBox="1"/>
      </xdr:nvSpPr>
      <xdr:spPr>
        <a:xfrm>
          <a:off x="17481457" y="2963957"/>
          <a:ext cx="2584077" cy="3025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baseline="0"/>
            <a:t>Headcount</a:t>
          </a:r>
          <a:endParaRPr lang="en-GB" sz="1600" b="1"/>
        </a:p>
      </xdr:txBody>
    </xdr:sp>
    <xdr:clientData/>
  </xdr:twoCellAnchor>
  <xdr:twoCellAnchor editAs="oneCell">
    <xdr:from>
      <xdr:col>0</xdr:col>
      <xdr:colOff>299357</xdr:colOff>
      <xdr:row>0</xdr:row>
      <xdr:rowOff>136072</xdr:rowOff>
    </xdr:from>
    <xdr:to>
      <xdr:col>4</xdr:col>
      <xdr:colOff>484254</xdr:colOff>
      <xdr:row>6</xdr:row>
      <xdr:rowOff>24012</xdr:rowOff>
    </xdr:to>
    <xdr:pic>
      <xdr:nvPicPr>
        <xdr:cNvPr id="63" name="irc_mi" descr="Image result for SABIC"/>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99357" y="136072"/>
          <a:ext cx="2756647" cy="1030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4</xdr:col>
      <xdr:colOff>561415</xdr:colOff>
      <xdr:row>0</xdr:row>
      <xdr:rowOff>61632</xdr:rowOff>
    </xdr:from>
    <xdr:to>
      <xdr:col>24</xdr:col>
      <xdr:colOff>553010</xdr:colOff>
      <xdr:row>6</xdr:row>
      <xdr:rowOff>118782</xdr:rowOff>
    </xdr:to>
    <xdr:sp macro="" textlink="">
      <xdr:nvSpPr>
        <xdr:cNvPr id="3" name="Rectangle 2"/>
        <xdr:cNvSpPr/>
      </xdr:nvSpPr>
      <xdr:spPr>
        <a:xfrm>
          <a:off x="3123640" y="61632"/>
          <a:ext cx="12174070" cy="120015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b="1">
              <a:latin typeface="Arial" panose="020B0604020202020204" pitchFamily="34" charset="0"/>
              <a:cs typeface="Arial" panose="020B0604020202020204" pitchFamily="34" charset="0"/>
            </a:rPr>
            <a:t>Strategic Workforce Planning Tool</a:t>
          </a:r>
        </a:p>
      </xdr:txBody>
    </xdr:sp>
    <xdr:clientData/>
  </xdr:twoCellAnchor>
  <xdr:twoCellAnchor>
    <xdr:from>
      <xdr:col>0</xdr:col>
      <xdr:colOff>0</xdr:colOff>
      <xdr:row>6</xdr:row>
      <xdr:rowOff>134470</xdr:rowOff>
    </xdr:from>
    <xdr:to>
      <xdr:col>4</xdr:col>
      <xdr:colOff>564448</xdr:colOff>
      <xdr:row>12</xdr:row>
      <xdr:rowOff>73366</xdr:rowOff>
    </xdr:to>
    <xdr:sp macro="" textlink="">
      <xdr:nvSpPr>
        <xdr:cNvPr id="4" name="Rectangle 3"/>
        <xdr:cNvSpPr/>
      </xdr:nvSpPr>
      <xdr:spPr>
        <a:xfrm>
          <a:off x="0" y="1277470"/>
          <a:ext cx="3126673" cy="1081896"/>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Instructions</a:t>
          </a:r>
        </a:p>
      </xdr:txBody>
    </xdr:sp>
    <xdr:clientData/>
  </xdr:twoCellAnchor>
  <xdr:twoCellAnchor>
    <xdr:from>
      <xdr:col>0</xdr:col>
      <xdr:colOff>0</xdr:colOff>
      <xdr:row>12</xdr:row>
      <xdr:rowOff>30723</xdr:rowOff>
    </xdr:from>
    <xdr:to>
      <xdr:col>4</xdr:col>
      <xdr:colOff>564448</xdr:colOff>
      <xdr:row>17</xdr:row>
      <xdr:rowOff>160119</xdr:rowOff>
    </xdr:to>
    <xdr:sp macro="" textlink="">
      <xdr:nvSpPr>
        <xdr:cNvPr id="5" name="Rectangle 4">
          <a:hlinkClick xmlns:r="http://schemas.openxmlformats.org/officeDocument/2006/relationships" r:id="rId1"/>
        </xdr:cNvPr>
        <xdr:cNvSpPr/>
      </xdr:nvSpPr>
      <xdr:spPr>
        <a:xfrm>
          <a:off x="0" y="2316723"/>
          <a:ext cx="3126673" cy="1081896"/>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Model Setup</a:t>
          </a:r>
        </a:p>
      </xdr:txBody>
    </xdr:sp>
    <xdr:clientData/>
  </xdr:twoCellAnchor>
  <xdr:twoCellAnchor>
    <xdr:from>
      <xdr:col>0</xdr:col>
      <xdr:colOff>0</xdr:colOff>
      <xdr:row>23</xdr:row>
      <xdr:rowOff>83516</xdr:rowOff>
    </xdr:from>
    <xdr:to>
      <xdr:col>4</xdr:col>
      <xdr:colOff>564448</xdr:colOff>
      <xdr:row>29</xdr:row>
      <xdr:rowOff>22412</xdr:rowOff>
    </xdr:to>
    <xdr:sp macro="" textlink="">
      <xdr:nvSpPr>
        <xdr:cNvPr id="6" name="Rectangle 5">
          <a:hlinkClick xmlns:r="http://schemas.openxmlformats.org/officeDocument/2006/relationships" r:id="rId2"/>
        </xdr:cNvPr>
        <xdr:cNvSpPr/>
      </xdr:nvSpPr>
      <xdr:spPr>
        <a:xfrm>
          <a:off x="0" y="4465016"/>
          <a:ext cx="3126673" cy="1081896"/>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Deep Dive View</a:t>
          </a:r>
        </a:p>
      </xdr:txBody>
    </xdr:sp>
    <xdr:clientData/>
  </xdr:twoCellAnchor>
  <xdr:twoCellAnchor>
    <xdr:from>
      <xdr:col>0</xdr:col>
      <xdr:colOff>0</xdr:colOff>
      <xdr:row>17</xdr:row>
      <xdr:rowOff>142211</xdr:rowOff>
    </xdr:from>
    <xdr:to>
      <xdr:col>4</xdr:col>
      <xdr:colOff>564448</xdr:colOff>
      <xdr:row>23</xdr:row>
      <xdr:rowOff>81107</xdr:rowOff>
    </xdr:to>
    <xdr:sp macro="" textlink="">
      <xdr:nvSpPr>
        <xdr:cNvPr id="7" name="Rectangle 6">
          <a:hlinkClick xmlns:r="http://schemas.openxmlformats.org/officeDocument/2006/relationships" r:id="rId3"/>
        </xdr:cNvPr>
        <xdr:cNvSpPr/>
      </xdr:nvSpPr>
      <xdr:spPr>
        <a:xfrm>
          <a:off x="0" y="3380711"/>
          <a:ext cx="3126673" cy="1081896"/>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Executive</a:t>
          </a:r>
          <a:r>
            <a:rPr lang="en-GB" sz="1600" b="1" baseline="0"/>
            <a:t> View</a:t>
          </a:r>
          <a:endParaRPr lang="en-GB" sz="1600" b="1"/>
        </a:p>
      </xdr:txBody>
    </xdr:sp>
    <xdr:clientData/>
  </xdr:twoCellAnchor>
  <xdr:twoCellAnchor>
    <xdr:from>
      <xdr:col>5</xdr:col>
      <xdr:colOff>0</xdr:colOff>
      <xdr:row>8</xdr:row>
      <xdr:rowOff>0</xdr:rowOff>
    </xdr:from>
    <xdr:to>
      <xdr:col>8</xdr:col>
      <xdr:colOff>537882</xdr:colOff>
      <xdr:row>10</xdr:row>
      <xdr:rowOff>44824</xdr:rowOff>
    </xdr:to>
    <xdr:sp macro="" textlink="">
      <xdr:nvSpPr>
        <xdr:cNvPr id="8" name="Rounded Rectangle 7">
          <a:hlinkClick xmlns:r="http://schemas.openxmlformats.org/officeDocument/2006/relationships" r:id="rId2"/>
        </xdr:cNvPr>
        <xdr:cNvSpPr/>
      </xdr:nvSpPr>
      <xdr:spPr>
        <a:xfrm>
          <a:off x="3228975" y="1524000"/>
          <a:ext cx="2300007"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Section Selection</a:t>
          </a:r>
        </a:p>
      </xdr:txBody>
    </xdr:sp>
    <xdr:clientData/>
  </xdr:twoCellAnchor>
  <xdr:twoCellAnchor>
    <xdr:from>
      <xdr:col>9</xdr:col>
      <xdr:colOff>179294</xdr:colOff>
      <xdr:row>8</xdr:row>
      <xdr:rowOff>0</xdr:rowOff>
    </xdr:from>
    <xdr:to>
      <xdr:col>13</xdr:col>
      <xdr:colOff>56029</xdr:colOff>
      <xdr:row>10</xdr:row>
      <xdr:rowOff>44824</xdr:rowOff>
    </xdr:to>
    <xdr:sp macro="" textlink="">
      <xdr:nvSpPr>
        <xdr:cNvPr id="9" name="Rounded Rectangle 8">
          <a:hlinkClick xmlns:r="http://schemas.openxmlformats.org/officeDocument/2006/relationships" r:id="rId4"/>
        </xdr:cNvPr>
        <xdr:cNvSpPr/>
      </xdr:nvSpPr>
      <xdr:spPr>
        <a:xfrm>
          <a:off x="5779994" y="1524000"/>
          <a:ext cx="2315135"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Section Summary</a:t>
          </a:r>
        </a:p>
      </xdr:txBody>
    </xdr:sp>
    <xdr:clientData/>
  </xdr:twoCellAnchor>
  <xdr:twoCellAnchor>
    <xdr:from>
      <xdr:col>13</xdr:col>
      <xdr:colOff>235323</xdr:colOff>
      <xdr:row>8</xdr:row>
      <xdr:rowOff>0</xdr:rowOff>
    </xdr:from>
    <xdr:to>
      <xdr:col>17</xdr:col>
      <xdr:colOff>112058</xdr:colOff>
      <xdr:row>10</xdr:row>
      <xdr:rowOff>44824</xdr:rowOff>
    </xdr:to>
    <xdr:sp macro="" textlink="">
      <xdr:nvSpPr>
        <xdr:cNvPr id="11" name="Rounded Rectangle 10">
          <a:hlinkClick xmlns:r="http://schemas.openxmlformats.org/officeDocument/2006/relationships" r:id="rId3"/>
        </xdr:cNvPr>
        <xdr:cNvSpPr/>
      </xdr:nvSpPr>
      <xdr:spPr>
        <a:xfrm>
          <a:off x="8274423" y="1524000"/>
          <a:ext cx="2315135"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Impact</a:t>
          </a:r>
        </a:p>
      </xdr:txBody>
    </xdr:sp>
    <xdr:clientData/>
  </xdr:twoCellAnchor>
  <xdr:twoCellAnchor>
    <xdr:from>
      <xdr:col>13</xdr:col>
      <xdr:colOff>206748</xdr:colOff>
      <xdr:row>7</xdr:row>
      <xdr:rowOff>180975</xdr:rowOff>
    </xdr:from>
    <xdr:to>
      <xdr:col>17</xdr:col>
      <xdr:colOff>83483</xdr:colOff>
      <xdr:row>10</xdr:row>
      <xdr:rowOff>35299</xdr:rowOff>
    </xdr:to>
    <xdr:sp macro="" textlink="">
      <xdr:nvSpPr>
        <xdr:cNvPr id="12" name="Rounded Rectangle 11">
          <a:hlinkClick xmlns:r="http://schemas.openxmlformats.org/officeDocument/2006/relationships" r:id="rId5"/>
        </xdr:cNvPr>
        <xdr:cNvSpPr/>
      </xdr:nvSpPr>
      <xdr:spPr>
        <a:xfrm>
          <a:off x="8245848" y="1514475"/>
          <a:ext cx="2315135"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Workforce Journey</a:t>
          </a:r>
        </a:p>
      </xdr:txBody>
    </xdr:sp>
    <xdr:clientData/>
  </xdr:twoCellAnchor>
  <xdr:twoCellAnchor>
    <xdr:from>
      <xdr:col>17</xdr:col>
      <xdr:colOff>454398</xdr:colOff>
      <xdr:row>7</xdr:row>
      <xdr:rowOff>180975</xdr:rowOff>
    </xdr:from>
    <xdr:to>
      <xdr:col>21</xdr:col>
      <xdr:colOff>331133</xdr:colOff>
      <xdr:row>10</xdr:row>
      <xdr:rowOff>35299</xdr:rowOff>
    </xdr:to>
    <xdr:sp macro="" textlink="">
      <xdr:nvSpPr>
        <xdr:cNvPr id="13" name="Rounded Rectangle 12">
          <a:hlinkClick xmlns:r="http://schemas.openxmlformats.org/officeDocument/2006/relationships" r:id="rId6"/>
        </xdr:cNvPr>
        <xdr:cNvSpPr/>
      </xdr:nvSpPr>
      <xdr:spPr>
        <a:xfrm>
          <a:off x="10931898" y="1514475"/>
          <a:ext cx="2315135" cy="425824"/>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Workforce Forecast</a:t>
          </a:r>
        </a:p>
      </xdr:txBody>
    </xdr:sp>
    <xdr:clientData/>
  </xdr:twoCellAnchor>
  <xdr:twoCellAnchor editAs="oneCell">
    <xdr:from>
      <xdr:col>5</xdr:col>
      <xdr:colOff>0</xdr:colOff>
      <xdr:row>11</xdr:row>
      <xdr:rowOff>0</xdr:rowOff>
    </xdr:from>
    <xdr:to>
      <xdr:col>20</xdr:col>
      <xdr:colOff>589342</xdr:colOff>
      <xdr:row>43</xdr:row>
      <xdr:rowOff>94477</xdr:rowOff>
    </xdr:to>
    <xdr:pic>
      <xdr:nvPicPr>
        <xdr:cNvPr id="14" name="Picture 13"/>
        <xdr:cNvPicPr>
          <a:picLocks noChangeAspect="1"/>
        </xdr:cNvPicPr>
      </xdr:nvPicPr>
      <xdr:blipFill>
        <a:blip xmlns:r="http://schemas.openxmlformats.org/officeDocument/2006/relationships" r:embed="rId7"/>
        <a:stretch>
          <a:fillRect/>
        </a:stretch>
      </xdr:blipFill>
      <xdr:spPr>
        <a:xfrm>
          <a:off x="3228975" y="2095500"/>
          <a:ext cx="9666667" cy="6190477"/>
        </a:xfrm>
        <a:prstGeom prst="rect">
          <a:avLst/>
        </a:prstGeom>
      </xdr:spPr>
    </xdr:pic>
    <xdr:clientData/>
  </xdr:twoCellAnchor>
  <xdr:twoCellAnchor>
    <xdr:from>
      <xdr:col>7</xdr:col>
      <xdr:colOff>581025</xdr:colOff>
      <xdr:row>14</xdr:row>
      <xdr:rowOff>104775</xdr:rowOff>
    </xdr:from>
    <xdr:to>
      <xdr:col>16</xdr:col>
      <xdr:colOff>523875</xdr:colOff>
      <xdr:row>17</xdr:row>
      <xdr:rowOff>28575</xdr:rowOff>
    </xdr:to>
    <xdr:cxnSp macro="">
      <xdr:nvCxnSpPr>
        <xdr:cNvPr id="17" name="Straight Connector 16"/>
        <xdr:cNvCxnSpPr/>
      </xdr:nvCxnSpPr>
      <xdr:spPr>
        <a:xfrm>
          <a:off x="4962525" y="2771775"/>
          <a:ext cx="5429250" cy="49530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43</xdr:row>
      <xdr:rowOff>122464</xdr:rowOff>
    </xdr:from>
    <xdr:to>
      <xdr:col>23</xdr:col>
      <xdr:colOff>381000</xdr:colOff>
      <xdr:row>60</xdr:row>
      <xdr:rowOff>150726</xdr:rowOff>
    </xdr:to>
    <xdr:pic>
      <xdr:nvPicPr>
        <xdr:cNvPr id="15" name="Picture 14"/>
        <xdr:cNvPicPr>
          <a:picLocks noChangeAspect="1"/>
        </xdr:cNvPicPr>
      </xdr:nvPicPr>
      <xdr:blipFill>
        <a:blip xmlns:r="http://schemas.openxmlformats.org/officeDocument/2006/relationships" r:embed="rId8"/>
        <a:stretch>
          <a:fillRect/>
        </a:stretch>
      </xdr:blipFill>
      <xdr:spPr>
        <a:xfrm>
          <a:off x="3238500" y="8313964"/>
          <a:ext cx="11334750" cy="3266762"/>
        </a:xfrm>
        <a:prstGeom prst="rect">
          <a:avLst/>
        </a:prstGeom>
      </xdr:spPr>
    </xdr:pic>
    <xdr:clientData/>
  </xdr:twoCellAnchor>
  <xdr:twoCellAnchor>
    <xdr:from>
      <xdr:col>19</xdr:col>
      <xdr:colOff>217714</xdr:colOff>
      <xdr:row>17</xdr:row>
      <xdr:rowOff>81643</xdr:rowOff>
    </xdr:from>
    <xdr:to>
      <xdr:col>23</xdr:col>
      <xdr:colOff>480251</xdr:colOff>
      <xdr:row>23</xdr:row>
      <xdr:rowOff>40821</xdr:rowOff>
    </xdr:to>
    <xdr:sp macro="" textlink="">
      <xdr:nvSpPr>
        <xdr:cNvPr id="19" name="TextBox 18"/>
        <xdr:cNvSpPr txBox="1"/>
      </xdr:nvSpPr>
      <xdr:spPr>
        <a:xfrm>
          <a:off x="11960678" y="3320143"/>
          <a:ext cx="2711823" cy="1102178"/>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Tick boxes to choose which line to view'</a:t>
          </a:r>
        </a:p>
        <a:p>
          <a:r>
            <a:rPr lang="en-GB" sz="1400"/>
            <a:t>Ability to</a:t>
          </a:r>
          <a:r>
            <a:rPr lang="en-GB" sz="1400" baseline="0"/>
            <a:t> view quarterly</a:t>
          </a:r>
          <a:endParaRPr lang="en-GB" sz="1400"/>
        </a:p>
      </xdr:txBody>
    </xdr:sp>
    <xdr:clientData/>
  </xdr:twoCellAnchor>
  <xdr:twoCellAnchor>
    <xdr:from>
      <xdr:col>22</xdr:col>
      <xdr:colOff>258535</xdr:colOff>
      <xdr:row>38</xdr:row>
      <xdr:rowOff>136070</xdr:rowOff>
    </xdr:from>
    <xdr:to>
      <xdr:col>28</xdr:col>
      <xdr:colOff>517072</xdr:colOff>
      <xdr:row>43</xdr:row>
      <xdr:rowOff>27213</xdr:rowOff>
    </xdr:to>
    <xdr:sp macro="" textlink="">
      <xdr:nvSpPr>
        <xdr:cNvPr id="20" name="TextBox 19"/>
        <xdr:cNvSpPr txBox="1"/>
      </xdr:nvSpPr>
      <xdr:spPr>
        <a:xfrm>
          <a:off x="13838464" y="7375070"/>
          <a:ext cx="3932465" cy="843643"/>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&lt; Here they can adjust</a:t>
          </a:r>
          <a:r>
            <a:rPr lang="en-GB" sz="1400" baseline="0"/>
            <a:t> all the values, which are prefilled based on the model setup page. This will include hire and exit rates as well</a:t>
          </a:r>
          <a:endParaRPr lang="en-GB" sz="1400"/>
        </a:p>
      </xdr:txBody>
    </xdr:sp>
    <xdr:clientData/>
  </xdr:twoCellAnchor>
  <xdr:twoCellAnchor editAs="oneCell">
    <xdr:from>
      <xdr:col>0</xdr:col>
      <xdr:colOff>272142</xdr:colOff>
      <xdr:row>0</xdr:row>
      <xdr:rowOff>149678</xdr:rowOff>
    </xdr:from>
    <xdr:to>
      <xdr:col>4</xdr:col>
      <xdr:colOff>457039</xdr:colOff>
      <xdr:row>6</xdr:row>
      <xdr:rowOff>37618</xdr:rowOff>
    </xdr:to>
    <xdr:pic>
      <xdr:nvPicPr>
        <xdr:cNvPr id="18" name="irc_mi" descr="Image result for SABIC"/>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2142" y="149678"/>
          <a:ext cx="2756647" cy="1030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1187823</xdr:colOff>
      <xdr:row>1</xdr:row>
      <xdr:rowOff>0</xdr:rowOff>
    </xdr:to>
    <xdr:sp macro="" textlink="">
      <xdr:nvSpPr>
        <xdr:cNvPr id="2" name="Rounded Rectangle 1">
          <a:hlinkClick xmlns:r="http://schemas.openxmlformats.org/officeDocument/2006/relationships" r:id="rId1"/>
        </xdr:cNvPr>
        <xdr:cNvSpPr/>
      </xdr:nvSpPr>
      <xdr:spPr>
        <a:xfrm>
          <a:off x="0" y="0"/>
          <a:ext cx="1792941" cy="268941"/>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Back</a:t>
          </a:r>
          <a:r>
            <a:rPr lang="en-GB" sz="2000" baseline="0"/>
            <a:t> to setup</a:t>
          </a:r>
          <a:endParaRPr lang="en-GB" sz="2000"/>
        </a:p>
      </xdr:txBody>
    </xdr:sp>
    <xdr:clientData/>
  </xdr:twoCellAnchor>
  <xdr:twoCellAnchor>
    <xdr:from>
      <xdr:col>5</xdr:col>
      <xdr:colOff>758799</xdr:colOff>
      <xdr:row>3</xdr:row>
      <xdr:rowOff>163285</xdr:rowOff>
    </xdr:from>
    <xdr:to>
      <xdr:col>7</xdr:col>
      <xdr:colOff>276947</xdr:colOff>
      <xdr:row>4</xdr:row>
      <xdr:rowOff>312964</xdr:rowOff>
    </xdr:to>
    <xdr:sp macro="" textlink="">
      <xdr:nvSpPr>
        <xdr:cNvPr id="4" name="Rectangle 3"/>
        <xdr:cNvSpPr/>
      </xdr:nvSpPr>
      <xdr:spPr>
        <a:xfrm>
          <a:off x="10338228" y="816428"/>
          <a:ext cx="2525326" cy="3537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t>Reset</a:t>
          </a:r>
          <a:r>
            <a:rPr lang="en-GB" sz="1800" b="1" baseline="0"/>
            <a:t> to default</a:t>
          </a:r>
          <a:endParaRPr lang="en-GB" sz="1800" b="1"/>
        </a:p>
      </xdr:txBody>
    </xdr:sp>
    <xdr:clientData/>
  </xdr:twoCellAnchor>
  <xdr:twoCellAnchor>
    <xdr:from>
      <xdr:col>6</xdr:col>
      <xdr:colOff>326572</xdr:colOff>
      <xdr:row>22</xdr:row>
      <xdr:rowOff>27214</xdr:rowOff>
    </xdr:from>
    <xdr:to>
      <xdr:col>12</xdr:col>
      <xdr:colOff>272143</xdr:colOff>
      <xdr:row>26</xdr:row>
      <xdr:rowOff>68036</xdr:rowOff>
    </xdr:to>
    <xdr:sp macro="" textlink="">
      <xdr:nvSpPr>
        <xdr:cNvPr id="6" name="TextBox 5"/>
        <xdr:cNvSpPr txBox="1"/>
      </xdr:nvSpPr>
      <xdr:spPr>
        <a:xfrm>
          <a:off x="11960679" y="5252357"/>
          <a:ext cx="5061857" cy="156482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&lt; Ideally</a:t>
          </a:r>
          <a:r>
            <a:rPr lang="en-GB" sz="1800" baseline="0"/>
            <a:t> these will just be set if toggle is selected to yes</a:t>
          </a:r>
        </a:p>
        <a:p>
          <a:r>
            <a:rPr lang="en-GB" sz="1800"/>
            <a:t>Included to show them what the</a:t>
          </a:r>
          <a:r>
            <a:rPr lang="en-GB" sz="1800" baseline="0"/>
            <a:t>ir adjusted values for revenue and subscribers would imply</a:t>
          </a:r>
        </a:p>
      </xdr:txBody>
    </xdr:sp>
    <xdr:clientData/>
  </xdr:twoCellAnchor>
  <xdr:twoCellAnchor>
    <xdr:from>
      <xdr:col>6</xdr:col>
      <xdr:colOff>326572</xdr:colOff>
      <xdr:row>27</xdr:row>
      <xdr:rowOff>231321</xdr:rowOff>
    </xdr:from>
    <xdr:to>
      <xdr:col>12</xdr:col>
      <xdr:colOff>272143</xdr:colOff>
      <xdr:row>34</xdr:row>
      <xdr:rowOff>68036</xdr:rowOff>
    </xdr:to>
    <xdr:sp macro="" textlink="">
      <xdr:nvSpPr>
        <xdr:cNvPr id="8" name="TextBox 7"/>
        <xdr:cNvSpPr txBox="1"/>
      </xdr:nvSpPr>
      <xdr:spPr>
        <a:xfrm>
          <a:off x="11960679" y="8912678"/>
          <a:ext cx="5061857" cy="1823358"/>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&lt; </a:t>
          </a:r>
          <a:r>
            <a:rPr lang="en-GB" sz="1800" baseline="0"/>
            <a:t>Calculates headcounts for each group based on revenue figure changes (used to forecast support drivers)</a:t>
          </a:r>
        </a:p>
        <a:p>
          <a:r>
            <a:rPr lang="en-GB" sz="1800" baseline="0"/>
            <a:t>Then forecasts the same impact for support functions. Then adds to get total headcount figure. (used for output/head metrics)</a:t>
          </a:r>
        </a:p>
        <a:p>
          <a:endParaRPr lang="en-GB" sz="1800" baseline="0"/>
        </a:p>
      </xdr:txBody>
    </xdr:sp>
    <xdr:clientData/>
  </xdr:twoCellAnchor>
  <xdr:twoCellAnchor>
    <xdr:from>
      <xdr:col>4</xdr:col>
      <xdr:colOff>95251</xdr:colOff>
      <xdr:row>3</xdr:row>
      <xdr:rowOff>163288</xdr:rowOff>
    </xdr:from>
    <xdr:to>
      <xdr:col>5</xdr:col>
      <xdr:colOff>503463</xdr:colOff>
      <xdr:row>5</xdr:row>
      <xdr:rowOff>27215</xdr:rowOff>
    </xdr:to>
    <xdr:sp macro="" textlink="">
      <xdr:nvSpPr>
        <xdr:cNvPr id="9" name="TextBox 8"/>
        <xdr:cNvSpPr txBox="1"/>
      </xdr:nvSpPr>
      <xdr:spPr>
        <a:xfrm>
          <a:off x="7620001" y="2299609"/>
          <a:ext cx="2462891" cy="46264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&lt; Nice to have if we can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0</xdr:row>
      <xdr:rowOff>313765</xdr:rowOff>
    </xdr:to>
    <xdr:sp macro="" textlink="">
      <xdr:nvSpPr>
        <xdr:cNvPr id="4" name="Rounded Rectangle 3">
          <a:hlinkClick xmlns:r="http://schemas.openxmlformats.org/officeDocument/2006/relationships" r:id="rId1"/>
        </xdr:cNvPr>
        <xdr:cNvSpPr/>
      </xdr:nvSpPr>
      <xdr:spPr>
        <a:xfrm>
          <a:off x="0" y="0"/>
          <a:ext cx="1792941" cy="313765"/>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Back</a:t>
          </a:r>
          <a:r>
            <a:rPr lang="en-GB" sz="2000" baseline="0"/>
            <a:t> to setup</a:t>
          </a:r>
          <a:endParaRPr lang="en-GB" sz="2000"/>
        </a:p>
      </xdr:txBody>
    </xdr:sp>
    <xdr:clientData/>
  </xdr:twoCellAnchor>
  <xdr:twoCellAnchor editAs="oneCell">
    <xdr:from>
      <xdr:col>3</xdr:col>
      <xdr:colOff>133350</xdr:colOff>
      <xdr:row>4</xdr:row>
      <xdr:rowOff>69669</xdr:rowOff>
    </xdr:from>
    <xdr:to>
      <xdr:col>4</xdr:col>
      <xdr:colOff>9543</xdr:colOff>
      <xdr:row>8</xdr:row>
      <xdr:rowOff>147564</xdr:rowOff>
    </xdr:to>
    <xdr:pic>
      <xdr:nvPicPr>
        <xdr:cNvPr id="5" name="Picture 4"/>
        <xdr:cNvPicPr>
          <a:picLocks noChangeAspect="1"/>
        </xdr:cNvPicPr>
      </xdr:nvPicPr>
      <xdr:blipFill rotWithShape="1">
        <a:blip xmlns:r="http://schemas.openxmlformats.org/officeDocument/2006/relationships" r:embed="rId2">
          <a:clrChange>
            <a:clrFrom>
              <a:srgbClr val="FFFFFF"/>
            </a:clrFrom>
            <a:clrTo>
              <a:srgbClr val="FFFFFF">
                <a:alpha val="0"/>
              </a:srgbClr>
            </a:clrTo>
          </a:clrChange>
        </a:blip>
        <a:srcRect t="10841"/>
        <a:stretch/>
      </xdr:blipFill>
      <xdr:spPr>
        <a:xfrm>
          <a:off x="2466975" y="1012644"/>
          <a:ext cx="990618" cy="839895"/>
        </a:xfrm>
        <a:prstGeom prst="rect">
          <a:avLst/>
        </a:prstGeom>
      </xdr:spPr>
    </xdr:pic>
    <xdr:clientData/>
  </xdr:twoCellAnchor>
  <xdr:twoCellAnchor editAs="oneCell">
    <xdr:from>
      <xdr:col>3</xdr:col>
      <xdr:colOff>123825</xdr:colOff>
      <xdr:row>9</xdr:row>
      <xdr:rowOff>98244</xdr:rowOff>
    </xdr:from>
    <xdr:to>
      <xdr:col>4</xdr:col>
      <xdr:colOff>18</xdr:colOff>
      <xdr:row>13</xdr:row>
      <xdr:rowOff>176139</xdr:rowOff>
    </xdr:to>
    <xdr:pic>
      <xdr:nvPicPr>
        <xdr:cNvPr id="11" name="Picture 10"/>
        <xdr:cNvPicPr>
          <a:picLocks noChangeAspect="1"/>
        </xdr:cNvPicPr>
      </xdr:nvPicPr>
      <xdr:blipFill rotWithShape="1">
        <a:blip xmlns:r="http://schemas.openxmlformats.org/officeDocument/2006/relationships" r:embed="rId2">
          <a:clrChange>
            <a:clrFrom>
              <a:srgbClr val="FFFFFF"/>
            </a:clrFrom>
            <a:clrTo>
              <a:srgbClr val="FFFFFF">
                <a:alpha val="0"/>
              </a:srgbClr>
            </a:clrTo>
          </a:clrChange>
        </a:blip>
        <a:srcRect t="10841"/>
        <a:stretch/>
      </xdr:blipFill>
      <xdr:spPr>
        <a:xfrm>
          <a:off x="2457450" y="1993719"/>
          <a:ext cx="990618" cy="839895"/>
        </a:xfrm>
        <a:prstGeom prst="rect">
          <a:avLst/>
        </a:prstGeom>
      </xdr:spPr>
    </xdr:pic>
    <xdr:clientData/>
  </xdr:twoCellAnchor>
  <xdr:twoCellAnchor editAs="oneCell">
    <xdr:from>
      <xdr:col>3</xdr:col>
      <xdr:colOff>123825</xdr:colOff>
      <xdr:row>14</xdr:row>
      <xdr:rowOff>164919</xdr:rowOff>
    </xdr:from>
    <xdr:to>
      <xdr:col>4</xdr:col>
      <xdr:colOff>18</xdr:colOff>
      <xdr:row>19</xdr:row>
      <xdr:rowOff>52314</xdr:rowOff>
    </xdr:to>
    <xdr:pic>
      <xdr:nvPicPr>
        <xdr:cNvPr id="13" name="Picture 12"/>
        <xdr:cNvPicPr>
          <a:picLocks noChangeAspect="1"/>
        </xdr:cNvPicPr>
      </xdr:nvPicPr>
      <xdr:blipFill rotWithShape="1">
        <a:blip xmlns:r="http://schemas.openxmlformats.org/officeDocument/2006/relationships" r:embed="rId2">
          <a:clrChange>
            <a:clrFrom>
              <a:srgbClr val="FFFFFF"/>
            </a:clrFrom>
            <a:clrTo>
              <a:srgbClr val="FFFFFF">
                <a:alpha val="0"/>
              </a:srgbClr>
            </a:clrTo>
          </a:clrChange>
        </a:blip>
        <a:srcRect t="10841"/>
        <a:stretch/>
      </xdr:blipFill>
      <xdr:spPr>
        <a:xfrm>
          <a:off x="2457450" y="3012894"/>
          <a:ext cx="990618" cy="8398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78441</xdr:colOff>
      <xdr:row>1</xdr:row>
      <xdr:rowOff>0</xdr:rowOff>
    </xdr:to>
    <xdr:sp macro="" textlink="">
      <xdr:nvSpPr>
        <xdr:cNvPr id="5" name="Rounded Rectangle 4">
          <a:hlinkClick xmlns:r="http://schemas.openxmlformats.org/officeDocument/2006/relationships" r:id="rId1"/>
        </xdr:cNvPr>
        <xdr:cNvSpPr/>
      </xdr:nvSpPr>
      <xdr:spPr>
        <a:xfrm>
          <a:off x="0" y="0"/>
          <a:ext cx="1792941" cy="314325"/>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Back</a:t>
          </a:r>
          <a:r>
            <a:rPr lang="en-GB" sz="2000" baseline="0"/>
            <a:t> to setup</a:t>
          </a:r>
          <a:endParaRPr lang="en-GB" sz="2000"/>
        </a:p>
      </xdr:txBody>
    </xdr:sp>
    <xdr:clientData/>
  </xdr:twoCellAnchor>
  <xdr:twoCellAnchor>
    <xdr:from>
      <xdr:col>0</xdr:col>
      <xdr:colOff>866774</xdr:colOff>
      <xdr:row>6</xdr:row>
      <xdr:rowOff>47624</xdr:rowOff>
    </xdr:from>
    <xdr:to>
      <xdr:col>1</xdr:col>
      <xdr:colOff>1390649</xdr:colOff>
      <xdr:row>14</xdr:row>
      <xdr:rowOff>28575</xdr:rowOff>
    </xdr:to>
    <xdr:grpSp>
      <xdr:nvGrpSpPr>
        <xdr:cNvPr id="20" name="Group 19"/>
        <xdr:cNvGrpSpPr/>
      </xdr:nvGrpSpPr>
      <xdr:grpSpPr>
        <a:xfrm>
          <a:off x="866774" y="1314449"/>
          <a:ext cx="2238375" cy="1504951"/>
          <a:chOff x="57149" y="1771649"/>
          <a:chExt cx="2238375" cy="1504951"/>
        </a:xfrm>
      </xdr:grpSpPr>
      <xdr:sp macro="" textlink="">
        <xdr:nvSpPr>
          <xdr:cNvPr id="9" name="Rectangle 8"/>
          <xdr:cNvSpPr/>
        </xdr:nvSpPr>
        <xdr:spPr>
          <a:xfrm>
            <a:off x="333375" y="2324100"/>
            <a:ext cx="1590675" cy="76200"/>
          </a:xfrm>
          <a:prstGeom prst="rect">
            <a:avLst/>
          </a:prstGeom>
          <a:solidFill>
            <a:schemeClr val="bg1">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Oval 9"/>
          <xdr:cNvSpPr/>
        </xdr:nvSpPr>
        <xdr:spPr>
          <a:xfrm>
            <a:off x="809625" y="2200275"/>
            <a:ext cx="295275" cy="295275"/>
          </a:xfrm>
          <a:prstGeom prst="ellipse">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TextBox 10"/>
          <xdr:cNvSpPr txBox="1"/>
        </xdr:nvSpPr>
        <xdr:spPr>
          <a:xfrm>
            <a:off x="1676399" y="2019299"/>
            <a:ext cx="6191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solidFill>
                  <a:schemeClr val="tx1">
                    <a:lumMod val="75000"/>
                    <a:lumOff val="25000"/>
                  </a:schemeClr>
                </a:solidFill>
              </a:rPr>
              <a:t>100%</a:t>
            </a:r>
          </a:p>
        </xdr:txBody>
      </xdr:sp>
      <xdr:sp macro="" textlink="">
        <xdr:nvSpPr>
          <xdr:cNvPr id="12" name="TextBox 11"/>
          <xdr:cNvSpPr txBox="1"/>
        </xdr:nvSpPr>
        <xdr:spPr>
          <a:xfrm>
            <a:off x="57149" y="2019299"/>
            <a:ext cx="6191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solidFill>
                  <a:schemeClr val="tx1">
                    <a:lumMod val="75000"/>
                    <a:lumOff val="25000"/>
                  </a:schemeClr>
                </a:solidFill>
              </a:rPr>
              <a:t>0%</a:t>
            </a:r>
          </a:p>
        </xdr:txBody>
      </xdr:sp>
      <xdr:sp macro="" textlink="">
        <xdr:nvSpPr>
          <xdr:cNvPr id="13" name="TextBox 12"/>
          <xdr:cNvSpPr txBox="1"/>
        </xdr:nvSpPr>
        <xdr:spPr>
          <a:xfrm>
            <a:off x="114300" y="1771649"/>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b="1">
                <a:solidFill>
                  <a:schemeClr val="tx1">
                    <a:lumMod val="75000"/>
                    <a:lumOff val="25000"/>
                  </a:schemeClr>
                </a:solidFill>
              </a:rPr>
              <a:t>2019</a:t>
            </a:r>
            <a:r>
              <a:rPr lang="en-GB" sz="1200" b="1" baseline="0">
                <a:solidFill>
                  <a:schemeClr val="tx1">
                    <a:lumMod val="75000"/>
                    <a:lumOff val="25000"/>
                  </a:schemeClr>
                </a:solidFill>
              </a:rPr>
              <a:t> Automation Level:</a:t>
            </a:r>
            <a:endParaRPr lang="en-GB" sz="1200" b="1">
              <a:solidFill>
                <a:schemeClr val="tx1">
                  <a:lumMod val="75000"/>
                  <a:lumOff val="25000"/>
                </a:schemeClr>
              </a:solidFill>
            </a:endParaRPr>
          </a:p>
        </xdr:txBody>
      </xdr:sp>
      <xdr:sp macro="" textlink="">
        <xdr:nvSpPr>
          <xdr:cNvPr id="14" name="TextBox 13"/>
          <xdr:cNvSpPr txBox="1"/>
        </xdr:nvSpPr>
        <xdr:spPr>
          <a:xfrm>
            <a:off x="114300" y="2571749"/>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b="1">
                <a:solidFill>
                  <a:schemeClr val="tx1">
                    <a:lumMod val="75000"/>
                    <a:lumOff val="25000"/>
                  </a:schemeClr>
                </a:solidFill>
              </a:rPr>
              <a:t>Quarter</a:t>
            </a:r>
            <a:r>
              <a:rPr lang="en-GB" sz="1200" b="1" baseline="0">
                <a:solidFill>
                  <a:schemeClr val="tx1">
                    <a:lumMod val="75000"/>
                    <a:lumOff val="25000"/>
                  </a:schemeClr>
                </a:solidFill>
              </a:rPr>
              <a:t> it will take effect:</a:t>
            </a:r>
            <a:endParaRPr lang="en-GB" sz="1200" b="1">
              <a:solidFill>
                <a:schemeClr val="tx1">
                  <a:lumMod val="75000"/>
                  <a:lumOff val="25000"/>
                </a:schemeClr>
              </a:solidFill>
            </a:endParaRPr>
          </a:p>
        </xdr:txBody>
      </xdr:sp>
      <xdr:grpSp>
        <xdr:nvGrpSpPr>
          <xdr:cNvPr id="19" name="Group 18"/>
          <xdr:cNvGrpSpPr/>
        </xdr:nvGrpSpPr>
        <xdr:grpSpPr>
          <a:xfrm>
            <a:off x="285750" y="2943225"/>
            <a:ext cx="1314450" cy="333375"/>
            <a:chOff x="285750" y="2943225"/>
            <a:chExt cx="1314450" cy="333375"/>
          </a:xfrm>
        </xdr:grpSpPr>
        <xdr:sp macro="" textlink="">
          <xdr:nvSpPr>
            <xdr:cNvPr id="16" name="Rectangle 15"/>
            <xdr:cNvSpPr/>
          </xdr:nvSpPr>
          <xdr:spPr>
            <a:xfrm>
              <a:off x="285750" y="2943225"/>
              <a:ext cx="962025"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tx1">
                      <a:lumMod val="75000"/>
                      <a:lumOff val="25000"/>
                    </a:schemeClr>
                  </a:solidFill>
                </a:rPr>
                <a:t>Q1</a:t>
              </a:r>
              <a:endParaRPr lang="en-GB" sz="1100" b="1">
                <a:solidFill>
                  <a:schemeClr val="tx1">
                    <a:lumMod val="75000"/>
                    <a:lumOff val="25000"/>
                  </a:schemeClr>
                </a:solidFill>
              </a:endParaRPr>
            </a:p>
          </xdr:txBody>
        </xdr:sp>
        <xdr:sp macro="" textlink="">
          <xdr:nvSpPr>
            <xdr:cNvPr id="18" name="Rectangle 17"/>
            <xdr:cNvSpPr/>
          </xdr:nvSpPr>
          <xdr:spPr>
            <a:xfrm>
              <a:off x="1247774" y="2943225"/>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Isosceles Triangle 16"/>
            <xdr:cNvSpPr/>
          </xdr:nvSpPr>
          <xdr:spPr>
            <a:xfrm rot="10800000">
              <a:off x="1286256" y="2991177"/>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0</xdr:col>
      <xdr:colOff>457201</xdr:colOff>
      <xdr:row>5</xdr:row>
      <xdr:rowOff>19050</xdr:rowOff>
    </xdr:from>
    <xdr:to>
      <xdr:col>4</xdr:col>
      <xdr:colOff>1485901</xdr:colOff>
      <xdr:row>14</xdr:row>
      <xdr:rowOff>133350</xdr:rowOff>
    </xdr:to>
    <xdr:sp macro="" textlink="">
      <xdr:nvSpPr>
        <xdr:cNvPr id="23" name="Rectangle 22"/>
        <xdr:cNvSpPr/>
      </xdr:nvSpPr>
      <xdr:spPr>
        <a:xfrm>
          <a:off x="457201" y="1095375"/>
          <a:ext cx="7886700" cy="1828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0</xdr:col>
      <xdr:colOff>457200</xdr:colOff>
      <xdr:row>3</xdr:row>
      <xdr:rowOff>114299</xdr:rowOff>
    </xdr:from>
    <xdr:to>
      <xdr:col>4</xdr:col>
      <xdr:colOff>1485900</xdr:colOff>
      <xdr:row>5</xdr:row>
      <xdr:rowOff>14418</xdr:rowOff>
    </xdr:to>
    <xdr:sp macro="" textlink="">
      <xdr:nvSpPr>
        <xdr:cNvPr id="24" name="Rectangle 23"/>
        <xdr:cNvSpPr/>
      </xdr:nvSpPr>
      <xdr:spPr>
        <a:xfrm>
          <a:off x="457200" y="809624"/>
          <a:ext cx="7886700" cy="281119"/>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Automation Levels</a:t>
          </a:r>
        </a:p>
      </xdr:txBody>
    </xdr:sp>
    <xdr:clientData/>
  </xdr:twoCellAnchor>
  <xdr:twoCellAnchor>
    <xdr:from>
      <xdr:col>2</xdr:col>
      <xdr:colOff>19049</xdr:colOff>
      <xdr:row>6</xdr:row>
      <xdr:rowOff>47624</xdr:rowOff>
    </xdr:from>
    <xdr:to>
      <xdr:col>3</xdr:col>
      <xdr:colOff>542924</xdr:colOff>
      <xdr:row>14</xdr:row>
      <xdr:rowOff>28575</xdr:rowOff>
    </xdr:to>
    <xdr:grpSp>
      <xdr:nvGrpSpPr>
        <xdr:cNvPr id="26" name="Group 25"/>
        <xdr:cNvGrpSpPr/>
      </xdr:nvGrpSpPr>
      <xdr:grpSpPr>
        <a:xfrm>
          <a:off x="3448049" y="1314449"/>
          <a:ext cx="2238375" cy="1504951"/>
          <a:chOff x="57149" y="1771649"/>
          <a:chExt cx="2238375" cy="1504951"/>
        </a:xfrm>
      </xdr:grpSpPr>
      <xdr:sp macro="" textlink="">
        <xdr:nvSpPr>
          <xdr:cNvPr id="27" name="Rectangle 26"/>
          <xdr:cNvSpPr/>
        </xdr:nvSpPr>
        <xdr:spPr>
          <a:xfrm>
            <a:off x="333375" y="2324100"/>
            <a:ext cx="1590675" cy="76200"/>
          </a:xfrm>
          <a:prstGeom prst="rect">
            <a:avLst/>
          </a:prstGeom>
          <a:solidFill>
            <a:schemeClr val="bg1">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8" name="Oval 27"/>
          <xdr:cNvSpPr/>
        </xdr:nvSpPr>
        <xdr:spPr>
          <a:xfrm>
            <a:off x="809625" y="2200275"/>
            <a:ext cx="295275" cy="295275"/>
          </a:xfrm>
          <a:prstGeom prst="ellipse">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9" name="TextBox 28"/>
          <xdr:cNvSpPr txBox="1"/>
        </xdr:nvSpPr>
        <xdr:spPr>
          <a:xfrm>
            <a:off x="1676399" y="2019299"/>
            <a:ext cx="6191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solidFill>
                  <a:schemeClr val="tx1">
                    <a:lumMod val="75000"/>
                    <a:lumOff val="25000"/>
                  </a:schemeClr>
                </a:solidFill>
              </a:rPr>
              <a:t>100%</a:t>
            </a:r>
          </a:p>
        </xdr:txBody>
      </xdr:sp>
      <xdr:sp macro="" textlink="">
        <xdr:nvSpPr>
          <xdr:cNvPr id="30" name="TextBox 29"/>
          <xdr:cNvSpPr txBox="1"/>
        </xdr:nvSpPr>
        <xdr:spPr>
          <a:xfrm>
            <a:off x="57149" y="2019299"/>
            <a:ext cx="6191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solidFill>
                  <a:schemeClr val="tx1">
                    <a:lumMod val="75000"/>
                    <a:lumOff val="25000"/>
                  </a:schemeClr>
                </a:solidFill>
              </a:rPr>
              <a:t>0%</a:t>
            </a:r>
          </a:p>
        </xdr:txBody>
      </xdr:sp>
      <xdr:sp macro="" textlink="">
        <xdr:nvSpPr>
          <xdr:cNvPr id="31" name="TextBox 30"/>
          <xdr:cNvSpPr txBox="1"/>
        </xdr:nvSpPr>
        <xdr:spPr>
          <a:xfrm>
            <a:off x="114300" y="1771649"/>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b="1">
                <a:solidFill>
                  <a:schemeClr val="tx1">
                    <a:lumMod val="75000"/>
                    <a:lumOff val="25000"/>
                  </a:schemeClr>
                </a:solidFill>
              </a:rPr>
              <a:t>2020</a:t>
            </a:r>
            <a:r>
              <a:rPr lang="en-GB" sz="1200" b="1" baseline="0">
                <a:solidFill>
                  <a:schemeClr val="tx1">
                    <a:lumMod val="75000"/>
                    <a:lumOff val="25000"/>
                  </a:schemeClr>
                </a:solidFill>
              </a:rPr>
              <a:t> Automation Level:</a:t>
            </a:r>
            <a:endParaRPr lang="en-GB" sz="1200" b="1">
              <a:solidFill>
                <a:schemeClr val="tx1">
                  <a:lumMod val="75000"/>
                  <a:lumOff val="25000"/>
                </a:schemeClr>
              </a:solidFill>
            </a:endParaRPr>
          </a:p>
        </xdr:txBody>
      </xdr:sp>
      <xdr:sp macro="" textlink="">
        <xdr:nvSpPr>
          <xdr:cNvPr id="32" name="TextBox 31"/>
          <xdr:cNvSpPr txBox="1"/>
        </xdr:nvSpPr>
        <xdr:spPr>
          <a:xfrm>
            <a:off x="114300" y="2571749"/>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b="1">
                <a:solidFill>
                  <a:schemeClr val="tx1">
                    <a:lumMod val="75000"/>
                    <a:lumOff val="25000"/>
                  </a:schemeClr>
                </a:solidFill>
              </a:rPr>
              <a:t>Quarter</a:t>
            </a:r>
            <a:r>
              <a:rPr lang="en-GB" sz="1200" b="1" baseline="0">
                <a:solidFill>
                  <a:schemeClr val="tx1">
                    <a:lumMod val="75000"/>
                    <a:lumOff val="25000"/>
                  </a:schemeClr>
                </a:solidFill>
              </a:rPr>
              <a:t> it will take effect:</a:t>
            </a:r>
            <a:endParaRPr lang="en-GB" sz="1200" b="1">
              <a:solidFill>
                <a:schemeClr val="tx1">
                  <a:lumMod val="75000"/>
                  <a:lumOff val="25000"/>
                </a:schemeClr>
              </a:solidFill>
            </a:endParaRPr>
          </a:p>
        </xdr:txBody>
      </xdr:sp>
      <xdr:grpSp>
        <xdr:nvGrpSpPr>
          <xdr:cNvPr id="33" name="Group 32"/>
          <xdr:cNvGrpSpPr/>
        </xdr:nvGrpSpPr>
        <xdr:grpSpPr>
          <a:xfrm>
            <a:off x="285750" y="2943225"/>
            <a:ext cx="1314450" cy="333375"/>
            <a:chOff x="285750" y="2943225"/>
            <a:chExt cx="1314450" cy="333375"/>
          </a:xfrm>
        </xdr:grpSpPr>
        <xdr:sp macro="" textlink="">
          <xdr:nvSpPr>
            <xdr:cNvPr id="34" name="Rectangle 33"/>
            <xdr:cNvSpPr/>
          </xdr:nvSpPr>
          <xdr:spPr>
            <a:xfrm>
              <a:off x="285750" y="2943225"/>
              <a:ext cx="962025"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tx1">
                      <a:lumMod val="75000"/>
                      <a:lumOff val="25000"/>
                    </a:schemeClr>
                  </a:solidFill>
                </a:rPr>
                <a:t>Q1</a:t>
              </a:r>
              <a:endParaRPr lang="en-GB" sz="1100" b="1">
                <a:solidFill>
                  <a:schemeClr val="tx1">
                    <a:lumMod val="75000"/>
                    <a:lumOff val="25000"/>
                  </a:schemeClr>
                </a:solidFill>
              </a:endParaRPr>
            </a:p>
          </xdr:txBody>
        </xdr:sp>
        <xdr:sp macro="" textlink="">
          <xdr:nvSpPr>
            <xdr:cNvPr id="35" name="Rectangle 34"/>
            <xdr:cNvSpPr/>
          </xdr:nvSpPr>
          <xdr:spPr>
            <a:xfrm>
              <a:off x="1247774" y="2943225"/>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6" name="Isosceles Triangle 35"/>
            <xdr:cNvSpPr/>
          </xdr:nvSpPr>
          <xdr:spPr>
            <a:xfrm rot="10800000">
              <a:off x="1286256" y="2991177"/>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3</xdr:col>
      <xdr:colOff>809624</xdr:colOff>
      <xdr:row>6</xdr:row>
      <xdr:rowOff>47624</xdr:rowOff>
    </xdr:from>
    <xdr:to>
      <xdr:col>4</xdr:col>
      <xdr:colOff>1333499</xdr:colOff>
      <xdr:row>14</xdr:row>
      <xdr:rowOff>28575</xdr:rowOff>
    </xdr:to>
    <xdr:grpSp>
      <xdr:nvGrpSpPr>
        <xdr:cNvPr id="37" name="Group 36"/>
        <xdr:cNvGrpSpPr/>
      </xdr:nvGrpSpPr>
      <xdr:grpSpPr>
        <a:xfrm>
          <a:off x="5953124" y="1314449"/>
          <a:ext cx="2238375" cy="1504951"/>
          <a:chOff x="57149" y="1771649"/>
          <a:chExt cx="2238375" cy="1504951"/>
        </a:xfrm>
      </xdr:grpSpPr>
      <xdr:sp macro="" textlink="">
        <xdr:nvSpPr>
          <xdr:cNvPr id="38" name="Rectangle 37"/>
          <xdr:cNvSpPr/>
        </xdr:nvSpPr>
        <xdr:spPr>
          <a:xfrm>
            <a:off x="333375" y="2324100"/>
            <a:ext cx="1590675" cy="76200"/>
          </a:xfrm>
          <a:prstGeom prst="rect">
            <a:avLst/>
          </a:prstGeom>
          <a:solidFill>
            <a:schemeClr val="bg1">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9" name="Oval 38"/>
          <xdr:cNvSpPr/>
        </xdr:nvSpPr>
        <xdr:spPr>
          <a:xfrm>
            <a:off x="809625" y="2200275"/>
            <a:ext cx="295275" cy="295275"/>
          </a:xfrm>
          <a:prstGeom prst="ellipse">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0" name="TextBox 39"/>
          <xdr:cNvSpPr txBox="1"/>
        </xdr:nvSpPr>
        <xdr:spPr>
          <a:xfrm>
            <a:off x="1676399" y="2019299"/>
            <a:ext cx="6191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solidFill>
                  <a:schemeClr val="tx1">
                    <a:lumMod val="75000"/>
                    <a:lumOff val="25000"/>
                  </a:schemeClr>
                </a:solidFill>
              </a:rPr>
              <a:t>100%</a:t>
            </a:r>
          </a:p>
        </xdr:txBody>
      </xdr:sp>
      <xdr:sp macro="" textlink="">
        <xdr:nvSpPr>
          <xdr:cNvPr id="41" name="TextBox 40"/>
          <xdr:cNvSpPr txBox="1"/>
        </xdr:nvSpPr>
        <xdr:spPr>
          <a:xfrm>
            <a:off x="57149" y="2019299"/>
            <a:ext cx="6191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solidFill>
                  <a:schemeClr val="tx1">
                    <a:lumMod val="75000"/>
                    <a:lumOff val="25000"/>
                  </a:schemeClr>
                </a:solidFill>
              </a:rPr>
              <a:t>0%</a:t>
            </a:r>
          </a:p>
        </xdr:txBody>
      </xdr:sp>
      <xdr:sp macro="" textlink="">
        <xdr:nvSpPr>
          <xdr:cNvPr id="42" name="TextBox 41"/>
          <xdr:cNvSpPr txBox="1"/>
        </xdr:nvSpPr>
        <xdr:spPr>
          <a:xfrm>
            <a:off x="114300" y="1771649"/>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b="1">
                <a:solidFill>
                  <a:schemeClr val="tx1">
                    <a:lumMod val="75000"/>
                    <a:lumOff val="25000"/>
                  </a:schemeClr>
                </a:solidFill>
              </a:rPr>
              <a:t>2021</a:t>
            </a:r>
            <a:r>
              <a:rPr lang="en-GB" sz="1200" b="1" baseline="0">
                <a:solidFill>
                  <a:schemeClr val="tx1">
                    <a:lumMod val="75000"/>
                    <a:lumOff val="25000"/>
                  </a:schemeClr>
                </a:solidFill>
              </a:rPr>
              <a:t> Automation Level:</a:t>
            </a:r>
            <a:endParaRPr lang="en-GB" sz="1200" b="1">
              <a:solidFill>
                <a:schemeClr val="tx1">
                  <a:lumMod val="75000"/>
                  <a:lumOff val="25000"/>
                </a:schemeClr>
              </a:solidFill>
            </a:endParaRPr>
          </a:p>
        </xdr:txBody>
      </xdr:sp>
      <xdr:sp macro="" textlink="">
        <xdr:nvSpPr>
          <xdr:cNvPr id="43" name="TextBox 42"/>
          <xdr:cNvSpPr txBox="1"/>
        </xdr:nvSpPr>
        <xdr:spPr>
          <a:xfrm>
            <a:off x="114300" y="2571749"/>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b="1">
                <a:solidFill>
                  <a:schemeClr val="tx1">
                    <a:lumMod val="75000"/>
                    <a:lumOff val="25000"/>
                  </a:schemeClr>
                </a:solidFill>
              </a:rPr>
              <a:t>Quarter</a:t>
            </a:r>
            <a:r>
              <a:rPr lang="en-GB" sz="1200" b="1" baseline="0">
                <a:solidFill>
                  <a:schemeClr val="tx1">
                    <a:lumMod val="75000"/>
                    <a:lumOff val="25000"/>
                  </a:schemeClr>
                </a:solidFill>
              </a:rPr>
              <a:t> it will take effect:</a:t>
            </a:r>
            <a:endParaRPr lang="en-GB" sz="1200" b="1">
              <a:solidFill>
                <a:schemeClr val="tx1">
                  <a:lumMod val="75000"/>
                  <a:lumOff val="25000"/>
                </a:schemeClr>
              </a:solidFill>
            </a:endParaRPr>
          </a:p>
        </xdr:txBody>
      </xdr:sp>
      <xdr:grpSp>
        <xdr:nvGrpSpPr>
          <xdr:cNvPr id="44" name="Group 43"/>
          <xdr:cNvGrpSpPr/>
        </xdr:nvGrpSpPr>
        <xdr:grpSpPr>
          <a:xfrm>
            <a:off x="285750" y="2943225"/>
            <a:ext cx="1314450" cy="333375"/>
            <a:chOff x="285750" y="2943225"/>
            <a:chExt cx="1314450" cy="333375"/>
          </a:xfrm>
        </xdr:grpSpPr>
        <xdr:sp macro="" textlink="">
          <xdr:nvSpPr>
            <xdr:cNvPr id="45" name="Rectangle 44"/>
            <xdr:cNvSpPr/>
          </xdr:nvSpPr>
          <xdr:spPr>
            <a:xfrm>
              <a:off x="285750" y="2943225"/>
              <a:ext cx="962025"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tx1">
                      <a:lumMod val="75000"/>
                      <a:lumOff val="25000"/>
                    </a:schemeClr>
                  </a:solidFill>
                </a:rPr>
                <a:t>Q1</a:t>
              </a:r>
              <a:endParaRPr lang="en-GB" sz="1100" b="1">
                <a:solidFill>
                  <a:schemeClr val="tx1">
                    <a:lumMod val="75000"/>
                    <a:lumOff val="25000"/>
                  </a:schemeClr>
                </a:solidFill>
              </a:endParaRPr>
            </a:p>
          </xdr:txBody>
        </xdr:sp>
        <xdr:sp macro="" textlink="">
          <xdr:nvSpPr>
            <xdr:cNvPr id="46" name="Rectangle 45"/>
            <xdr:cNvSpPr/>
          </xdr:nvSpPr>
          <xdr:spPr>
            <a:xfrm>
              <a:off x="1247774" y="2943225"/>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7" name="Isosceles Triangle 46"/>
            <xdr:cNvSpPr/>
          </xdr:nvSpPr>
          <xdr:spPr>
            <a:xfrm rot="10800000">
              <a:off x="1286256" y="2991177"/>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1183341</xdr:colOff>
      <xdr:row>1</xdr:row>
      <xdr:rowOff>47065</xdr:rowOff>
    </xdr:to>
    <xdr:sp macro="" textlink="">
      <xdr:nvSpPr>
        <xdr:cNvPr id="6" name="Rounded Rectangle 5">
          <a:hlinkClick xmlns:r="http://schemas.openxmlformats.org/officeDocument/2006/relationships" r:id="rId1"/>
        </xdr:cNvPr>
        <xdr:cNvSpPr/>
      </xdr:nvSpPr>
      <xdr:spPr>
        <a:xfrm>
          <a:off x="0" y="0"/>
          <a:ext cx="1792941" cy="313765"/>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Back</a:t>
          </a:r>
          <a:r>
            <a:rPr lang="en-GB" sz="2000" baseline="0"/>
            <a:t> to setup</a:t>
          </a:r>
          <a:endParaRPr lang="en-GB" sz="2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38101</xdr:colOff>
      <xdr:row>0</xdr:row>
      <xdr:rowOff>28575</xdr:rowOff>
    </xdr:from>
    <xdr:to>
      <xdr:col>1</xdr:col>
      <xdr:colOff>971551</xdr:colOff>
      <xdr:row>1</xdr:row>
      <xdr:rowOff>151840</xdr:rowOff>
    </xdr:to>
    <xdr:sp macro="" textlink="">
      <xdr:nvSpPr>
        <xdr:cNvPr id="2" name="Rounded Rectangle 1">
          <a:hlinkClick xmlns:r="http://schemas.openxmlformats.org/officeDocument/2006/relationships" r:id="rId1"/>
        </xdr:cNvPr>
        <xdr:cNvSpPr/>
      </xdr:nvSpPr>
      <xdr:spPr>
        <a:xfrm>
          <a:off x="38101" y="28575"/>
          <a:ext cx="1543050" cy="313765"/>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Back</a:t>
          </a:r>
          <a:r>
            <a:rPr lang="en-GB" sz="2000" baseline="0"/>
            <a:t> to setup</a:t>
          </a:r>
          <a:endParaRPr lang="en-GB" sz="2000"/>
        </a:p>
      </xdr:txBody>
    </xdr:sp>
    <xdr:clientData/>
  </xdr:twoCellAnchor>
  <xdr:twoCellAnchor>
    <xdr:from>
      <xdr:col>2</xdr:col>
      <xdr:colOff>85724</xdr:colOff>
      <xdr:row>4</xdr:row>
      <xdr:rowOff>1</xdr:rowOff>
    </xdr:from>
    <xdr:to>
      <xdr:col>3</xdr:col>
      <xdr:colOff>990600</xdr:colOff>
      <xdr:row>4</xdr:row>
      <xdr:rowOff>294862</xdr:rowOff>
    </xdr:to>
    <xdr:grpSp>
      <xdr:nvGrpSpPr>
        <xdr:cNvPr id="7" name="Group 6"/>
        <xdr:cNvGrpSpPr/>
      </xdr:nvGrpSpPr>
      <xdr:grpSpPr>
        <a:xfrm>
          <a:off x="3571874" y="962026"/>
          <a:ext cx="1952626" cy="294861"/>
          <a:chOff x="2581275" y="1000125"/>
          <a:chExt cx="1314450" cy="333375"/>
        </a:xfrm>
      </xdr:grpSpPr>
      <xdr:sp macro="" textlink="">
        <xdr:nvSpPr>
          <xdr:cNvPr id="4" name="Rectangle 3"/>
          <xdr:cNvSpPr/>
        </xdr:nvSpPr>
        <xdr:spPr>
          <a:xfrm>
            <a:off x="2581275" y="1000125"/>
            <a:ext cx="962025"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lumMod val="75000"/>
                    <a:lumOff val="25000"/>
                  </a:schemeClr>
                </a:solidFill>
              </a:rPr>
              <a:t>2019 Q2</a:t>
            </a:r>
            <a:endParaRPr lang="en-GB" sz="1000" b="1">
              <a:solidFill>
                <a:schemeClr val="tx1">
                  <a:lumMod val="75000"/>
                  <a:lumOff val="25000"/>
                </a:schemeClr>
              </a:solidFill>
            </a:endParaRPr>
          </a:p>
        </xdr:txBody>
      </xdr:sp>
      <xdr:sp macro="" textlink="">
        <xdr:nvSpPr>
          <xdr:cNvPr id="5" name="Rectangle 4"/>
          <xdr:cNvSpPr/>
        </xdr:nvSpPr>
        <xdr:spPr>
          <a:xfrm>
            <a:off x="3543299" y="1000125"/>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 name="Isosceles Triangle 5"/>
          <xdr:cNvSpPr/>
        </xdr:nvSpPr>
        <xdr:spPr>
          <a:xfrm rot="10800000">
            <a:off x="3620010" y="1048077"/>
            <a:ext cx="211966" cy="221275"/>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2</xdr:col>
      <xdr:colOff>85724</xdr:colOff>
      <xdr:row>2</xdr:row>
      <xdr:rowOff>276225</xdr:rowOff>
    </xdr:from>
    <xdr:to>
      <xdr:col>3</xdr:col>
      <xdr:colOff>1000124</xdr:colOff>
      <xdr:row>3</xdr:row>
      <xdr:rowOff>285336</xdr:rowOff>
    </xdr:to>
    <xdr:sp macro="" textlink="">
      <xdr:nvSpPr>
        <xdr:cNvPr id="8" name="Rectangle 7"/>
        <xdr:cNvSpPr/>
      </xdr:nvSpPr>
      <xdr:spPr>
        <a:xfrm>
          <a:off x="3571874" y="657225"/>
          <a:ext cx="1247775" cy="294861"/>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000" b="1">
            <a:solidFill>
              <a:schemeClr val="tx1">
                <a:lumMod val="75000"/>
                <a:lumOff val="25000"/>
              </a:schemeClr>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1183341</xdr:colOff>
      <xdr:row>0</xdr:row>
      <xdr:rowOff>313765</xdr:rowOff>
    </xdr:to>
    <xdr:sp macro="" textlink="">
      <xdr:nvSpPr>
        <xdr:cNvPr id="3" name="Rounded Rectangle 2">
          <a:hlinkClick xmlns:r="http://schemas.openxmlformats.org/officeDocument/2006/relationships" r:id="rId1"/>
        </xdr:cNvPr>
        <xdr:cNvSpPr/>
      </xdr:nvSpPr>
      <xdr:spPr>
        <a:xfrm>
          <a:off x="0" y="0"/>
          <a:ext cx="1792941" cy="313765"/>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Back</a:t>
          </a:r>
          <a:r>
            <a:rPr lang="en-GB" sz="2000" baseline="0"/>
            <a:t> to setup</a:t>
          </a:r>
          <a:endParaRPr lang="en-GB" sz="2000"/>
        </a:p>
      </xdr:txBody>
    </xdr:sp>
    <xdr:clientData/>
  </xdr:twoCellAnchor>
  <xdr:twoCellAnchor>
    <xdr:from>
      <xdr:col>1</xdr:col>
      <xdr:colOff>1962150</xdr:colOff>
      <xdr:row>5</xdr:row>
      <xdr:rowOff>19050</xdr:rowOff>
    </xdr:from>
    <xdr:to>
      <xdr:col>1</xdr:col>
      <xdr:colOff>1962150</xdr:colOff>
      <xdr:row>18</xdr:row>
      <xdr:rowOff>57150</xdr:rowOff>
    </xdr:to>
    <xdr:cxnSp macro="">
      <xdr:nvCxnSpPr>
        <xdr:cNvPr id="11" name="Straight Arrow Connector 10"/>
        <xdr:cNvCxnSpPr/>
      </xdr:nvCxnSpPr>
      <xdr:spPr>
        <a:xfrm>
          <a:off x="2571750" y="1152525"/>
          <a:ext cx="0" cy="2514600"/>
        </a:xfrm>
        <a:prstGeom prst="straightConnector1">
          <a:avLst/>
        </a:prstGeom>
        <a:ln w="381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2047874</xdr:colOff>
      <xdr:row>4</xdr:row>
      <xdr:rowOff>123825</xdr:rowOff>
    </xdr:from>
    <xdr:to>
      <xdr:col>3</xdr:col>
      <xdr:colOff>361949</xdr:colOff>
      <xdr:row>6</xdr:row>
      <xdr:rowOff>19050</xdr:rowOff>
    </xdr:to>
    <xdr:sp macro="" textlink="">
      <xdr:nvSpPr>
        <xdr:cNvPr id="12" name="TextBox 11"/>
        <xdr:cNvSpPr txBox="1"/>
      </xdr:nvSpPr>
      <xdr:spPr>
        <a:xfrm>
          <a:off x="2657474" y="1066800"/>
          <a:ext cx="195262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Top end of baseline range</a:t>
          </a:r>
        </a:p>
      </xdr:txBody>
    </xdr:sp>
    <xdr:clientData/>
  </xdr:twoCellAnchor>
  <xdr:twoCellAnchor>
    <xdr:from>
      <xdr:col>1</xdr:col>
      <xdr:colOff>2047874</xdr:colOff>
      <xdr:row>17</xdr:row>
      <xdr:rowOff>57150</xdr:rowOff>
    </xdr:from>
    <xdr:to>
      <xdr:col>3</xdr:col>
      <xdr:colOff>361949</xdr:colOff>
      <xdr:row>18</xdr:row>
      <xdr:rowOff>142875</xdr:rowOff>
    </xdr:to>
    <xdr:sp macro="" textlink="">
      <xdr:nvSpPr>
        <xdr:cNvPr id="13" name="TextBox 12"/>
        <xdr:cNvSpPr txBox="1"/>
      </xdr:nvSpPr>
      <xdr:spPr>
        <a:xfrm>
          <a:off x="2657474" y="3476625"/>
          <a:ext cx="195262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Bottom end of baseline range</a:t>
          </a:r>
        </a:p>
      </xdr:txBody>
    </xdr:sp>
    <xdr:clientData/>
  </xdr:twoCellAnchor>
  <xdr:twoCellAnchor>
    <xdr:from>
      <xdr:col>1</xdr:col>
      <xdr:colOff>1838325</xdr:colOff>
      <xdr:row>10</xdr:row>
      <xdr:rowOff>180975</xdr:rowOff>
    </xdr:from>
    <xdr:to>
      <xdr:col>1</xdr:col>
      <xdr:colOff>2076450</xdr:colOff>
      <xdr:row>12</xdr:row>
      <xdr:rowOff>38100</xdr:rowOff>
    </xdr:to>
    <xdr:sp macro="" textlink="">
      <xdr:nvSpPr>
        <xdr:cNvPr id="14" name="Oval 13"/>
        <xdr:cNvSpPr/>
      </xdr:nvSpPr>
      <xdr:spPr>
        <a:xfrm>
          <a:off x="2447925" y="2266950"/>
          <a:ext cx="238125" cy="238125"/>
        </a:xfrm>
        <a:prstGeom prst="ellipse">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561975</xdr:colOff>
      <xdr:row>5</xdr:row>
      <xdr:rowOff>76200</xdr:rowOff>
    </xdr:from>
    <xdr:to>
      <xdr:col>1</xdr:col>
      <xdr:colOff>1724025</xdr:colOff>
      <xdr:row>18</xdr:row>
      <xdr:rowOff>133350</xdr:rowOff>
    </xdr:to>
    <xdr:sp macro="" textlink="">
      <xdr:nvSpPr>
        <xdr:cNvPr id="15" name="TextBox 14"/>
        <xdr:cNvSpPr txBox="1"/>
      </xdr:nvSpPr>
      <xdr:spPr>
        <a:xfrm>
          <a:off x="561975" y="1209675"/>
          <a:ext cx="1771650" cy="253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Text explaining what this is.</a:t>
          </a:r>
        </a:p>
        <a:p>
          <a:endParaRPr lang="en-GB" sz="1100"/>
        </a:p>
        <a:p>
          <a:r>
            <a:rPr lang="en-GB" sz="1100"/>
            <a:t>Maybe a little graph to show the impact of it?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585228</xdr:colOff>
      <xdr:row>0</xdr:row>
      <xdr:rowOff>61632</xdr:rowOff>
    </xdr:from>
    <xdr:to>
      <xdr:col>24</xdr:col>
      <xdr:colOff>576823</xdr:colOff>
      <xdr:row>6</xdr:row>
      <xdr:rowOff>118782</xdr:rowOff>
    </xdr:to>
    <xdr:sp macro="" textlink="">
      <xdr:nvSpPr>
        <xdr:cNvPr id="3" name="Rectangle 2"/>
        <xdr:cNvSpPr/>
      </xdr:nvSpPr>
      <xdr:spPr>
        <a:xfrm>
          <a:off x="3145072" y="61632"/>
          <a:ext cx="12135970" cy="120015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b="1">
              <a:latin typeface="Arial" panose="020B0604020202020204" pitchFamily="34" charset="0"/>
              <a:cs typeface="Arial" panose="020B0604020202020204" pitchFamily="34" charset="0"/>
            </a:rPr>
            <a:t>Strategic Workforce Planning Tool</a:t>
          </a:r>
        </a:p>
      </xdr:txBody>
    </xdr:sp>
    <xdr:clientData/>
  </xdr:twoCellAnchor>
  <xdr:twoCellAnchor>
    <xdr:from>
      <xdr:col>0</xdr:col>
      <xdr:colOff>0</xdr:colOff>
      <xdr:row>6</xdr:row>
      <xdr:rowOff>134470</xdr:rowOff>
    </xdr:from>
    <xdr:to>
      <xdr:col>4</xdr:col>
      <xdr:colOff>564448</xdr:colOff>
      <xdr:row>12</xdr:row>
      <xdr:rowOff>73366</xdr:rowOff>
    </xdr:to>
    <xdr:sp macro="" textlink="">
      <xdr:nvSpPr>
        <xdr:cNvPr id="4" name="Rectangle 3"/>
        <xdr:cNvSpPr/>
      </xdr:nvSpPr>
      <xdr:spPr>
        <a:xfrm>
          <a:off x="0" y="1277470"/>
          <a:ext cx="3002848" cy="1081896"/>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Instructions</a:t>
          </a:r>
        </a:p>
      </xdr:txBody>
    </xdr:sp>
    <xdr:clientData/>
  </xdr:twoCellAnchor>
  <xdr:twoCellAnchor>
    <xdr:from>
      <xdr:col>0</xdr:col>
      <xdr:colOff>0</xdr:colOff>
      <xdr:row>12</xdr:row>
      <xdr:rowOff>30723</xdr:rowOff>
    </xdr:from>
    <xdr:to>
      <xdr:col>4</xdr:col>
      <xdr:colOff>564448</xdr:colOff>
      <xdr:row>17</xdr:row>
      <xdr:rowOff>160119</xdr:rowOff>
    </xdr:to>
    <xdr:sp macro="" textlink="">
      <xdr:nvSpPr>
        <xdr:cNvPr id="5" name="Rectangle 4">
          <a:hlinkClick xmlns:r="http://schemas.openxmlformats.org/officeDocument/2006/relationships" r:id="rId1"/>
        </xdr:cNvPr>
        <xdr:cNvSpPr/>
      </xdr:nvSpPr>
      <xdr:spPr>
        <a:xfrm>
          <a:off x="0" y="2316723"/>
          <a:ext cx="3002848" cy="1081896"/>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Model Setup</a:t>
          </a:r>
        </a:p>
      </xdr:txBody>
    </xdr:sp>
    <xdr:clientData/>
  </xdr:twoCellAnchor>
  <xdr:twoCellAnchor>
    <xdr:from>
      <xdr:col>0</xdr:col>
      <xdr:colOff>0</xdr:colOff>
      <xdr:row>23</xdr:row>
      <xdr:rowOff>83516</xdr:rowOff>
    </xdr:from>
    <xdr:to>
      <xdr:col>4</xdr:col>
      <xdr:colOff>564448</xdr:colOff>
      <xdr:row>29</xdr:row>
      <xdr:rowOff>22412</xdr:rowOff>
    </xdr:to>
    <xdr:sp macro="" textlink="">
      <xdr:nvSpPr>
        <xdr:cNvPr id="6" name="Rectangle 5">
          <a:hlinkClick xmlns:r="http://schemas.openxmlformats.org/officeDocument/2006/relationships" r:id="rId2"/>
        </xdr:cNvPr>
        <xdr:cNvSpPr/>
      </xdr:nvSpPr>
      <xdr:spPr>
        <a:xfrm>
          <a:off x="0" y="4465016"/>
          <a:ext cx="3002848" cy="1081896"/>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Deep Dive View</a:t>
          </a:r>
        </a:p>
      </xdr:txBody>
    </xdr:sp>
    <xdr:clientData/>
  </xdr:twoCellAnchor>
  <xdr:twoCellAnchor>
    <xdr:from>
      <xdr:col>0</xdr:col>
      <xdr:colOff>0</xdr:colOff>
      <xdr:row>17</xdr:row>
      <xdr:rowOff>142211</xdr:rowOff>
    </xdr:from>
    <xdr:to>
      <xdr:col>4</xdr:col>
      <xdr:colOff>564448</xdr:colOff>
      <xdr:row>23</xdr:row>
      <xdr:rowOff>81107</xdr:rowOff>
    </xdr:to>
    <xdr:sp macro="" textlink="">
      <xdr:nvSpPr>
        <xdr:cNvPr id="7" name="Rectangle 6">
          <a:hlinkClick xmlns:r="http://schemas.openxmlformats.org/officeDocument/2006/relationships" r:id="rId3"/>
        </xdr:cNvPr>
        <xdr:cNvSpPr/>
      </xdr:nvSpPr>
      <xdr:spPr>
        <a:xfrm>
          <a:off x="0" y="3380711"/>
          <a:ext cx="3002848" cy="1081896"/>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Executive</a:t>
          </a:r>
          <a:r>
            <a:rPr lang="en-GB" sz="1600" b="1" baseline="0"/>
            <a:t> View</a:t>
          </a:r>
          <a:endParaRPr lang="en-GB" sz="1600" b="1"/>
        </a:p>
      </xdr:txBody>
    </xdr:sp>
    <xdr:clientData/>
  </xdr:twoCellAnchor>
  <xdr:twoCellAnchor editAs="oneCell">
    <xdr:from>
      <xdr:col>12</xdr:col>
      <xdr:colOff>275545</xdr:colOff>
      <xdr:row>81</xdr:row>
      <xdr:rowOff>108184</xdr:rowOff>
    </xdr:from>
    <xdr:to>
      <xdr:col>22</xdr:col>
      <xdr:colOff>73271</xdr:colOff>
      <xdr:row>100</xdr:row>
      <xdr:rowOff>79941</xdr:rowOff>
    </xdr:to>
    <xdr:pic>
      <xdr:nvPicPr>
        <xdr:cNvPr id="44" name="Picture 43"/>
        <xdr:cNvPicPr>
          <a:picLocks noChangeAspect="1"/>
        </xdr:cNvPicPr>
      </xdr:nvPicPr>
      <xdr:blipFill rotWithShape="1">
        <a:blip xmlns:r="http://schemas.openxmlformats.org/officeDocument/2006/relationships" r:embed="rId4"/>
        <a:srcRect t="5972" b="28515"/>
        <a:stretch/>
      </xdr:blipFill>
      <xdr:spPr>
        <a:xfrm>
          <a:off x="7693139" y="15538684"/>
          <a:ext cx="5869913" cy="3591257"/>
        </a:xfrm>
        <a:prstGeom prst="rect">
          <a:avLst/>
        </a:prstGeom>
      </xdr:spPr>
    </xdr:pic>
    <xdr:clientData/>
  </xdr:twoCellAnchor>
  <xdr:twoCellAnchor>
    <xdr:from>
      <xdr:col>5</xdr:col>
      <xdr:colOff>649942</xdr:colOff>
      <xdr:row>25</xdr:row>
      <xdr:rowOff>6722</xdr:rowOff>
    </xdr:from>
    <xdr:to>
      <xdr:col>21</xdr:col>
      <xdr:colOff>358589</xdr:colOff>
      <xdr:row>46</xdr:row>
      <xdr:rowOff>68036</xdr:rowOff>
    </xdr:to>
    <xdr:grpSp>
      <xdr:nvGrpSpPr>
        <xdr:cNvPr id="25" name="Group 24"/>
        <xdr:cNvGrpSpPr/>
      </xdr:nvGrpSpPr>
      <xdr:grpSpPr>
        <a:xfrm>
          <a:off x="3876536" y="4769222"/>
          <a:ext cx="9364616" cy="4061814"/>
          <a:chOff x="3641912" y="2326340"/>
          <a:chExt cx="9334500" cy="4061814"/>
        </a:xfrm>
      </xdr:grpSpPr>
      <xdr:grpSp>
        <xdr:nvGrpSpPr>
          <xdr:cNvPr id="24" name="Group 23"/>
          <xdr:cNvGrpSpPr/>
        </xdr:nvGrpSpPr>
        <xdr:grpSpPr>
          <a:xfrm>
            <a:off x="3641912" y="2326340"/>
            <a:ext cx="9334500" cy="4061814"/>
            <a:chOff x="3641912" y="2326340"/>
            <a:chExt cx="9334500" cy="4061814"/>
          </a:xfrm>
        </xdr:grpSpPr>
        <xdr:graphicFrame macro="">
          <xdr:nvGraphicFramePr>
            <xdr:cNvPr id="8" name="Chart 7"/>
            <xdr:cNvGraphicFramePr/>
          </xdr:nvGraphicFramePr>
          <xdr:xfrm>
            <a:off x="3641912" y="2326340"/>
            <a:ext cx="9334500" cy="334383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4" name="TextBox 13"/>
            <xdr:cNvSpPr txBox="1"/>
          </xdr:nvSpPr>
          <xdr:spPr>
            <a:xfrm>
              <a:off x="4000502" y="5625352"/>
              <a:ext cx="986114" cy="76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Current</a:t>
              </a:r>
            </a:p>
            <a:p>
              <a:pPr algn="ctr"/>
              <a:r>
                <a:rPr lang="en-GB" sz="1100"/>
                <a:t>Headcount</a:t>
              </a:r>
            </a:p>
            <a:p>
              <a:pPr algn="ctr"/>
              <a:r>
                <a:rPr lang="en-GB" sz="1100"/>
                <a:t>2018 Q3</a:t>
              </a:r>
            </a:p>
          </xdr:txBody>
        </xdr:sp>
        <xdr:sp macro="" textlink="">
          <xdr:nvSpPr>
            <xdr:cNvPr id="35" name="TextBox 34"/>
            <xdr:cNvSpPr txBox="1"/>
          </xdr:nvSpPr>
          <xdr:spPr>
            <a:xfrm>
              <a:off x="4639236"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Additions</a:t>
              </a:r>
            </a:p>
          </xdr:txBody>
        </xdr:sp>
        <xdr:sp macro="" textlink="">
          <xdr:nvSpPr>
            <xdr:cNvPr id="36" name="TextBox 35"/>
            <xdr:cNvSpPr txBox="1"/>
          </xdr:nvSpPr>
          <xdr:spPr>
            <a:xfrm>
              <a:off x="5434854"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Subtractions</a:t>
              </a:r>
            </a:p>
          </xdr:txBody>
        </xdr:sp>
        <xdr:sp macro="" textlink="">
          <xdr:nvSpPr>
            <xdr:cNvPr id="37" name="TextBox 36"/>
            <xdr:cNvSpPr txBox="1"/>
          </xdr:nvSpPr>
          <xdr:spPr>
            <a:xfrm>
              <a:off x="6230466"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Y0 Baseline</a:t>
              </a:r>
            </a:p>
            <a:p>
              <a:pPr algn="ctr"/>
              <a:r>
                <a:rPr lang="en-GB" sz="1100"/>
                <a:t>2019 Q1</a:t>
              </a:r>
            </a:p>
          </xdr:txBody>
        </xdr:sp>
        <xdr:sp macro="" textlink="">
          <xdr:nvSpPr>
            <xdr:cNvPr id="38" name="TextBox 37"/>
            <xdr:cNvSpPr txBox="1"/>
          </xdr:nvSpPr>
          <xdr:spPr>
            <a:xfrm>
              <a:off x="7014884"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Automation</a:t>
              </a:r>
            </a:p>
          </xdr:txBody>
        </xdr:sp>
        <xdr:sp macro="" textlink="">
          <xdr:nvSpPr>
            <xdr:cNvPr id="39" name="TextBox 38"/>
            <xdr:cNvSpPr txBox="1"/>
          </xdr:nvSpPr>
          <xdr:spPr>
            <a:xfrm>
              <a:off x="7653618"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Training</a:t>
              </a:r>
            </a:p>
          </xdr:txBody>
        </xdr:sp>
        <xdr:sp macro="" textlink="">
          <xdr:nvSpPr>
            <xdr:cNvPr id="40" name="TextBox 39"/>
            <xdr:cNvSpPr txBox="1"/>
          </xdr:nvSpPr>
          <xdr:spPr>
            <a:xfrm>
              <a:off x="8538884"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Demand</a:t>
              </a:r>
            </a:p>
          </xdr:txBody>
        </xdr:sp>
        <xdr:sp macro="" textlink="">
          <xdr:nvSpPr>
            <xdr:cNvPr id="41" name="TextBox 40"/>
            <xdr:cNvSpPr txBox="1"/>
          </xdr:nvSpPr>
          <xdr:spPr>
            <a:xfrm>
              <a:off x="9267265"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Y5 Final</a:t>
              </a:r>
            </a:p>
          </xdr:txBody>
        </xdr:sp>
        <xdr:sp macro="" textlink="">
          <xdr:nvSpPr>
            <xdr:cNvPr id="42" name="Diamond 41"/>
            <xdr:cNvSpPr/>
          </xdr:nvSpPr>
          <xdr:spPr>
            <a:xfrm>
              <a:off x="11889441" y="3686735"/>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3" name="Rectangle 42"/>
            <xdr:cNvSpPr/>
          </xdr:nvSpPr>
          <xdr:spPr>
            <a:xfrm>
              <a:off x="12102353" y="3630703"/>
              <a:ext cx="672352" cy="2801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a:solidFill>
                    <a:sysClr val="windowText" lastClr="000000"/>
                  </a:solidFill>
                  <a:latin typeface="+mn-lt"/>
                  <a:cs typeface="Arial" panose="020B0604020202020204" pitchFamily="34" charset="0"/>
                </a:rPr>
                <a:t>Supply</a:t>
              </a:r>
            </a:p>
          </xdr:txBody>
        </xdr:sp>
      </xdr:grpSp>
      <xdr:sp macro="" textlink="">
        <xdr:nvSpPr>
          <xdr:cNvPr id="29" name="Diamond 28"/>
          <xdr:cNvSpPr/>
        </xdr:nvSpPr>
        <xdr:spPr>
          <a:xfrm>
            <a:off x="4314264" y="2913529"/>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2" name="Diamond 31"/>
          <xdr:cNvSpPr/>
        </xdr:nvSpPr>
        <xdr:spPr>
          <a:xfrm>
            <a:off x="9603441" y="3193676"/>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6" name="Diamond 115"/>
          <xdr:cNvSpPr/>
        </xdr:nvSpPr>
        <xdr:spPr>
          <a:xfrm>
            <a:off x="11093823" y="3193676"/>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5</xdr:col>
      <xdr:colOff>134470</xdr:colOff>
      <xdr:row>7</xdr:row>
      <xdr:rowOff>78441</xdr:rowOff>
    </xdr:from>
    <xdr:to>
      <xdr:col>24</xdr:col>
      <xdr:colOff>511969</xdr:colOff>
      <xdr:row>12</xdr:row>
      <xdr:rowOff>79250</xdr:rowOff>
    </xdr:to>
    <xdr:grpSp>
      <xdr:nvGrpSpPr>
        <xdr:cNvPr id="52" name="Group 51"/>
        <xdr:cNvGrpSpPr/>
      </xdr:nvGrpSpPr>
      <xdr:grpSpPr>
        <a:xfrm>
          <a:off x="3361064" y="1411941"/>
          <a:ext cx="11855124" cy="953309"/>
          <a:chOff x="3229695" y="1373512"/>
          <a:chExt cx="10399059" cy="953309"/>
        </a:xfrm>
      </xdr:grpSpPr>
      <xdr:grpSp>
        <xdr:nvGrpSpPr>
          <xdr:cNvPr id="53" name="Group 52"/>
          <xdr:cNvGrpSpPr/>
        </xdr:nvGrpSpPr>
        <xdr:grpSpPr>
          <a:xfrm>
            <a:off x="3456220" y="1809746"/>
            <a:ext cx="2095501" cy="462643"/>
            <a:chOff x="3973286" y="1714497"/>
            <a:chExt cx="2095501" cy="462643"/>
          </a:xfrm>
        </xdr:grpSpPr>
        <xdr:sp macro="" textlink="">
          <xdr:nvSpPr>
            <xdr:cNvPr id="62" name="Oval 61"/>
            <xdr:cNvSpPr/>
          </xdr:nvSpPr>
          <xdr:spPr>
            <a:xfrm>
              <a:off x="3973286" y="1809747"/>
              <a:ext cx="272143" cy="272143"/>
            </a:xfrm>
            <a:prstGeom prst="ellipse">
              <a:avLst/>
            </a:prstGeom>
            <a:noFill/>
            <a:ln w="571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3" name="TextBox 62"/>
            <xdr:cNvSpPr txBox="1"/>
          </xdr:nvSpPr>
          <xdr:spPr>
            <a:xfrm>
              <a:off x="4395109" y="1714497"/>
              <a:ext cx="1673678" cy="46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0"/>
                <a:t>As-Is</a:t>
              </a:r>
            </a:p>
          </xdr:txBody>
        </xdr:sp>
      </xdr:grpSp>
      <xdr:grpSp>
        <xdr:nvGrpSpPr>
          <xdr:cNvPr id="54" name="Group 53"/>
          <xdr:cNvGrpSpPr/>
        </xdr:nvGrpSpPr>
        <xdr:grpSpPr>
          <a:xfrm>
            <a:off x="7198182" y="1809746"/>
            <a:ext cx="2095501" cy="462643"/>
            <a:chOff x="7470322" y="1714497"/>
            <a:chExt cx="2095501" cy="462643"/>
          </a:xfrm>
        </xdr:grpSpPr>
        <xdr:sp macro="" textlink="">
          <xdr:nvSpPr>
            <xdr:cNvPr id="60" name="Oval 59"/>
            <xdr:cNvSpPr/>
          </xdr:nvSpPr>
          <xdr:spPr>
            <a:xfrm>
              <a:off x="7470322" y="1809747"/>
              <a:ext cx="272143" cy="272143"/>
            </a:xfrm>
            <a:prstGeom prst="ellipse">
              <a:avLst/>
            </a:prstGeom>
            <a:solidFill>
              <a:schemeClr val="tx2"/>
            </a:solidFill>
            <a:ln w="571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1" name="TextBox 60"/>
            <xdr:cNvSpPr txBox="1"/>
          </xdr:nvSpPr>
          <xdr:spPr>
            <a:xfrm>
              <a:off x="7892145" y="1714497"/>
              <a:ext cx="1673678" cy="46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0"/>
                <a:t>Realistic</a:t>
              </a:r>
            </a:p>
          </xdr:txBody>
        </xdr:sp>
      </xdr:grpSp>
      <xdr:grpSp>
        <xdr:nvGrpSpPr>
          <xdr:cNvPr id="55" name="Group 54"/>
          <xdr:cNvGrpSpPr/>
        </xdr:nvGrpSpPr>
        <xdr:grpSpPr>
          <a:xfrm>
            <a:off x="10848097" y="1809746"/>
            <a:ext cx="2095501" cy="462643"/>
            <a:chOff x="11079416" y="1714497"/>
            <a:chExt cx="2095501" cy="462643"/>
          </a:xfrm>
        </xdr:grpSpPr>
        <xdr:sp macro="" textlink="">
          <xdr:nvSpPr>
            <xdr:cNvPr id="58" name="Oval 57"/>
            <xdr:cNvSpPr/>
          </xdr:nvSpPr>
          <xdr:spPr>
            <a:xfrm>
              <a:off x="11079416" y="1809747"/>
              <a:ext cx="272143" cy="272143"/>
            </a:xfrm>
            <a:prstGeom prst="ellipse">
              <a:avLst/>
            </a:prstGeom>
            <a:noFill/>
            <a:ln w="571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9" name="TextBox 58"/>
            <xdr:cNvSpPr txBox="1"/>
          </xdr:nvSpPr>
          <xdr:spPr>
            <a:xfrm>
              <a:off x="11501239" y="1714497"/>
              <a:ext cx="1673678" cy="46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0"/>
                <a:t>Optimistic</a:t>
              </a:r>
            </a:p>
          </xdr:txBody>
        </xdr:sp>
      </xdr:grpSp>
      <xdr:sp macro="" textlink="">
        <xdr:nvSpPr>
          <xdr:cNvPr id="56" name="Rectangle 55"/>
          <xdr:cNvSpPr/>
        </xdr:nvSpPr>
        <xdr:spPr>
          <a:xfrm>
            <a:off x="3229695" y="1373512"/>
            <a:ext cx="10399059" cy="9533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sp macro="" textlink="">
        <xdr:nvSpPr>
          <xdr:cNvPr id="57" name="Rectangle 56"/>
          <xdr:cNvSpPr/>
        </xdr:nvSpPr>
        <xdr:spPr>
          <a:xfrm>
            <a:off x="3229695" y="1373515"/>
            <a:ext cx="10399059"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Scenario Selection</a:t>
            </a:r>
          </a:p>
        </xdr:txBody>
      </xdr:sp>
    </xdr:grpSp>
    <xdr:clientData/>
  </xdr:twoCellAnchor>
  <xdr:twoCellAnchor>
    <xdr:from>
      <xdr:col>5</xdr:col>
      <xdr:colOff>134469</xdr:colOff>
      <xdr:row>13</xdr:row>
      <xdr:rowOff>134471</xdr:rowOff>
    </xdr:from>
    <xdr:to>
      <xdr:col>21</xdr:col>
      <xdr:colOff>285750</xdr:colOff>
      <xdr:row>18</xdr:row>
      <xdr:rowOff>135280</xdr:rowOff>
    </xdr:to>
    <xdr:sp macro="" textlink="">
      <xdr:nvSpPr>
        <xdr:cNvPr id="68" name="Rectangle 67"/>
        <xdr:cNvSpPr/>
      </xdr:nvSpPr>
      <xdr:spPr>
        <a:xfrm>
          <a:off x="3361063" y="2610971"/>
          <a:ext cx="9807250" cy="9533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5</xdr:col>
      <xdr:colOff>134469</xdr:colOff>
      <xdr:row>13</xdr:row>
      <xdr:rowOff>134474</xdr:rowOff>
    </xdr:from>
    <xdr:to>
      <xdr:col>21</xdr:col>
      <xdr:colOff>285749</xdr:colOff>
      <xdr:row>15</xdr:row>
      <xdr:rowOff>148890</xdr:rowOff>
    </xdr:to>
    <xdr:sp macro="" textlink="">
      <xdr:nvSpPr>
        <xdr:cNvPr id="69" name="Rectangle 68"/>
        <xdr:cNvSpPr/>
      </xdr:nvSpPr>
      <xdr:spPr>
        <a:xfrm>
          <a:off x="3361063" y="2610974"/>
          <a:ext cx="9807249"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solidFill>
                <a:schemeClr val="bg1"/>
              </a:solidFill>
            </a:rPr>
            <a:t>Selection</a:t>
          </a:r>
          <a:endParaRPr lang="en-GB" sz="2000">
            <a:solidFill>
              <a:schemeClr val="bg1"/>
            </a:solidFill>
          </a:endParaRPr>
        </a:p>
      </xdr:txBody>
    </xdr:sp>
    <xdr:clientData/>
  </xdr:twoCellAnchor>
  <xdr:twoCellAnchor>
    <xdr:from>
      <xdr:col>7</xdr:col>
      <xdr:colOff>404819</xdr:colOff>
      <xdr:row>13</xdr:row>
      <xdr:rowOff>134471</xdr:rowOff>
    </xdr:from>
    <xdr:to>
      <xdr:col>21</xdr:col>
      <xdr:colOff>285750</xdr:colOff>
      <xdr:row>18</xdr:row>
      <xdr:rowOff>135280</xdr:rowOff>
    </xdr:to>
    <xdr:sp macro="" textlink="">
      <xdr:nvSpPr>
        <xdr:cNvPr id="91" name="Rectangle 90"/>
        <xdr:cNvSpPr/>
      </xdr:nvSpPr>
      <xdr:spPr>
        <a:xfrm>
          <a:off x="4786319" y="2610971"/>
          <a:ext cx="8381994" cy="9533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25</xdr:col>
      <xdr:colOff>23792</xdr:colOff>
      <xdr:row>13</xdr:row>
      <xdr:rowOff>134474</xdr:rowOff>
    </xdr:from>
    <xdr:to>
      <xdr:col>27</xdr:col>
      <xdr:colOff>475372</xdr:colOff>
      <xdr:row>15</xdr:row>
      <xdr:rowOff>148890</xdr:rowOff>
    </xdr:to>
    <xdr:sp macro="" textlink="">
      <xdr:nvSpPr>
        <xdr:cNvPr id="96" name="Rectangle 95"/>
        <xdr:cNvSpPr/>
      </xdr:nvSpPr>
      <xdr:spPr>
        <a:xfrm>
          <a:off x="15335230" y="2610974"/>
          <a:ext cx="1666017"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Segment</a:t>
          </a:r>
        </a:p>
      </xdr:txBody>
    </xdr:sp>
    <xdr:clientData/>
  </xdr:twoCellAnchor>
  <xdr:twoCellAnchor>
    <xdr:from>
      <xdr:col>25</xdr:col>
      <xdr:colOff>11886</xdr:colOff>
      <xdr:row>13</xdr:row>
      <xdr:rowOff>98751</xdr:rowOff>
    </xdr:from>
    <xdr:to>
      <xdr:col>27</xdr:col>
      <xdr:colOff>535781</xdr:colOff>
      <xdr:row>18</xdr:row>
      <xdr:rowOff>99560</xdr:rowOff>
    </xdr:to>
    <xdr:sp macro="" textlink="">
      <xdr:nvSpPr>
        <xdr:cNvPr id="102" name="Rectangle 101"/>
        <xdr:cNvSpPr/>
      </xdr:nvSpPr>
      <xdr:spPr>
        <a:xfrm>
          <a:off x="15323324" y="2575251"/>
          <a:ext cx="1738332" cy="9533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10</xdr:col>
      <xdr:colOff>413890</xdr:colOff>
      <xdr:row>16</xdr:row>
      <xdr:rowOff>58130</xdr:rowOff>
    </xdr:from>
    <xdr:to>
      <xdr:col>12</xdr:col>
      <xdr:colOff>321440</xdr:colOff>
      <xdr:row>18</xdr:row>
      <xdr:rowOff>14909</xdr:rowOff>
    </xdr:to>
    <xdr:grpSp>
      <xdr:nvGrpSpPr>
        <xdr:cNvPr id="28" name="Group 27"/>
        <xdr:cNvGrpSpPr/>
      </xdr:nvGrpSpPr>
      <xdr:grpSpPr>
        <a:xfrm>
          <a:off x="6617046" y="3106130"/>
          <a:ext cx="1121988" cy="337779"/>
          <a:chOff x="5726206" y="3070411"/>
          <a:chExt cx="1430506" cy="337779"/>
        </a:xfrm>
      </xdr:grpSpPr>
      <xdr:sp macro="" textlink="">
        <xdr:nvSpPr>
          <xdr:cNvPr id="77" name="Rectangle 76"/>
          <xdr:cNvSpPr/>
        </xdr:nvSpPr>
        <xdr:spPr>
          <a:xfrm>
            <a:off x="5726206" y="3081618"/>
            <a:ext cx="1073364"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lumMod val="75000"/>
                    <a:lumOff val="25000"/>
                  </a:schemeClr>
                </a:solidFill>
              </a:rPr>
              <a:t>Region</a:t>
            </a:r>
          </a:p>
        </xdr:txBody>
      </xdr:sp>
      <xdr:grpSp>
        <xdr:nvGrpSpPr>
          <xdr:cNvPr id="78" name="Group 77"/>
          <xdr:cNvGrpSpPr/>
        </xdr:nvGrpSpPr>
        <xdr:grpSpPr>
          <a:xfrm>
            <a:off x="6804286" y="3070411"/>
            <a:ext cx="352426" cy="333375"/>
            <a:chOff x="4920903" y="6112008"/>
            <a:chExt cx="352426" cy="333375"/>
          </a:xfrm>
        </xdr:grpSpPr>
        <xdr:sp macro="" textlink="">
          <xdr:nvSpPr>
            <xdr:cNvPr id="87" name="Rectangle 86"/>
            <xdr:cNvSpPr/>
          </xdr:nvSpPr>
          <xdr:spPr>
            <a:xfrm>
              <a:off x="4920903" y="6112008"/>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8" name="Isosceles Triangle 87"/>
            <xdr:cNvSpPr/>
          </xdr:nvSpPr>
          <xdr:spPr>
            <a:xfrm rot="10800000">
              <a:off x="4936973"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12</xdr:col>
      <xdr:colOff>441209</xdr:colOff>
      <xdr:row>16</xdr:row>
      <xdr:rowOff>69337</xdr:rowOff>
    </xdr:from>
    <xdr:to>
      <xdr:col>15</xdr:col>
      <xdr:colOff>11882</xdr:colOff>
      <xdr:row>18</xdr:row>
      <xdr:rowOff>14909</xdr:rowOff>
    </xdr:to>
    <xdr:grpSp>
      <xdr:nvGrpSpPr>
        <xdr:cNvPr id="9216" name="Group 9215"/>
        <xdr:cNvGrpSpPr/>
      </xdr:nvGrpSpPr>
      <xdr:grpSpPr>
        <a:xfrm>
          <a:off x="7858803" y="3117337"/>
          <a:ext cx="1392329" cy="326572"/>
          <a:chOff x="7328647" y="3081618"/>
          <a:chExt cx="1434506" cy="326572"/>
        </a:xfrm>
      </xdr:grpSpPr>
      <xdr:sp macro="" textlink="">
        <xdr:nvSpPr>
          <xdr:cNvPr id="79" name="Rectangle 78"/>
          <xdr:cNvSpPr/>
        </xdr:nvSpPr>
        <xdr:spPr>
          <a:xfrm>
            <a:off x="7328647" y="3081618"/>
            <a:ext cx="1099776"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Function</a:t>
            </a:r>
            <a:r>
              <a:rPr lang="en-GB" sz="1200" b="1" baseline="0">
                <a:solidFill>
                  <a:schemeClr val="tx1">
                    <a:lumMod val="75000"/>
                    <a:lumOff val="25000"/>
                  </a:schemeClr>
                </a:solidFill>
              </a:rPr>
              <a:t> Type</a:t>
            </a:r>
            <a:endParaRPr lang="en-GB" sz="1200" b="1">
              <a:solidFill>
                <a:schemeClr val="tx1">
                  <a:lumMod val="75000"/>
                  <a:lumOff val="25000"/>
                </a:schemeClr>
              </a:solidFill>
            </a:endParaRPr>
          </a:p>
        </xdr:txBody>
      </xdr:sp>
      <xdr:grpSp>
        <xdr:nvGrpSpPr>
          <xdr:cNvPr id="80" name="Group 79"/>
          <xdr:cNvGrpSpPr/>
        </xdr:nvGrpSpPr>
        <xdr:grpSpPr>
          <a:xfrm>
            <a:off x="8410727" y="3093524"/>
            <a:ext cx="352426" cy="311664"/>
            <a:chOff x="4472667" y="6135121"/>
            <a:chExt cx="352426" cy="311664"/>
          </a:xfrm>
        </xdr:grpSpPr>
        <xdr:sp macro="" textlink="">
          <xdr:nvSpPr>
            <xdr:cNvPr id="85" name="Rectangle 84"/>
            <xdr:cNvSpPr/>
          </xdr:nvSpPr>
          <xdr:spPr>
            <a:xfrm>
              <a:off x="4472667" y="6135121"/>
              <a:ext cx="352426" cy="311664"/>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6" name="Isosceles Triangle 85"/>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17</xdr:col>
      <xdr:colOff>583185</xdr:colOff>
      <xdr:row>16</xdr:row>
      <xdr:rowOff>81241</xdr:rowOff>
    </xdr:from>
    <xdr:to>
      <xdr:col>20</xdr:col>
      <xdr:colOff>35694</xdr:colOff>
      <xdr:row>18</xdr:row>
      <xdr:rowOff>40420</xdr:rowOff>
    </xdr:to>
    <xdr:grpSp>
      <xdr:nvGrpSpPr>
        <xdr:cNvPr id="9217" name="Group 9216"/>
        <xdr:cNvGrpSpPr/>
      </xdr:nvGrpSpPr>
      <xdr:grpSpPr>
        <a:xfrm>
          <a:off x="11036873" y="3129241"/>
          <a:ext cx="1274165" cy="340179"/>
          <a:chOff x="8918280" y="3081617"/>
          <a:chExt cx="2253337" cy="340179"/>
        </a:xfrm>
      </xdr:grpSpPr>
      <xdr:sp macro="" textlink="">
        <xdr:nvSpPr>
          <xdr:cNvPr id="81" name="Rectangle 80"/>
          <xdr:cNvSpPr/>
        </xdr:nvSpPr>
        <xdr:spPr>
          <a:xfrm>
            <a:off x="8918280" y="3081618"/>
            <a:ext cx="1905001" cy="340178"/>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Family Name</a:t>
            </a:r>
          </a:p>
        </xdr:txBody>
      </xdr:sp>
      <xdr:grpSp>
        <xdr:nvGrpSpPr>
          <xdr:cNvPr id="82" name="Group 81"/>
          <xdr:cNvGrpSpPr/>
        </xdr:nvGrpSpPr>
        <xdr:grpSpPr>
          <a:xfrm>
            <a:off x="10819191" y="3081617"/>
            <a:ext cx="352426" cy="333375"/>
            <a:chOff x="4472667" y="6123214"/>
            <a:chExt cx="352426" cy="333375"/>
          </a:xfrm>
        </xdr:grpSpPr>
        <xdr:sp macro="" textlink="">
          <xdr:nvSpPr>
            <xdr:cNvPr id="83" name="Rectangle 82"/>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4" name="Isosceles Triangle 83"/>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5</xdr:col>
      <xdr:colOff>224122</xdr:colOff>
      <xdr:row>16</xdr:row>
      <xdr:rowOff>56030</xdr:rowOff>
    </xdr:from>
    <xdr:to>
      <xdr:col>7</xdr:col>
      <xdr:colOff>345281</xdr:colOff>
      <xdr:row>18</xdr:row>
      <xdr:rowOff>1602</xdr:rowOff>
    </xdr:to>
    <xdr:grpSp>
      <xdr:nvGrpSpPr>
        <xdr:cNvPr id="26" name="Group 25"/>
        <xdr:cNvGrpSpPr/>
      </xdr:nvGrpSpPr>
      <xdr:grpSpPr>
        <a:xfrm>
          <a:off x="3450716" y="3104030"/>
          <a:ext cx="1276065" cy="326572"/>
          <a:chOff x="3473824" y="3081618"/>
          <a:chExt cx="1692088" cy="326572"/>
        </a:xfrm>
      </xdr:grpSpPr>
      <xdr:sp macro="" textlink="">
        <xdr:nvSpPr>
          <xdr:cNvPr id="89" name="Rectangle 88"/>
          <xdr:cNvSpPr/>
        </xdr:nvSpPr>
        <xdr:spPr>
          <a:xfrm>
            <a:off x="3473824" y="3081618"/>
            <a:ext cx="1277470"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Whole Org?</a:t>
            </a:r>
          </a:p>
        </xdr:txBody>
      </xdr:sp>
      <xdr:sp macro="" textlink="">
        <xdr:nvSpPr>
          <xdr:cNvPr id="90" name="Rectangle 89"/>
          <xdr:cNvSpPr/>
        </xdr:nvSpPr>
        <xdr:spPr>
          <a:xfrm>
            <a:off x="4751294" y="3081618"/>
            <a:ext cx="414618"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tx1">
                    <a:lumMod val="75000"/>
                    <a:lumOff val="25000"/>
                  </a:schemeClr>
                </a:solidFill>
                <a:latin typeface="Wingdings 2" panose="05020102010507070707" pitchFamily="18" charset="2"/>
              </a:rPr>
              <a:t>P</a:t>
            </a:r>
            <a:endParaRPr lang="en-GB" sz="1100" b="1">
              <a:solidFill>
                <a:schemeClr val="tx1">
                  <a:lumMod val="75000"/>
                  <a:lumOff val="25000"/>
                </a:schemeClr>
              </a:solidFill>
              <a:latin typeface="Wingdings 2" panose="05020102010507070707" pitchFamily="18" charset="2"/>
            </a:endParaRPr>
          </a:p>
        </xdr:txBody>
      </xdr:sp>
    </xdr:grpSp>
    <xdr:clientData/>
  </xdr:twoCellAnchor>
  <xdr:twoCellAnchor>
    <xdr:from>
      <xdr:col>25</xdr:col>
      <xdr:colOff>73520</xdr:colOff>
      <xdr:row>16</xdr:row>
      <xdr:rowOff>57430</xdr:rowOff>
    </xdr:from>
    <xdr:to>
      <xdr:col>27</xdr:col>
      <xdr:colOff>394437</xdr:colOff>
      <xdr:row>18</xdr:row>
      <xdr:rowOff>9805</xdr:rowOff>
    </xdr:to>
    <xdr:grpSp>
      <xdr:nvGrpSpPr>
        <xdr:cNvPr id="97" name="Group 96"/>
        <xdr:cNvGrpSpPr/>
      </xdr:nvGrpSpPr>
      <xdr:grpSpPr>
        <a:xfrm>
          <a:off x="15384958" y="3105430"/>
          <a:ext cx="1535354" cy="333375"/>
          <a:chOff x="7003680" y="3081617"/>
          <a:chExt cx="1759473" cy="333375"/>
        </a:xfrm>
      </xdr:grpSpPr>
      <xdr:sp macro="" textlink="">
        <xdr:nvSpPr>
          <xdr:cNvPr id="98" name="Rectangle 97"/>
          <xdr:cNvSpPr/>
        </xdr:nvSpPr>
        <xdr:spPr>
          <a:xfrm>
            <a:off x="7003680" y="3081618"/>
            <a:ext cx="1424743"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lumMod val="75000"/>
                    <a:lumOff val="25000"/>
                  </a:schemeClr>
                </a:solidFill>
              </a:rPr>
              <a:t>Segment</a:t>
            </a:r>
          </a:p>
        </xdr:txBody>
      </xdr:sp>
      <xdr:grpSp>
        <xdr:nvGrpSpPr>
          <xdr:cNvPr id="99" name="Group 98"/>
          <xdr:cNvGrpSpPr/>
        </xdr:nvGrpSpPr>
        <xdr:grpSpPr>
          <a:xfrm>
            <a:off x="8410727" y="3081617"/>
            <a:ext cx="352426" cy="333375"/>
            <a:chOff x="4472667" y="6123214"/>
            <a:chExt cx="352426" cy="333375"/>
          </a:xfrm>
        </xdr:grpSpPr>
        <xdr:sp macro="" textlink="">
          <xdr:nvSpPr>
            <xdr:cNvPr id="100" name="Rectangle 99"/>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1" name="Isosceles Triangle 100"/>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5</xdr:col>
      <xdr:colOff>145677</xdr:colOff>
      <xdr:row>19</xdr:row>
      <xdr:rowOff>123264</xdr:rowOff>
    </xdr:from>
    <xdr:to>
      <xdr:col>22</xdr:col>
      <xdr:colOff>313765</xdr:colOff>
      <xdr:row>47</xdr:row>
      <xdr:rowOff>35719</xdr:rowOff>
    </xdr:to>
    <xdr:sp macro="" textlink="">
      <xdr:nvSpPr>
        <xdr:cNvPr id="105" name="Rectangle 104"/>
        <xdr:cNvSpPr/>
      </xdr:nvSpPr>
      <xdr:spPr>
        <a:xfrm>
          <a:off x="3372271" y="3742764"/>
          <a:ext cx="10431275" cy="52464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5</xdr:col>
      <xdr:colOff>145677</xdr:colOff>
      <xdr:row>19</xdr:row>
      <xdr:rowOff>123267</xdr:rowOff>
    </xdr:from>
    <xdr:to>
      <xdr:col>22</xdr:col>
      <xdr:colOff>313765</xdr:colOff>
      <xdr:row>21</xdr:row>
      <xdr:rowOff>137683</xdr:rowOff>
    </xdr:to>
    <xdr:sp macro="" textlink="">
      <xdr:nvSpPr>
        <xdr:cNvPr id="106" name="Rectangle 105"/>
        <xdr:cNvSpPr/>
      </xdr:nvSpPr>
      <xdr:spPr>
        <a:xfrm>
          <a:off x="3384177" y="3742767"/>
          <a:ext cx="10509517"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Workforce Journey</a:t>
          </a:r>
        </a:p>
      </xdr:txBody>
    </xdr:sp>
    <xdr:clientData/>
  </xdr:twoCellAnchor>
  <xdr:twoCellAnchor>
    <xdr:from>
      <xdr:col>5</xdr:col>
      <xdr:colOff>459441</xdr:colOff>
      <xdr:row>22</xdr:row>
      <xdr:rowOff>100853</xdr:rowOff>
    </xdr:from>
    <xdr:to>
      <xdr:col>5</xdr:col>
      <xdr:colOff>731584</xdr:colOff>
      <xdr:row>23</xdr:row>
      <xdr:rowOff>182496</xdr:rowOff>
    </xdr:to>
    <xdr:sp macro="" textlink="">
      <xdr:nvSpPr>
        <xdr:cNvPr id="112" name="Oval 111"/>
        <xdr:cNvSpPr/>
      </xdr:nvSpPr>
      <xdr:spPr>
        <a:xfrm>
          <a:off x="3675529" y="4291853"/>
          <a:ext cx="272143" cy="272143"/>
        </a:xfrm>
        <a:prstGeom prst="ellipse">
          <a:avLst/>
        </a:prstGeom>
        <a:solidFill>
          <a:schemeClr val="tx2"/>
        </a:solidFill>
        <a:ln w="571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7204</xdr:colOff>
      <xdr:row>22</xdr:row>
      <xdr:rowOff>5603</xdr:rowOff>
    </xdr:from>
    <xdr:to>
      <xdr:col>9</xdr:col>
      <xdr:colOff>78441</xdr:colOff>
      <xdr:row>24</xdr:row>
      <xdr:rowOff>87246</xdr:rowOff>
    </xdr:to>
    <xdr:sp macro="" textlink="">
      <xdr:nvSpPr>
        <xdr:cNvPr id="113" name="TextBox 112"/>
        <xdr:cNvSpPr txBox="1"/>
      </xdr:nvSpPr>
      <xdr:spPr>
        <a:xfrm>
          <a:off x="3985292" y="4196603"/>
          <a:ext cx="1673678" cy="46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0"/>
            <a:t>View 1</a:t>
          </a:r>
        </a:p>
      </xdr:txBody>
    </xdr:sp>
    <xdr:clientData/>
  </xdr:twoCellAnchor>
  <xdr:twoCellAnchor>
    <xdr:from>
      <xdr:col>8</xdr:col>
      <xdr:colOff>291352</xdr:colOff>
      <xdr:row>22</xdr:row>
      <xdr:rowOff>100853</xdr:rowOff>
    </xdr:from>
    <xdr:to>
      <xdr:col>8</xdr:col>
      <xdr:colOff>563495</xdr:colOff>
      <xdr:row>23</xdr:row>
      <xdr:rowOff>182496</xdr:rowOff>
    </xdr:to>
    <xdr:sp macro="" textlink="">
      <xdr:nvSpPr>
        <xdr:cNvPr id="114" name="Oval 113"/>
        <xdr:cNvSpPr/>
      </xdr:nvSpPr>
      <xdr:spPr>
        <a:xfrm>
          <a:off x="5266764" y="4291853"/>
          <a:ext cx="272143" cy="272143"/>
        </a:xfrm>
        <a:prstGeom prst="ellipse">
          <a:avLst/>
        </a:prstGeom>
        <a:noFill/>
        <a:ln w="571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601115</xdr:colOff>
      <xdr:row>22</xdr:row>
      <xdr:rowOff>5603</xdr:rowOff>
    </xdr:from>
    <xdr:to>
      <xdr:col>11</xdr:col>
      <xdr:colOff>459440</xdr:colOff>
      <xdr:row>24</xdr:row>
      <xdr:rowOff>87246</xdr:rowOff>
    </xdr:to>
    <xdr:sp macro="" textlink="">
      <xdr:nvSpPr>
        <xdr:cNvPr id="115" name="TextBox 114"/>
        <xdr:cNvSpPr txBox="1"/>
      </xdr:nvSpPr>
      <xdr:spPr>
        <a:xfrm>
          <a:off x="5576527" y="4196603"/>
          <a:ext cx="1673678" cy="46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0"/>
            <a:t>View 2</a:t>
          </a:r>
        </a:p>
      </xdr:txBody>
    </xdr:sp>
    <xdr:clientData/>
  </xdr:twoCellAnchor>
  <xdr:twoCellAnchor>
    <xdr:from>
      <xdr:col>11</xdr:col>
      <xdr:colOff>112060</xdr:colOff>
      <xdr:row>23</xdr:row>
      <xdr:rowOff>134471</xdr:rowOff>
    </xdr:from>
    <xdr:to>
      <xdr:col>15</xdr:col>
      <xdr:colOff>257737</xdr:colOff>
      <xdr:row>25</xdr:row>
      <xdr:rowOff>56030</xdr:rowOff>
    </xdr:to>
    <xdr:sp macro="" textlink="">
      <xdr:nvSpPr>
        <xdr:cNvPr id="140" name="TextBox 139"/>
        <xdr:cNvSpPr txBox="1"/>
      </xdr:nvSpPr>
      <xdr:spPr>
        <a:xfrm>
          <a:off x="6902825" y="4515971"/>
          <a:ext cx="2566147" cy="3025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baseline="0"/>
            <a:t>Headcount</a:t>
          </a:r>
          <a:endParaRPr lang="en-GB" sz="1600" b="1"/>
        </a:p>
      </xdr:txBody>
    </xdr:sp>
    <xdr:clientData/>
  </xdr:twoCellAnchor>
  <xdr:twoCellAnchor>
    <xdr:from>
      <xdr:col>22</xdr:col>
      <xdr:colOff>595312</xdr:colOff>
      <xdr:row>19</xdr:row>
      <xdr:rowOff>123264</xdr:rowOff>
    </xdr:from>
    <xdr:to>
      <xdr:col>40</xdr:col>
      <xdr:colOff>100853</xdr:colOff>
      <xdr:row>47</xdr:row>
      <xdr:rowOff>23813</xdr:rowOff>
    </xdr:to>
    <xdr:sp macro="" textlink="">
      <xdr:nvSpPr>
        <xdr:cNvPr id="142" name="Rectangle 141"/>
        <xdr:cNvSpPr/>
      </xdr:nvSpPr>
      <xdr:spPr>
        <a:xfrm>
          <a:off x="14085093" y="3742764"/>
          <a:ext cx="10435479" cy="523454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22</xdr:col>
      <xdr:colOff>593912</xdr:colOff>
      <xdr:row>19</xdr:row>
      <xdr:rowOff>123267</xdr:rowOff>
    </xdr:from>
    <xdr:to>
      <xdr:col>40</xdr:col>
      <xdr:colOff>100854</xdr:colOff>
      <xdr:row>21</xdr:row>
      <xdr:rowOff>137683</xdr:rowOff>
    </xdr:to>
    <xdr:sp macro="" textlink="">
      <xdr:nvSpPr>
        <xdr:cNvPr id="143" name="Rectangle 142"/>
        <xdr:cNvSpPr/>
      </xdr:nvSpPr>
      <xdr:spPr>
        <a:xfrm>
          <a:off x="14040971" y="3742767"/>
          <a:ext cx="10399059"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Workforce Journey</a:t>
          </a:r>
        </a:p>
      </xdr:txBody>
    </xdr:sp>
    <xdr:clientData/>
  </xdr:twoCellAnchor>
  <xdr:twoCellAnchor>
    <xdr:from>
      <xdr:col>23</xdr:col>
      <xdr:colOff>302559</xdr:colOff>
      <xdr:row>22</xdr:row>
      <xdr:rowOff>100853</xdr:rowOff>
    </xdr:from>
    <xdr:to>
      <xdr:col>23</xdr:col>
      <xdr:colOff>574702</xdr:colOff>
      <xdr:row>23</xdr:row>
      <xdr:rowOff>182496</xdr:rowOff>
    </xdr:to>
    <xdr:sp macro="" textlink="">
      <xdr:nvSpPr>
        <xdr:cNvPr id="144" name="Oval 143"/>
        <xdr:cNvSpPr/>
      </xdr:nvSpPr>
      <xdr:spPr>
        <a:xfrm>
          <a:off x="14354735" y="4291853"/>
          <a:ext cx="272143" cy="272143"/>
        </a:xfrm>
        <a:prstGeom prst="ellipse">
          <a:avLst/>
        </a:prstGeom>
        <a:solidFill>
          <a:sysClr val="window" lastClr="FFFFFF"/>
        </a:solidFill>
        <a:ln w="571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7204</xdr:colOff>
      <xdr:row>22</xdr:row>
      <xdr:rowOff>5603</xdr:rowOff>
    </xdr:from>
    <xdr:to>
      <xdr:col>26</xdr:col>
      <xdr:colOff>470647</xdr:colOff>
      <xdr:row>24</xdr:row>
      <xdr:rowOff>87246</xdr:rowOff>
    </xdr:to>
    <xdr:sp macro="" textlink="">
      <xdr:nvSpPr>
        <xdr:cNvPr id="145" name="TextBox 144"/>
        <xdr:cNvSpPr txBox="1"/>
      </xdr:nvSpPr>
      <xdr:spPr>
        <a:xfrm>
          <a:off x="14664498" y="4196603"/>
          <a:ext cx="1673678" cy="46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0"/>
            <a:t>View 1</a:t>
          </a:r>
        </a:p>
      </xdr:txBody>
    </xdr:sp>
    <xdr:clientData/>
  </xdr:twoCellAnchor>
  <xdr:twoCellAnchor>
    <xdr:from>
      <xdr:col>26</xdr:col>
      <xdr:colOff>78441</xdr:colOff>
      <xdr:row>22</xdr:row>
      <xdr:rowOff>100853</xdr:rowOff>
    </xdr:from>
    <xdr:to>
      <xdr:col>26</xdr:col>
      <xdr:colOff>350584</xdr:colOff>
      <xdr:row>23</xdr:row>
      <xdr:rowOff>182496</xdr:rowOff>
    </xdr:to>
    <xdr:sp macro="" textlink="">
      <xdr:nvSpPr>
        <xdr:cNvPr id="146" name="Oval 145"/>
        <xdr:cNvSpPr/>
      </xdr:nvSpPr>
      <xdr:spPr>
        <a:xfrm>
          <a:off x="15945970" y="4291853"/>
          <a:ext cx="272143" cy="272143"/>
        </a:xfrm>
        <a:prstGeom prst="ellipse">
          <a:avLst/>
        </a:prstGeom>
        <a:solidFill>
          <a:schemeClr val="tx2"/>
        </a:solidFill>
        <a:ln w="571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388204</xdr:colOff>
      <xdr:row>22</xdr:row>
      <xdr:rowOff>5603</xdr:rowOff>
    </xdr:from>
    <xdr:to>
      <xdr:col>29</xdr:col>
      <xdr:colOff>246529</xdr:colOff>
      <xdr:row>24</xdr:row>
      <xdr:rowOff>87246</xdr:rowOff>
    </xdr:to>
    <xdr:sp macro="" textlink="">
      <xdr:nvSpPr>
        <xdr:cNvPr id="147" name="TextBox 146"/>
        <xdr:cNvSpPr txBox="1"/>
      </xdr:nvSpPr>
      <xdr:spPr>
        <a:xfrm>
          <a:off x="16255733" y="4196603"/>
          <a:ext cx="1673678" cy="4626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800" b="0"/>
            <a:t>View 2</a:t>
          </a:r>
        </a:p>
      </xdr:txBody>
    </xdr:sp>
    <xdr:clientData/>
  </xdr:twoCellAnchor>
  <xdr:twoCellAnchor>
    <xdr:from>
      <xdr:col>23</xdr:col>
      <xdr:colOff>190501</xdr:colOff>
      <xdr:row>25</xdr:row>
      <xdr:rowOff>54347</xdr:rowOff>
    </xdr:from>
    <xdr:to>
      <xdr:col>38</xdr:col>
      <xdr:colOff>448236</xdr:colOff>
      <xdr:row>45</xdr:row>
      <xdr:rowOff>137270</xdr:rowOff>
    </xdr:to>
    <xdr:grpSp>
      <xdr:nvGrpSpPr>
        <xdr:cNvPr id="148" name="Group 147"/>
        <xdr:cNvGrpSpPr/>
      </xdr:nvGrpSpPr>
      <xdr:grpSpPr>
        <a:xfrm>
          <a:off x="14287501" y="4816847"/>
          <a:ext cx="9366016" cy="3892923"/>
          <a:chOff x="3641912" y="2326340"/>
          <a:chExt cx="9334500" cy="3892923"/>
        </a:xfrm>
      </xdr:grpSpPr>
      <xdr:grpSp>
        <xdr:nvGrpSpPr>
          <xdr:cNvPr id="149" name="Group 148"/>
          <xdr:cNvGrpSpPr/>
        </xdr:nvGrpSpPr>
        <xdr:grpSpPr>
          <a:xfrm>
            <a:off x="3641912" y="2326340"/>
            <a:ext cx="9334500" cy="3892923"/>
            <a:chOff x="3641912" y="2326340"/>
            <a:chExt cx="9334500" cy="3892923"/>
          </a:xfrm>
        </xdr:grpSpPr>
        <xdr:graphicFrame macro="">
          <xdr:nvGraphicFramePr>
            <xdr:cNvPr id="153" name="Chart 152"/>
            <xdr:cNvGraphicFramePr/>
          </xdr:nvGraphicFramePr>
          <xdr:xfrm>
            <a:off x="3641912" y="2326340"/>
            <a:ext cx="9334500" cy="334383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54" name="TextBox 153"/>
            <xdr:cNvSpPr txBox="1"/>
          </xdr:nvSpPr>
          <xdr:spPr>
            <a:xfrm>
              <a:off x="4121565"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Current</a:t>
              </a:r>
            </a:p>
            <a:p>
              <a:pPr algn="ctr"/>
              <a:r>
                <a:rPr lang="en-GB" sz="1100"/>
                <a:t>Headcount</a:t>
              </a:r>
            </a:p>
          </xdr:txBody>
        </xdr:sp>
        <xdr:sp macro="" textlink="">
          <xdr:nvSpPr>
            <xdr:cNvPr id="155" name="TextBox 154"/>
            <xdr:cNvSpPr txBox="1"/>
          </xdr:nvSpPr>
          <xdr:spPr>
            <a:xfrm>
              <a:off x="5338711"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Additions</a:t>
              </a:r>
            </a:p>
          </xdr:txBody>
        </xdr:sp>
        <xdr:sp macro="" textlink="">
          <xdr:nvSpPr>
            <xdr:cNvPr id="156" name="TextBox 155"/>
            <xdr:cNvSpPr txBox="1"/>
          </xdr:nvSpPr>
          <xdr:spPr>
            <a:xfrm>
              <a:off x="6295745"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Subtractions</a:t>
              </a:r>
            </a:p>
          </xdr:txBody>
        </xdr:sp>
        <xdr:sp macro="" textlink="">
          <xdr:nvSpPr>
            <xdr:cNvPr id="157" name="TextBox 156"/>
            <xdr:cNvSpPr txBox="1"/>
          </xdr:nvSpPr>
          <xdr:spPr>
            <a:xfrm>
              <a:off x="7360386"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Y0 Baseline</a:t>
              </a:r>
            </a:p>
          </xdr:txBody>
        </xdr:sp>
        <xdr:sp macro="" textlink="">
          <xdr:nvSpPr>
            <xdr:cNvPr id="158" name="TextBox 157"/>
            <xdr:cNvSpPr txBox="1"/>
          </xdr:nvSpPr>
          <xdr:spPr>
            <a:xfrm>
              <a:off x="8400387"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Y1</a:t>
              </a:r>
            </a:p>
          </xdr:txBody>
        </xdr:sp>
        <xdr:sp macro="" textlink="">
          <xdr:nvSpPr>
            <xdr:cNvPr id="159" name="TextBox 158"/>
            <xdr:cNvSpPr txBox="1"/>
          </xdr:nvSpPr>
          <xdr:spPr>
            <a:xfrm>
              <a:off x="9483014"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Y2</a:t>
              </a:r>
            </a:p>
          </xdr:txBody>
        </xdr:sp>
        <xdr:sp macro="" textlink="">
          <xdr:nvSpPr>
            <xdr:cNvPr id="160" name="TextBox 159"/>
            <xdr:cNvSpPr txBox="1"/>
          </xdr:nvSpPr>
          <xdr:spPr>
            <a:xfrm>
              <a:off x="10556598" y="5625352"/>
              <a:ext cx="986114" cy="593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t>Y3</a:t>
              </a:r>
            </a:p>
          </xdr:txBody>
        </xdr:sp>
        <xdr:sp macro="" textlink="">
          <xdr:nvSpPr>
            <xdr:cNvPr id="162" name="Diamond 161"/>
            <xdr:cNvSpPr/>
          </xdr:nvSpPr>
          <xdr:spPr>
            <a:xfrm>
              <a:off x="11889441" y="3686735"/>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3" name="Rectangle 162"/>
            <xdr:cNvSpPr/>
          </xdr:nvSpPr>
          <xdr:spPr>
            <a:xfrm>
              <a:off x="12102353" y="3630703"/>
              <a:ext cx="672352" cy="2801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a:solidFill>
                    <a:sysClr val="windowText" lastClr="000000"/>
                  </a:solidFill>
                  <a:latin typeface="+mn-lt"/>
                  <a:cs typeface="Arial" panose="020B0604020202020204" pitchFamily="34" charset="0"/>
                </a:rPr>
                <a:t>Supply</a:t>
              </a:r>
            </a:p>
          </xdr:txBody>
        </xdr:sp>
      </xdr:grpSp>
      <xdr:sp macro="" textlink="">
        <xdr:nvSpPr>
          <xdr:cNvPr id="150" name="Diamond 149"/>
          <xdr:cNvSpPr/>
        </xdr:nvSpPr>
        <xdr:spPr>
          <a:xfrm>
            <a:off x="4475681" y="2913529"/>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1" name="Diamond 150"/>
          <xdr:cNvSpPr/>
        </xdr:nvSpPr>
        <xdr:spPr>
          <a:xfrm>
            <a:off x="8809808" y="2962355"/>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2" name="Diamond 151"/>
          <xdr:cNvSpPr/>
        </xdr:nvSpPr>
        <xdr:spPr>
          <a:xfrm>
            <a:off x="9883193" y="3071211"/>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7" name="Diamond 166"/>
          <xdr:cNvSpPr/>
        </xdr:nvSpPr>
        <xdr:spPr>
          <a:xfrm>
            <a:off x="10932404" y="3220890"/>
            <a:ext cx="179294" cy="179294"/>
          </a:xfrm>
          <a:prstGeom prst="diamond">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28</xdr:col>
      <xdr:colOff>201707</xdr:colOff>
      <xdr:row>23</xdr:row>
      <xdr:rowOff>134471</xdr:rowOff>
    </xdr:from>
    <xdr:to>
      <xdr:col>32</xdr:col>
      <xdr:colOff>347384</xdr:colOff>
      <xdr:row>25</xdr:row>
      <xdr:rowOff>56030</xdr:rowOff>
    </xdr:to>
    <xdr:sp macro="" textlink="">
      <xdr:nvSpPr>
        <xdr:cNvPr id="166" name="TextBox 165"/>
        <xdr:cNvSpPr txBox="1"/>
      </xdr:nvSpPr>
      <xdr:spPr>
        <a:xfrm>
          <a:off x="17279472" y="4515971"/>
          <a:ext cx="2566147" cy="3025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baseline="0"/>
            <a:t>Headcount</a:t>
          </a:r>
          <a:endParaRPr lang="en-GB" sz="1600" b="1"/>
        </a:p>
      </xdr:txBody>
    </xdr:sp>
    <xdr:clientData/>
  </xdr:twoCellAnchor>
  <xdr:twoCellAnchor>
    <xdr:from>
      <xdr:col>5</xdr:col>
      <xdr:colOff>272143</xdr:colOff>
      <xdr:row>81</xdr:row>
      <xdr:rowOff>18709</xdr:rowOff>
    </xdr:from>
    <xdr:to>
      <xdr:col>11</xdr:col>
      <xdr:colOff>511970</xdr:colOff>
      <xdr:row>97</xdr:row>
      <xdr:rowOff>86745</xdr:rowOff>
    </xdr:to>
    <xdr:graphicFrame macro="">
      <xdr:nvGraphicFramePr>
        <xdr:cNvPr id="186" name="Chart 1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50427</xdr:colOff>
      <xdr:row>78</xdr:row>
      <xdr:rowOff>2500</xdr:rowOff>
    </xdr:from>
    <xdr:to>
      <xdr:col>22</xdr:col>
      <xdr:colOff>218515</xdr:colOff>
      <xdr:row>102</xdr:row>
      <xdr:rowOff>178593</xdr:rowOff>
    </xdr:to>
    <xdr:sp macro="" textlink="">
      <xdr:nvSpPr>
        <xdr:cNvPr id="187" name="Rectangle 186"/>
        <xdr:cNvSpPr/>
      </xdr:nvSpPr>
      <xdr:spPr>
        <a:xfrm>
          <a:off x="3277021" y="14861500"/>
          <a:ext cx="10431275" cy="474809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5</xdr:col>
      <xdr:colOff>50427</xdr:colOff>
      <xdr:row>75</xdr:row>
      <xdr:rowOff>169191</xdr:rowOff>
    </xdr:from>
    <xdr:to>
      <xdr:col>22</xdr:col>
      <xdr:colOff>218515</xdr:colOff>
      <xdr:row>77</xdr:row>
      <xdr:rowOff>183607</xdr:rowOff>
    </xdr:to>
    <xdr:sp macro="" textlink="">
      <xdr:nvSpPr>
        <xdr:cNvPr id="188" name="Rectangle 187"/>
        <xdr:cNvSpPr/>
      </xdr:nvSpPr>
      <xdr:spPr>
        <a:xfrm>
          <a:off x="3277021" y="14456691"/>
          <a:ext cx="10431275"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Gap Analysis</a:t>
          </a:r>
        </a:p>
      </xdr:txBody>
    </xdr:sp>
    <xdr:clientData/>
  </xdr:twoCellAnchor>
  <xdr:twoCellAnchor>
    <xdr:from>
      <xdr:col>5</xdr:col>
      <xdr:colOff>326571</xdr:colOff>
      <xdr:row>96</xdr:row>
      <xdr:rowOff>81643</xdr:rowOff>
    </xdr:from>
    <xdr:to>
      <xdr:col>12</xdr:col>
      <xdr:colOff>27215</xdr:colOff>
      <xdr:row>98</xdr:row>
      <xdr:rowOff>83344</xdr:rowOff>
    </xdr:to>
    <xdr:sp macro="" textlink="">
      <xdr:nvSpPr>
        <xdr:cNvPr id="190" name="TextBox 189"/>
        <xdr:cNvSpPr txBox="1"/>
      </xdr:nvSpPr>
      <xdr:spPr>
        <a:xfrm>
          <a:off x="3553165" y="18369643"/>
          <a:ext cx="3891644" cy="3827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Annual Gap</a:t>
          </a:r>
        </a:p>
      </xdr:txBody>
    </xdr:sp>
    <xdr:clientData/>
  </xdr:twoCellAnchor>
  <xdr:twoCellAnchor>
    <xdr:from>
      <xdr:col>12</xdr:col>
      <xdr:colOff>392904</xdr:colOff>
      <xdr:row>77</xdr:row>
      <xdr:rowOff>154782</xdr:rowOff>
    </xdr:from>
    <xdr:to>
      <xdr:col>21</xdr:col>
      <xdr:colOff>474549</xdr:colOff>
      <xdr:row>79</xdr:row>
      <xdr:rowOff>59532</xdr:rowOff>
    </xdr:to>
    <xdr:sp macro="" textlink="">
      <xdr:nvSpPr>
        <xdr:cNvPr id="191" name="TextBox 190"/>
        <xdr:cNvSpPr txBox="1"/>
      </xdr:nvSpPr>
      <xdr:spPr>
        <a:xfrm>
          <a:off x="7810498" y="14823282"/>
          <a:ext cx="5546614"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Forecasts</a:t>
          </a:r>
        </a:p>
      </xdr:txBody>
    </xdr:sp>
    <xdr:clientData/>
  </xdr:twoCellAnchor>
  <xdr:twoCellAnchor>
    <xdr:from>
      <xdr:col>5</xdr:col>
      <xdr:colOff>169490</xdr:colOff>
      <xdr:row>48</xdr:row>
      <xdr:rowOff>145386</xdr:rowOff>
    </xdr:from>
    <xdr:to>
      <xdr:col>22</xdr:col>
      <xdr:colOff>337578</xdr:colOff>
      <xdr:row>73</xdr:row>
      <xdr:rowOff>130979</xdr:rowOff>
    </xdr:to>
    <xdr:sp macro="" textlink="">
      <xdr:nvSpPr>
        <xdr:cNvPr id="194" name="Rectangle 193"/>
        <xdr:cNvSpPr/>
      </xdr:nvSpPr>
      <xdr:spPr>
        <a:xfrm>
          <a:off x="3396084" y="9289386"/>
          <a:ext cx="10431275" cy="474809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5</xdr:col>
      <xdr:colOff>169490</xdr:colOff>
      <xdr:row>48</xdr:row>
      <xdr:rowOff>157295</xdr:rowOff>
    </xdr:from>
    <xdr:to>
      <xdr:col>22</xdr:col>
      <xdr:colOff>337578</xdr:colOff>
      <xdr:row>50</xdr:row>
      <xdr:rowOff>171711</xdr:rowOff>
    </xdr:to>
    <xdr:sp macro="" textlink="">
      <xdr:nvSpPr>
        <xdr:cNvPr id="195" name="Rectangle 194"/>
        <xdr:cNvSpPr/>
      </xdr:nvSpPr>
      <xdr:spPr>
        <a:xfrm>
          <a:off x="3396084" y="9301295"/>
          <a:ext cx="10431275"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Scenario</a:t>
          </a:r>
          <a:r>
            <a:rPr lang="en-GB" sz="2000" baseline="0">
              <a:solidFill>
                <a:schemeClr val="bg1"/>
              </a:solidFill>
            </a:rPr>
            <a:t> Comparison</a:t>
          </a:r>
          <a:endParaRPr lang="en-GB" sz="2000">
            <a:solidFill>
              <a:schemeClr val="bg1"/>
            </a:solidFill>
          </a:endParaRPr>
        </a:p>
      </xdr:txBody>
    </xdr:sp>
    <xdr:clientData/>
  </xdr:twoCellAnchor>
  <xdr:twoCellAnchor>
    <xdr:from>
      <xdr:col>5</xdr:col>
      <xdr:colOff>326571</xdr:colOff>
      <xdr:row>70</xdr:row>
      <xdr:rowOff>81643</xdr:rowOff>
    </xdr:from>
    <xdr:to>
      <xdr:col>13</xdr:col>
      <xdr:colOff>598714</xdr:colOff>
      <xdr:row>73</xdr:row>
      <xdr:rowOff>40821</xdr:rowOff>
    </xdr:to>
    <xdr:sp macro="" textlink="">
      <xdr:nvSpPr>
        <xdr:cNvPr id="197" name="TextBox 196"/>
        <xdr:cNvSpPr txBox="1"/>
      </xdr:nvSpPr>
      <xdr:spPr>
        <a:xfrm>
          <a:off x="3565071" y="13416643"/>
          <a:ext cx="5102679" cy="5306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a:t>Headcount</a:t>
          </a:r>
        </a:p>
      </xdr:txBody>
    </xdr:sp>
    <xdr:clientData/>
  </xdr:twoCellAnchor>
  <xdr:twoCellAnchor>
    <xdr:from>
      <xdr:col>12</xdr:col>
      <xdr:colOff>35394</xdr:colOff>
      <xdr:row>0</xdr:row>
      <xdr:rowOff>145278</xdr:rowOff>
    </xdr:from>
    <xdr:to>
      <xdr:col>22</xdr:col>
      <xdr:colOff>97526</xdr:colOff>
      <xdr:row>6</xdr:row>
      <xdr:rowOff>47626</xdr:rowOff>
    </xdr:to>
    <xdr:sp macro="" textlink="">
      <xdr:nvSpPr>
        <xdr:cNvPr id="12" name="TextBox 11"/>
        <xdr:cNvSpPr txBox="1"/>
      </xdr:nvSpPr>
      <xdr:spPr>
        <a:xfrm>
          <a:off x="7452988" y="145278"/>
          <a:ext cx="6134319" cy="1045348"/>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Ideally give</a:t>
          </a:r>
          <a:r>
            <a:rPr lang="en-GB" sz="1100" baseline="0"/>
            <a:t> ability to select multiple functions in the dropdowns., Drop downs should be selective , that is for example: After applying a drop down of Region on  only unique values corresonding to family  should reflect in the filter of family. </a:t>
          </a:r>
        </a:p>
        <a:p>
          <a:r>
            <a:rPr lang="en-GB" sz="1100"/>
            <a:t>When whole organization is clicked all the filters are  removed from Division to Job Sub Family </a:t>
          </a:r>
        </a:p>
        <a:p>
          <a:r>
            <a:rPr lang="en-GB" sz="1100"/>
            <a:t>Whole</a:t>
          </a:r>
          <a:r>
            <a:rPr lang="en-GB" sz="1100" baseline="0"/>
            <a:t> Org and Segment filter can be applied together </a:t>
          </a:r>
        </a:p>
        <a:p>
          <a:endParaRPr lang="en-GB" sz="1100"/>
        </a:p>
      </xdr:txBody>
    </xdr:sp>
    <xdr:clientData/>
  </xdr:twoCellAnchor>
  <xdr:twoCellAnchor>
    <xdr:from>
      <xdr:col>16</xdr:col>
      <xdr:colOff>234423</xdr:colOff>
      <xdr:row>22</xdr:row>
      <xdr:rowOff>34718</xdr:rowOff>
    </xdr:from>
    <xdr:to>
      <xdr:col>21</xdr:col>
      <xdr:colOff>537481</xdr:colOff>
      <xdr:row>24</xdr:row>
      <xdr:rowOff>90747</xdr:rowOff>
    </xdr:to>
    <xdr:sp macro="" textlink="">
      <xdr:nvSpPr>
        <xdr:cNvPr id="203" name="TextBox 202"/>
        <xdr:cNvSpPr txBox="1"/>
      </xdr:nvSpPr>
      <xdr:spPr>
        <a:xfrm>
          <a:off x="10080892" y="4225718"/>
          <a:ext cx="3339152" cy="43702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Scroll right to see what shows when view 2 selected</a:t>
          </a:r>
        </a:p>
      </xdr:txBody>
    </xdr:sp>
    <xdr:clientData/>
  </xdr:twoCellAnchor>
  <xdr:twoCellAnchor>
    <xdr:from>
      <xdr:col>15</xdr:col>
      <xdr:colOff>175990</xdr:colOff>
      <xdr:row>16</xdr:row>
      <xdr:rowOff>78860</xdr:rowOff>
    </xdr:from>
    <xdr:to>
      <xdr:col>17</xdr:col>
      <xdr:colOff>416693</xdr:colOff>
      <xdr:row>18</xdr:row>
      <xdr:rowOff>38039</xdr:rowOff>
    </xdr:to>
    <xdr:grpSp>
      <xdr:nvGrpSpPr>
        <xdr:cNvPr id="164" name="Group 163"/>
        <xdr:cNvGrpSpPr/>
      </xdr:nvGrpSpPr>
      <xdr:grpSpPr>
        <a:xfrm>
          <a:off x="9415240" y="3126860"/>
          <a:ext cx="1455141" cy="340179"/>
          <a:chOff x="8918280" y="3081617"/>
          <a:chExt cx="2253337" cy="340179"/>
        </a:xfrm>
      </xdr:grpSpPr>
      <xdr:sp macro="" textlink="">
        <xdr:nvSpPr>
          <xdr:cNvPr id="165" name="Rectangle 164"/>
          <xdr:cNvSpPr/>
        </xdr:nvSpPr>
        <xdr:spPr>
          <a:xfrm>
            <a:off x="8918280" y="3081618"/>
            <a:ext cx="1905001" cy="340178"/>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Function Name</a:t>
            </a:r>
          </a:p>
        </xdr:txBody>
      </xdr:sp>
      <xdr:grpSp>
        <xdr:nvGrpSpPr>
          <xdr:cNvPr id="185" name="Group 184"/>
          <xdr:cNvGrpSpPr/>
        </xdr:nvGrpSpPr>
        <xdr:grpSpPr>
          <a:xfrm>
            <a:off x="10819191" y="3081617"/>
            <a:ext cx="352426" cy="333375"/>
            <a:chOff x="4472667" y="6123214"/>
            <a:chExt cx="352426" cy="333375"/>
          </a:xfrm>
        </xdr:grpSpPr>
        <xdr:sp macro="" textlink="">
          <xdr:nvSpPr>
            <xdr:cNvPr id="189" name="Rectangle 188"/>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92" name="Isosceles Triangle 191"/>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8</xdr:col>
      <xdr:colOff>268665</xdr:colOff>
      <xdr:row>16</xdr:row>
      <xdr:rowOff>55752</xdr:rowOff>
    </xdr:from>
    <xdr:to>
      <xdr:col>10</xdr:col>
      <xdr:colOff>176216</xdr:colOff>
      <xdr:row>18</xdr:row>
      <xdr:rowOff>12531</xdr:rowOff>
    </xdr:to>
    <xdr:grpSp>
      <xdr:nvGrpSpPr>
        <xdr:cNvPr id="205" name="Group 204"/>
        <xdr:cNvGrpSpPr/>
      </xdr:nvGrpSpPr>
      <xdr:grpSpPr>
        <a:xfrm>
          <a:off x="5257384" y="3103752"/>
          <a:ext cx="1121988" cy="337779"/>
          <a:chOff x="5726206" y="3070411"/>
          <a:chExt cx="1430506" cy="337779"/>
        </a:xfrm>
      </xdr:grpSpPr>
      <xdr:sp macro="" textlink="">
        <xdr:nvSpPr>
          <xdr:cNvPr id="206" name="Rectangle 205"/>
          <xdr:cNvSpPr/>
        </xdr:nvSpPr>
        <xdr:spPr>
          <a:xfrm>
            <a:off x="5726206" y="3081618"/>
            <a:ext cx="1073364"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lumMod val="75000"/>
                    <a:lumOff val="25000"/>
                  </a:schemeClr>
                </a:solidFill>
              </a:rPr>
              <a:t>Division</a:t>
            </a:r>
          </a:p>
        </xdr:txBody>
      </xdr:sp>
      <xdr:grpSp>
        <xdr:nvGrpSpPr>
          <xdr:cNvPr id="207" name="Group 206"/>
          <xdr:cNvGrpSpPr/>
        </xdr:nvGrpSpPr>
        <xdr:grpSpPr>
          <a:xfrm>
            <a:off x="6804286" y="3070411"/>
            <a:ext cx="352426" cy="333375"/>
            <a:chOff x="4920903" y="6112008"/>
            <a:chExt cx="352426" cy="333375"/>
          </a:xfrm>
        </xdr:grpSpPr>
        <xdr:sp macro="" textlink="">
          <xdr:nvSpPr>
            <xdr:cNvPr id="208" name="Rectangle 207"/>
            <xdr:cNvSpPr/>
          </xdr:nvSpPr>
          <xdr:spPr>
            <a:xfrm>
              <a:off x="4920903" y="6112008"/>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09" name="Isosceles Triangle 208"/>
            <xdr:cNvSpPr/>
          </xdr:nvSpPr>
          <xdr:spPr>
            <a:xfrm rot="10800000">
              <a:off x="4936973"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7</xdr:col>
      <xdr:colOff>297657</xdr:colOff>
      <xdr:row>54</xdr:row>
      <xdr:rowOff>146457</xdr:rowOff>
    </xdr:from>
    <xdr:to>
      <xdr:col>20</xdr:col>
      <xdr:colOff>309563</xdr:colOff>
      <xdr:row>69</xdr:row>
      <xdr:rowOff>32157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485799</xdr:colOff>
      <xdr:row>13</xdr:row>
      <xdr:rowOff>155908</xdr:rowOff>
    </xdr:from>
    <xdr:to>
      <xdr:col>24</xdr:col>
      <xdr:colOff>330160</xdr:colOff>
      <xdr:row>15</xdr:row>
      <xdr:rowOff>170324</xdr:rowOff>
    </xdr:to>
    <xdr:sp macro="" textlink="">
      <xdr:nvSpPr>
        <xdr:cNvPr id="210" name="Rectangle 209"/>
        <xdr:cNvSpPr/>
      </xdr:nvSpPr>
      <xdr:spPr>
        <a:xfrm>
          <a:off x="13368362" y="2632408"/>
          <a:ext cx="1666017"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Employment Type</a:t>
          </a:r>
        </a:p>
      </xdr:txBody>
    </xdr:sp>
    <xdr:clientData/>
  </xdr:twoCellAnchor>
  <xdr:twoCellAnchor>
    <xdr:from>
      <xdr:col>21</xdr:col>
      <xdr:colOff>473893</xdr:colOff>
      <xdr:row>13</xdr:row>
      <xdr:rowOff>119063</xdr:rowOff>
    </xdr:from>
    <xdr:to>
      <xdr:col>24</xdr:col>
      <xdr:colOff>416719</xdr:colOff>
      <xdr:row>18</xdr:row>
      <xdr:rowOff>119063</xdr:rowOff>
    </xdr:to>
    <xdr:sp macro="" textlink="">
      <xdr:nvSpPr>
        <xdr:cNvPr id="211" name="Rectangle 210"/>
        <xdr:cNvSpPr/>
      </xdr:nvSpPr>
      <xdr:spPr>
        <a:xfrm>
          <a:off x="13356456" y="2595563"/>
          <a:ext cx="1764482" cy="952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21</xdr:col>
      <xdr:colOff>583151</xdr:colOff>
      <xdr:row>16</xdr:row>
      <xdr:rowOff>78864</xdr:rowOff>
    </xdr:from>
    <xdr:to>
      <xdr:col>24</xdr:col>
      <xdr:colOff>296849</xdr:colOff>
      <xdr:row>18</xdr:row>
      <xdr:rowOff>31239</xdr:rowOff>
    </xdr:to>
    <xdr:grpSp>
      <xdr:nvGrpSpPr>
        <xdr:cNvPr id="212" name="Group 211"/>
        <xdr:cNvGrpSpPr/>
      </xdr:nvGrpSpPr>
      <xdr:grpSpPr>
        <a:xfrm>
          <a:off x="13465714" y="3126864"/>
          <a:ext cx="1535354" cy="333375"/>
          <a:chOff x="7003680" y="3081617"/>
          <a:chExt cx="1759473" cy="333375"/>
        </a:xfrm>
      </xdr:grpSpPr>
      <xdr:sp macro="" textlink="">
        <xdr:nvSpPr>
          <xdr:cNvPr id="213" name="Rectangle 212"/>
          <xdr:cNvSpPr/>
        </xdr:nvSpPr>
        <xdr:spPr>
          <a:xfrm>
            <a:off x="7003680" y="3081618"/>
            <a:ext cx="1424743"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lumMod val="75000"/>
                    <a:lumOff val="25000"/>
                  </a:schemeClr>
                </a:solidFill>
              </a:rPr>
              <a:t>Employment</a:t>
            </a:r>
          </a:p>
        </xdr:txBody>
      </xdr:sp>
      <xdr:grpSp>
        <xdr:nvGrpSpPr>
          <xdr:cNvPr id="214" name="Group 213"/>
          <xdr:cNvGrpSpPr/>
        </xdr:nvGrpSpPr>
        <xdr:grpSpPr>
          <a:xfrm>
            <a:off x="8410727" y="3081617"/>
            <a:ext cx="352426" cy="333375"/>
            <a:chOff x="4472667" y="6123214"/>
            <a:chExt cx="352426" cy="333375"/>
          </a:xfrm>
        </xdr:grpSpPr>
        <xdr:sp macro="" textlink="">
          <xdr:nvSpPr>
            <xdr:cNvPr id="215" name="Rectangle 214"/>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16" name="Isosceles Triangle 215"/>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editAs="oneCell">
    <xdr:from>
      <xdr:col>0</xdr:col>
      <xdr:colOff>321468</xdr:colOff>
      <xdr:row>0</xdr:row>
      <xdr:rowOff>178594</xdr:rowOff>
    </xdr:from>
    <xdr:to>
      <xdr:col>4</xdr:col>
      <xdr:colOff>518271</xdr:colOff>
      <xdr:row>6</xdr:row>
      <xdr:rowOff>66534</xdr:rowOff>
    </xdr:to>
    <xdr:pic>
      <xdr:nvPicPr>
        <xdr:cNvPr id="217" name="irc_mi" descr="Image result for SABIC"/>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1468" y="178594"/>
          <a:ext cx="2756647" cy="1030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561415</xdr:colOff>
      <xdr:row>0</xdr:row>
      <xdr:rowOff>61632</xdr:rowOff>
    </xdr:from>
    <xdr:to>
      <xdr:col>24</xdr:col>
      <xdr:colOff>553010</xdr:colOff>
      <xdr:row>6</xdr:row>
      <xdr:rowOff>118782</xdr:rowOff>
    </xdr:to>
    <xdr:sp macro="" textlink="">
      <xdr:nvSpPr>
        <xdr:cNvPr id="3" name="Rectangle 2"/>
        <xdr:cNvSpPr/>
      </xdr:nvSpPr>
      <xdr:spPr>
        <a:xfrm>
          <a:off x="3123640" y="61632"/>
          <a:ext cx="12174070" cy="120015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GB" b="1">
              <a:latin typeface="Arial" panose="020B0604020202020204" pitchFamily="34" charset="0"/>
              <a:cs typeface="Arial" panose="020B0604020202020204" pitchFamily="34" charset="0"/>
            </a:rPr>
            <a:t>Strategic Workforce Planning Tool</a:t>
          </a:r>
        </a:p>
      </xdr:txBody>
    </xdr:sp>
    <xdr:clientData/>
  </xdr:twoCellAnchor>
  <xdr:twoCellAnchor>
    <xdr:from>
      <xdr:col>0</xdr:col>
      <xdr:colOff>0</xdr:colOff>
      <xdr:row>6</xdr:row>
      <xdr:rowOff>134470</xdr:rowOff>
    </xdr:from>
    <xdr:to>
      <xdr:col>4</xdr:col>
      <xdr:colOff>564448</xdr:colOff>
      <xdr:row>12</xdr:row>
      <xdr:rowOff>73366</xdr:rowOff>
    </xdr:to>
    <xdr:sp macro="" textlink="">
      <xdr:nvSpPr>
        <xdr:cNvPr id="4" name="Rectangle 3"/>
        <xdr:cNvSpPr/>
      </xdr:nvSpPr>
      <xdr:spPr>
        <a:xfrm>
          <a:off x="0" y="1277470"/>
          <a:ext cx="3126673" cy="1081896"/>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Instructions</a:t>
          </a:r>
        </a:p>
      </xdr:txBody>
    </xdr:sp>
    <xdr:clientData/>
  </xdr:twoCellAnchor>
  <xdr:twoCellAnchor>
    <xdr:from>
      <xdr:col>0</xdr:col>
      <xdr:colOff>0</xdr:colOff>
      <xdr:row>12</xdr:row>
      <xdr:rowOff>30723</xdr:rowOff>
    </xdr:from>
    <xdr:to>
      <xdr:col>4</xdr:col>
      <xdr:colOff>564448</xdr:colOff>
      <xdr:row>17</xdr:row>
      <xdr:rowOff>160119</xdr:rowOff>
    </xdr:to>
    <xdr:sp macro="" textlink="">
      <xdr:nvSpPr>
        <xdr:cNvPr id="5" name="Rectangle 4">
          <a:hlinkClick xmlns:r="http://schemas.openxmlformats.org/officeDocument/2006/relationships" r:id="rId1"/>
        </xdr:cNvPr>
        <xdr:cNvSpPr/>
      </xdr:nvSpPr>
      <xdr:spPr>
        <a:xfrm>
          <a:off x="0" y="2316723"/>
          <a:ext cx="3126673" cy="1081896"/>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Model Setup</a:t>
          </a:r>
        </a:p>
      </xdr:txBody>
    </xdr:sp>
    <xdr:clientData/>
  </xdr:twoCellAnchor>
  <xdr:twoCellAnchor>
    <xdr:from>
      <xdr:col>0</xdr:col>
      <xdr:colOff>0</xdr:colOff>
      <xdr:row>23</xdr:row>
      <xdr:rowOff>83516</xdr:rowOff>
    </xdr:from>
    <xdr:to>
      <xdr:col>4</xdr:col>
      <xdr:colOff>564448</xdr:colOff>
      <xdr:row>28</xdr:row>
      <xdr:rowOff>11206</xdr:rowOff>
    </xdr:to>
    <xdr:sp macro="" textlink="">
      <xdr:nvSpPr>
        <xdr:cNvPr id="6" name="Rectangle 5">
          <a:hlinkClick xmlns:r="http://schemas.openxmlformats.org/officeDocument/2006/relationships" r:id="rId2"/>
        </xdr:cNvPr>
        <xdr:cNvSpPr/>
      </xdr:nvSpPr>
      <xdr:spPr>
        <a:xfrm>
          <a:off x="0" y="4465016"/>
          <a:ext cx="3108183" cy="880190"/>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Deep Dive View</a:t>
          </a:r>
        </a:p>
      </xdr:txBody>
    </xdr:sp>
    <xdr:clientData/>
  </xdr:twoCellAnchor>
  <xdr:twoCellAnchor>
    <xdr:from>
      <xdr:col>0</xdr:col>
      <xdr:colOff>0</xdr:colOff>
      <xdr:row>17</xdr:row>
      <xdr:rowOff>142211</xdr:rowOff>
    </xdr:from>
    <xdr:to>
      <xdr:col>4</xdr:col>
      <xdr:colOff>564448</xdr:colOff>
      <xdr:row>23</xdr:row>
      <xdr:rowOff>81107</xdr:rowOff>
    </xdr:to>
    <xdr:sp macro="" textlink="">
      <xdr:nvSpPr>
        <xdr:cNvPr id="7" name="Rectangle 6">
          <a:hlinkClick xmlns:r="http://schemas.openxmlformats.org/officeDocument/2006/relationships" r:id="rId3"/>
        </xdr:cNvPr>
        <xdr:cNvSpPr/>
      </xdr:nvSpPr>
      <xdr:spPr>
        <a:xfrm>
          <a:off x="0" y="3380711"/>
          <a:ext cx="3126673" cy="1081896"/>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b="1"/>
            <a:t>Executive</a:t>
          </a:r>
          <a:r>
            <a:rPr lang="en-GB" sz="1600" b="1" baseline="0"/>
            <a:t> View</a:t>
          </a:r>
          <a:endParaRPr lang="en-GB" sz="1600" b="1"/>
        </a:p>
      </xdr:txBody>
    </xdr:sp>
    <xdr:clientData/>
  </xdr:twoCellAnchor>
  <xdr:twoCellAnchor>
    <xdr:from>
      <xdr:col>5</xdr:col>
      <xdr:colOff>0</xdr:colOff>
      <xdr:row>8</xdr:row>
      <xdr:rowOff>9525</xdr:rowOff>
    </xdr:from>
    <xdr:to>
      <xdr:col>8</xdr:col>
      <xdr:colOff>540683</xdr:colOff>
      <xdr:row>10</xdr:row>
      <xdr:rowOff>54349</xdr:rowOff>
    </xdr:to>
    <xdr:sp macro="" textlink="">
      <xdr:nvSpPr>
        <xdr:cNvPr id="18" name="Rounded Rectangle 17">
          <a:hlinkClick xmlns:r="http://schemas.openxmlformats.org/officeDocument/2006/relationships" r:id="rId2"/>
        </xdr:cNvPr>
        <xdr:cNvSpPr/>
      </xdr:nvSpPr>
      <xdr:spPr>
        <a:xfrm>
          <a:off x="3216088" y="1533525"/>
          <a:ext cx="2300007" cy="425824"/>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Section Selection</a:t>
          </a:r>
        </a:p>
      </xdr:txBody>
    </xdr:sp>
    <xdr:clientData/>
  </xdr:twoCellAnchor>
  <xdr:twoCellAnchor>
    <xdr:from>
      <xdr:col>9</xdr:col>
      <xdr:colOff>186578</xdr:colOff>
      <xdr:row>8</xdr:row>
      <xdr:rowOff>9525</xdr:rowOff>
    </xdr:from>
    <xdr:to>
      <xdr:col>13</xdr:col>
      <xdr:colOff>81242</xdr:colOff>
      <xdr:row>10</xdr:row>
      <xdr:rowOff>54349</xdr:rowOff>
    </xdr:to>
    <xdr:sp macro="" textlink="">
      <xdr:nvSpPr>
        <xdr:cNvPr id="19" name="Rounded Rectangle 18">
          <a:hlinkClick xmlns:r="http://schemas.openxmlformats.org/officeDocument/2006/relationships" r:id="rId4"/>
        </xdr:cNvPr>
        <xdr:cNvSpPr/>
      </xdr:nvSpPr>
      <xdr:spPr>
        <a:xfrm>
          <a:off x="5767107" y="1533525"/>
          <a:ext cx="2315135"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Section Summary</a:t>
          </a:r>
        </a:p>
      </xdr:txBody>
    </xdr:sp>
    <xdr:clientData/>
  </xdr:twoCellAnchor>
  <xdr:twoCellAnchor>
    <xdr:from>
      <xdr:col>13</xdr:col>
      <xdr:colOff>231961</xdr:colOff>
      <xdr:row>8</xdr:row>
      <xdr:rowOff>0</xdr:rowOff>
    </xdr:from>
    <xdr:to>
      <xdr:col>17</xdr:col>
      <xdr:colOff>126625</xdr:colOff>
      <xdr:row>10</xdr:row>
      <xdr:rowOff>44824</xdr:rowOff>
    </xdr:to>
    <xdr:sp macro="" textlink="">
      <xdr:nvSpPr>
        <xdr:cNvPr id="20" name="Rounded Rectangle 19">
          <a:hlinkClick xmlns:r="http://schemas.openxmlformats.org/officeDocument/2006/relationships" r:id="rId5"/>
        </xdr:cNvPr>
        <xdr:cNvSpPr/>
      </xdr:nvSpPr>
      <xdr:spPr>
        <a:xfrm>
          <a:off x="8232961" y="1524000"/>
          <a:ext cx="2315135"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Workforce Journey</a:t>
          </a:r>
        </a:p>
      </xdr:txBody>
    </xdr:sp>
    <xdr:clientData/>
  </xdr:twoCellAnchor>
  <xdr:twoCellAnchor>
    <xdr:from>
      <xdr:col>17</xdr:col>
      <xdr:colOff>497540</xdr:colOff>
      <xdr:row>8</xdr:row>
      <xdr:rowOff>0</xdr:rowOff>
    </xdr:from>
    <xdr:to>
      <xdr:col>21</xdr:col>
      <xdr:colOff>392205</xdr:colOff>
      <xdr:row>10</xdr:row>
      <xdr:rowOff>44824</xdr:rowOff>
    </xdr:to>
    <xdr:sp macro="" textlink="">
      <xdr:nvSpPr>
        <xdr:cNvPr id="21" name="Rounded Rectangle 20">
          <a:hlinkClick xmlns:r="http://schemas.openxmlformats.org/officeDocument/2006/relationships" r:id="rId6"/>
        </xdr:cNvPr>
        <xdr:cNvSpPr/>
      </xdr:nvSpPr>
      <xdr:spPr>
        <a:xfrm>
          <a:off x="10919011" y="1524000"/>
          <a:ext cx="2315135" cy="425824"/>
        </a:xfrm>
        <a:prstGeom prst="round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Workforce Forecast</a:t>
          </a:r>
        </a:p>
      </xdr:txBody>
    </xdr:sp>
    <xdr:clientData/>
  </xdr:twoCellAnchor>
  <xdr:twoCellAnchor editAs="oneCell">
    <xdr:from>
      <xdr:col>0</xdr:col>
      <xdr:colOff>190500</xdr:colOff>
      <xdr:row>0</xdr:row>
      <xdr:rowOff>179296</xdr:rowOff>
    </xdr:from>
    <xdr:to>
      <xdr:col>4</xdr:col>
      <xdr:colOff>403412</xdr:colOff>
      <xdr:row>6</xdr:row>
      <xdr:rowOff>67236</xdr:rowOff>
    </xdr:to>
    <xdr:pic>
      <xdr:nvPicPr>
        <xdr:cNvPr id="23" name="irc_mi" descr="Image result for SABIC"/>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0500" y="179296"/>
          <a:ext cx="2756647" cy="1030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67236</xdr:colOff>
      <xdr:row>11</xdr:row>
      <xdr:rowOff>44827</xdr:rowOff>
    </xdr:from>
    <xdr:to>
      <xdr:col>21</xdr:col>
      <xdr:colOff>248632</xdr:colOff>
      <xdr:row>13</xdr:row>
      <xdr:rowOff>59243</xdr:rowOff>
    </xdr:to>
    <xdr:sp macro="" textlink="">
      <xdr:nvSpPr>
        <xdr:cNvPr id="22" name="Rectangle 21"/>
        <xdr:cNvSpPr/>
      </xdr:nvSpPr>
      <xdr:spPr>
        <a:xfrm>
          <a:off x="3283324" y="2140327"/>
          <a:ext cx="9807249"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solidFill>
                <a:schemeClr val="bg1"/>
              </a:solidFill>
            </a:rPr>
            <a:t>Selection</a:t>
          </a:r>
          <a:endParaRPr lang="en-GB" sz="2000">
            <a:solidFill>
              <a:schemeClr val="bg1"/>
            </a:solidFill>
          </a:endParaRPr>
        </a:p>
      </xdr:txBody>
    </xdr:sp>
    <xdr:clientData/>
  </xdr:twoCellAnchor>
  <xdr:twoCellAnchor>
    <xdr:from>
      <xdr:col>7</xdr:col>
      <xdr:colOff>338286</xdr:colOff>
      <xdr:row>11</xdr:row>
      <xdr:rowOff>44824</xdr:rowOff>
    </xdr:from>
    <xdr:to>
      <xdr:col>21</xdr:col>
      <xdr:colOff>248633</xdr:colOff>
      <xdr:row>16</xdr:row>
      <xdr:rowOff>45633</xdr:rowOff>
    </xdr:to>
    <xdr:sp macro="" textlink="">
      <xdr:nvSpPr>
        <xdr:cNvPr id="24" name="Rectangle 23"/>
        <xdr:cNvSpPr/>
      </xdr:nvSpPr>
      <xdr:spPr>
        <a:xfrm>
          <a:off x="4708580" y="2140324"/>
          <a:ext cx="8381994" cy="9533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9</xdr:col>
      <xdr:colOff>434914</xdr:colOff>
      <xdr:row>13</xdr:row>
      <xdr:rowOff>158983</xdr:rowOff>
    </xdr:from>
    <xdr:to>
      <xdr:col>11</xdr:col>
      <xdr:colOff>346666</xdr:colOff>
      <xdr:row>15</xdr:row>
      <xdr:rowOff>115762</xdr:rowOff>
    </xdr:to>
    <xdr:grpSp>
      <xdr:nvGrpSpPr>
        <xdr:cNvPr id="32" name="Group 31"/>
        <xdr:cNvGrpSpPr/>
      </xdr:nvGrpSpPr>
      <xdr:grpSpPr>
        <a:xfrm>
          <a:off x="6015443" y="2635483"/>
          <a:ext cx="1121988" cy="337779"/>
          <a:chOff x="5726206" y="3070411"/>
          <a:chExt cx="1430506" cy="337779"/>
        </a:xfrm>
      </xdr:grpSpPr>
      <xdr:sp macro="" textlink="">
        <xdr:nvSpPr>
          <xdr:cNvPr id="33" name="Rectangle 32"/>
          <xdr:cNvSpPr/>
        </xdr:nvSpPr>
        <xdr:spPr>
          <a:xfrm>
            <a:off x="5726206" y="3081618"/>
            <a:ext cx="1073364"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lumMod val="75000"/>
                    <a:lumOff val="25000"/>
                  </a:schemeClr>
                </a:solidFill>
              </a:rPr>
              <a:t>Region</a:t>
            </a:r>
          </a:p>
        </xdr:txBody>
      </xdr:sp>
      <xdr:grpSp>
        <xdr:nvGrpSpPr>
          <xdr:cNvPr id="34" name="Group 33"/>
          <xdr:cNvGrpSpPr/>
        </xdr:nvGrpSpPr>
        <xdr:grpSpPr>
          <a:xfrm>
            <a:off x="6804286" y="3070411"/>
            <a:ext cx="352426" cy="333375"/>
            <a:chOff x="4920903" y="6112008"/>
            <a:chExt cx="352426" cy="333375"/>
          </a:xfrm>
        </xdr:grpSpPr>
        <xdr:sp macro="" textlink="">
          <xdr:nvSpPr>
            <xdr:cNvPr id="35" name="Rectangle 34"/>
            <xdr:cNvSpPr/>
          </xdr:nvSpPr>
          <xdr:spPr>
            <a:xfrm>
              <a:off x="4920903" y="6112008"/>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6" name="Isosceles Triangle 35"/>
            <xdr:cNvSpPr/>
          </xdr:nvSpPr>
          <xdr:spPr>
            <a:xfrm rot="10800000">
              <a:off x="4936973"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11</xdr:col>
      <xdr:colOff>442623</xdr:colOff>
      <xdr:row>13</xdr:row>
      <xdr:rowOff>170189</xdr:rowOff>
    </xdr:from>
    <xdr:to>
      <xdr:col>14</xdr:col>
      <xdr:colOff>19599</xdr:colOff>
      <xdr:row>15</xdr:row>
      <xdr:rowOff>122564</xdr:rowOff>
    </xdr:to>
    <xdr:grpSp>
      <xdr:nvGrpSpPr>
        <xdr:cNvPr id="37" name="Group 36"/>
        <xdr:cNvGrpSpPr/>
      </xdr:nvGrpSpPr>
      <xdr:grpSpPr>
        <a:xfrm>
          <a:off x="7233388" y="2646689"/>
          <a:ext cx="1392329" cy="333375"/>
          <a:chOff x="7328647" y="3081617"/>
          <a:chExt cx="1434506" cy="333375"/>
        </a:xfrm>
      </xdr:grpSpPr>
      <xdr:sp macro="" textlink="">
        <xdr:nvSpPr>
          <xdr:cNvPr id="38" name="Rectangle 37"/>
          <xdr:cNvSpPr/>
        </xdr:nvSpPr>
        <xdr:spPr>
          <a:xfrm>
            <a:off x="7328647" y="3081618"/>
            <a:ext cx="1099776"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Function</a:t>
            </a:r>
            <a:r>
              <a:rPr lang="en-GB" sz="1200" b="1" baseline="0">
                <a:solidFill>
                  <a:schemeClr val="tx1">
                    <a:lumMod val="75000"/>
                    <a:lumOff val="25000"/>
                  </a:schemeClr>
                </a:solidFill>
              </a:rPr>
              <a:t> Type</a:t>
            </a:r>
            <a:endParaRPr lang="en-GB" sz="1200" b="1">
              <a:solidFill>
                <a:schemeClr val="tx1">
                  <a:lumMod val="75000"/>
                  <a:lumOff val="25000"/>
                </a:schemeClr>
              </a:solidFill>
            </a:endParaRPr>
          </a:p>
        </xdr:txBody>
      </xdr:sp>
      <xdr:grpSp>
        <xdr:nvGrpSpPr>
          <xdr:cNvPr id="39" name="Group 38"/>
          <xdr:cNvGrpSpPr/>
        </xdr:nvGrpSpPr>
        <xdr:grpSpPr>
          <a:xfrm>
            <a:off x="8410727" y="3081617"/>
            <a:ext cx="352426" cy="333375"/>
            <a:chOff x="4472667" y="6123214"/>
            <a:chExt cx="352426" cy="333375"/>
          </a:xfrm>
        </xdr:grpSpPr>
        <xdr:sp macro="" textlink="">
          <xdr:nvSpPr>
            <xdr:cNvPr id="40" name="Rectangle 39"/>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1" name="Isosceles Triangle 40"/>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16</xdr:col>
      <xdr:colOff>476045</xdr:colOff>
      <xdr:row>13</xdr:row>
      <xdr:rowOff>182094</xdr:rowOff>
    </xdr:from>
    <xdr:to>
      <xdr:col>18</xdr:col>
      <xdr:colOff>539975</xdr:colOff>
      <xdr:row>15</xdr:row>
      <xdr:rowOff>141273</xdr:rowOff>
    </xdr:to>
    <xdr:grpSp>
      <xdr:nvGrpSpPr>
        <xdr:cNvPr id="42" name="Group 41"/>
        <xdr:cNvGrpSpPr/>
      </xdr:nvGrpSpPr>
      <xdr:grpSpPr>
        <a:xfrm>
          <a:off x="10292398" y="2658594"/>
          <a:ext cx="1274165" cy="340179"/>
          <a:chOff x="8918280" y="3081617"/>
          <a:chExt cx="2253337" cy="340179"/>
        </a:xfrm>
      </xdr:grpSpPr>
      <xdr:sp macro="" textlink="">
        <xdr:nvSpPr>
          <xdr:cNvPr id="43" name="Rectangle 42"/>
          <xdr:cNvSpPr/>
        </xdr:nvSpPr>
        <xdr:spPr>
          <a:xfrm>
            <a:off x="8918280" y="3081618"/>
            <a:ext cx="1905001" cy="340178"/>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Family Name</a:t>
            </a:r>
          </a:p>
        </xdr:txBody>
      </xdr:sp>
      <xdr:grpSp>
        <xdr:nvGrpSpPr>
          <xdr:cNvPr id="44" name="Group 43"/>
          <xdr:cNvGrpSpPr/>
        </xdr:nvGrpSpPr>
        <xdr:grpSpPr>
          <a:xfrm>
            <a:off x="10819191" y="3081617"/>
            <a:ext cx="352426" cy="333375"/>
            <a:chOff x="4472667" y="6123214"/>
            <a:chExt cx="352426" cy="333375"/>
          </a:xfrm>
        </xdr:grpSpPr>
        <xdr:sp macro="" textlink="">
          <xdr:nvSpPr>
            <xdr:cNvPr id="45" name="Rectangle 44"/>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6" name="Isosceles Triangle 45"/>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5</xdr:col>
      <xdr:colOff>156889</xdr:colOff>
      <xdr:row>13</xdr:row>
      <xdr:rowOff>156883</xdr:rowOff>
    </xdr:from>
    <xdr:to>
      <xdr:col>7</xdr:col>
      <xdr:colOff>278748</xdr:colOff>
      <xdr:row>15</xdr:row>
      <xdr:rowOff>102455</xdr:rowOff>
    </xdr:to>
    <xdr:grpSp>
      <xdr:nvGrpSpPr>
        <xdr:cNvPr id="47" name="Group 46"/>
        <xdr:cNvGrpSpPr/>
      </xdr:nvGrpSpPr>
      <xdr:grpSpPr>
        <a:xfrm>
          <a:off x="3372977" y="2633383"/>
          <a:ext cx="1276065" cy="326572"/>
          <a:chOff x="3473824" y="3081618"/>
          <a:chExt cx="1692088" cy="326572"/>
        </a:xfrm>
      </xdr:grpSpPr>
      <xdr:sp macro="" textlink="">
        <xdr:nvSpPr>
          <xdr:cNvPr id="48" name="Rectangle 47"/>
          <xdr:cNvSpPr/>
        </xdr:nvSpPr>
        <xdr:spPr>
          <a:xfrm>
            <a:off x="3473824" y="3081618"/>
            <a:ext cx="1277470"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Whole Org?</a:t>
            </a:r>
          </a:p>
        </xdr:txBody>
      </xdr:sp>
      <xdr:sp macro="" textlink="">
        <xdr:nvSpPr>
          <xdr:cNvPr id="49" name="Rectangle 48"/>
          <xdr:cNvSpPr/>
        </xdr:nvSpPr>
        <xdr:spPr>
          <a:xfrm>
            <a:off x="4751294" y="3081618"/>
            <a:ext cx="414618"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tx1">
                    <a:lumMod val="75000"/>
                    <a:lumOff val="25000"/>
                  </a:schemeClr>
                </a:solidFill>
                <a:latin typeface="Wingdings 2" panose="05020102010507070707" pitchFamily="18" charset="2"/>
              </a:rPr>
              <a:t>P</a:t>
            </a:r>
            <a:endParaRPr lang="en-GB" sz="1100" b="1">
              <a:solidFill>
                <a:schemeClr val="tx1">
                  <a:lumMod val="75000"/>
                  <a:lumOff val="25000"/>
                </a:schemeClr>
              </a:solidFill>
              <a:latin typeface="Wingdings 2" panose="05020102010507070707" pitchFamily="18" charset="2"/>
            </a:endParaRPr>
          </a:p>
        </xdr:txBody>
      </xdr:sp>
    </xdr:grpSp>
    <xdr:clientData/>
  </xdr:twoCellAnchor>
  <xdr:twoCellAnchor>
    <xdr:from>
      <xdr:col>14</xdr:col>
      <xdr:colOff>124177</xdr:colOff>
      <xdr:row>13</xdr:row>
      <xdr:rowOff>179713</xdr:rowOff>
    </xdr:from>
    <xdr:to>
      <xdr:col>16</xdr:col>
      <xdr:colOff>369083</xdr:colOff>
      <xdr:row>15</xdr:row>
      <xdr:rowOff>138892</xdr:rowOff>
    </xdr:to>
    <xdr:grpSp>
      <xdr:nvGrpSpPr>
        <xdr:cNvPr id="50" name="Group 49"/>
        <xdr:cNvGrpSpPr/>
      </xdr:nvGrpSpPr>
      <xdr:grpSpPr>
        <a:xfrm>
          <a:off x="8730295" y="2656213"/>
          <a:ext cx="1455141" cy="340179"/>
          <a:chOff x="8918280" y="3081617"/>
          <a:chExt cx="2253337" cy="340179"/>
        </a:xfrm>
      </xdr:grpSpPr>
      <xdr:sp macro="" textlink="">
        <xdr:nvSpPr>
          <xdr:cNvPr id="51" name="Rectangle 50"/>
          <xdr:cNvSpPr/>
        </xdr:nvSpPr>
        <xdr:spPr>
          <a:xfrm>
            <a:off x="8918280" y="3081618"/>
            <a:ext cx="1905001" cy="340178"/>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Functional Name</a:t>
            </a:r>
          </a:p>
        </xdr:txBody>
      </xdr:sp>
      <xdr:grpSp>
        <xdr:nvGrpSpPr>
          <xdr:cNvPr id="52" name="Group 51"/>
          <xdr:cNvGrpSpPr/>
        </xdr:nvGrpSpPr>
        <xdr:grpSpPr>
          <a:xfrm>
            <a:off x="10819191" y="3081617"/>
            <a:ext cx="352426" cy="333375"/>
            <a:chOff x="4472667" y="6123214"/>
            <a:chExt cx="352426" cy="333375"/>
          </a:xfrm>
        </xdr:grpSpPr>
        <xdr:sp macro="" textlink="">
          <xdr:nvSpPr>
            <xdr:cNvPr id="53" name="Rectangle 52"/>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4" name="Isosceles Triangle 53"/>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19</xdr:col>
      <xdr:colOff>27534</xdr:colOff>
      <xdr:row>13</xdr:row>
      <xdr:rowOff>179713</xdr:rowOff>
    </xdr:from>
    <xdr:to>
      <xdr:col>21</xdr:col>
      <xdr:colOff>141471</xdr:colOff>
      <xdr:row>15</xdr:row>
      <xdr:rowOff>138892</xdr:rowOff>
    </xdr:to>
    <xdr:grpSp>
      <xdr:nvGrpSpPr>
        <xdr:cNvPr id="55" name="Group 54"/>
        <xdr:cNvGrpSpPr/>
      </xdr:nvGrpSpPr>
      <xdr:grpSpPr>
        <a:xfrm>
          <a:off x="11659240" y="2656213"/>
          <a:ext cx="1324172" cy="340179"/>
          <a:chOff x="8918280" y="3081617"/>
          <a:chExt cx="2253337" cy="340179"/>
        </a:xfrm>
      </xdr:grpSpPr>
      <xdr:sp macro="" textlink="">
        <xdr:nvSpPr>
          <xdr:cNvPr id="56" name="Rectangle 55"/>
          <xdr:cNvSpPr/>
        </xdr:nvSpPr>
        <xdr:spPr>
          <a:xfrm>
            <a:off x="8918280" y="3081618"/>
            <a:ext cx="1905001" cy="340178"/>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ctr"/>
          <a:lstStyle/>
          <a:p>
            <a:pPr algn="ctr"/>
            <a:r>
              <a:rPr lang="en-GB" sz="1200" b="1">
                <a:solidFill>
                  <a:schemeClr val="tx1">
                    <a:lumMod val="75000"/>
                    <a:lumOff val="25000"/>
                  </a:schemeClr>
                </a:solidFill>
              </a:rPr>
              <a:t>Job</a:t>
            </a:r>
            <a:r>
              <a:rPr lang="en-GB" sz="1200" b="1" baseline="0">
                <a:solidFill>
                  <a:schemeClr val="tx1">
                    <a:lumMod val="75000"/>
                    <a:lumOff val="25000"/>
                  </a:schemeClr>
                </a:solidFill>
              </a:rPr>
              <a:t> Sub Family</a:t>
            </a:r>
            <a:endParaRPr lang="en-GB" sz="1200" b="1">
              <a:solidFill>
                <a:schemeClr val="tx1">
                  <a:lumMod val="75000"/>
                  <a:lumOff val="25000"/>
                </a:schemeClr>
              </a:solidFill>
            </a:endParaRPr>
          </a:p>
        </xdr:txBody>
      </xdr:sp>
      <xdr:grpSp>
        <xdr:nvGrpSpPr>
          <xdr:cNvPr id="57" name="Group 56"/>
          <xdr:cNvGrpSpPr/>
        </xdr:nvGrpSpPr>
        <xdr:grpSpPr>
          <a:xfrm>
            <a:off x="10819191" y="3081617"/>
            <a:ext cx="352426" cy="333375"/>
            <a:chOff x="4472667" y="6123214"/>
            <a:chExt cx="352426" cy="333375"/>
          </a:xfrm>
        </xdr:grpSpPr>
        <xdr:sp macro="" textlink="">
          <xdr:nvSpPr>
            <xdr:cNvPr id="58" name="Rectangle 57"/>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t"/>
            <a:lstStyle/>
            <a:p>
              <a:pPr algn="l"/>
              <a:endParaRPr lang="en-GB" sz="1100"/>
            </a:p>
          </xdr:txBody>
        </xdr:sp>
        <xdr:sp macro="" textlink="">
          <xdr:nvSpPr>
            <xdr:cNvPr id="59" name="Isosceles Triangle 58"/>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rIns="0" rtlCol="0" anchor="t"/>
            <a:lstStyle/>
            <a:p>
              <a:pPr algn="l"/>
              <a:endParaRPr lang="en-GB" sz="1100"/>
            </a:p>
          </xdr:txBody>
        </xdr:sp>
      </xdr:grpSp>
    </xdr:grpSp>
    <xdr:clientData/>
  </xdr:twoCellAnchor>
  <xdr:twoCellAnchor>
    <xdr:from>
      <xdr:col>7</xdr:col>
      <xdr:colOff>440265</xdr:colOff>
      <xdr:row>13</xdr:row>
      <xdr:rowOff>156605</xdr:rowOff>
    </xdr:from>
    <xdr:to>
      <xdr:col>9</xdr:col>
      <xdr:colOff>352018</xdr:colOff>
      <xdr:row>15</xdr:row>
      <xdr:rowOff>113384</xdr:rowOff>
    </xdr:to>
    <xdr:grpSp>
      <xdr:nvGrpSpPr>
        <xdr:cNvPr id="60" name="Group 59"/>
        <xdr:cNvGrpSpPr/>
      </xdr:nvGrpSpPr>
      <xdr:grpSpPr>
        <a:xfrm>
          <a:off x="4810559" y="2633105"/>
          <a:ext cx="1121988" cy="337779"/>
          <a:chOff x="5726206" y="3070411"/>
          <a:chExt cx="1430506" cy="337779"/>
        </a:xfrm>
      </xdr:grpSpPr>
      <xdr:sp macro="" textlink="">
        <xdr:nvSpPr>
          <xdr:cNvPr id="61" name="Rectangle 60"/>
          <xdr:cNvSpPr/>
        </xdr:nvSpPr>
        <xdr:spPr>
          <a:xfrm>
            <a:off x="5726206" y="3081618"/>
            <a:ext cx="1073364"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lumMod val="75000"/>
                    <a:lumOff val="25000"/>
                  </a:schemeClr>
                </a:solidFill>
              </a:rPr>
              <a:t>Division</a:t>
            </a:r>
          </a:p>
        </xdr:txBody>
      </xdr:sp>
      <xdr:grpSp>
        <xdr:nvGrpSpPr>
          <xdr:cNvPr id="62" name="Group 61"/>
          <xdr:cNvGrpSpPr/>
        </xdr:nvGrpSpPr>
        <xdr:grpSpPr>
          <a:xfrm>
            <a:off x="6804286" y="3070411"/>
            <a:ext cx="352426" cy="333375"/>
            <a:chOff x="4920903" y="6112008"/>
            <a:chExt cx="352426" cy="333375"/>
          </a:xfrm>
        </xdr:grpSpPr>
        <xdr:sp macro="" textlink="">
          <xdr:nvSpPr>
            <xdr:cNvPr id="63" name="Rectangle 62"/>
            <xdr:cNvSpPr/>
          </xdr:nvSpPr>
          <xdr:spPr>
            <a:xfrm>
              <a:off x="4920903" y="6112008"/>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4" name="Isosceles Triangle 63"/>
            <xdr:cNvSpPr/>
          </xdr:nvSpPr>
          <xdr:spPr>
            <a:xfrm rot="10800000">
              <a:off x="4936973"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21</xdr:col>
      <xdr:colOff>448682</xdr:colOff>
      <xdr:row>11</xdr:row>
      <xdr:rowOff>66261</xdr:rowOff>
    </xdr:from>
    <xdr:to>
      <xdr:col>24</xdr:col>
      <xdr:colOff>299346</xdr:colOff>
      <xdr:row>13</xdr:row>
      <xdr:rowOff>80677</xdr:rowOff>
    </xdr:to>
    <xdr:sp macro="" textlink="">
      <xdr:nvSpPr>
        <xdr:cNvPr id="65" name="Rectangle 64"/>
        <xdr:cNvSpPr/>
      </xdr:nvSpPr>
      <xdr:spPr>
        <a:xfrm>
          <a:off x="13290623" y="2161761"/>
          <a:ext cx="1666017"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Employment Type</a:t>
          </a:r>
        </a:p>
      </xdr:txBody>
    </xdr:sp>
    <xdr:clientData/>
  </xdr:twoCellAnchor>
  <xdr:twoCellAnchor>
    <xdr:from>
      <xdr:col>21</xdr:col>
      <xdr:colOff>546034</xdr:colOff>
      <xdr:row>13</xdr:row>
      <xdr:rowOff>179717</xdr:rowOff>
    </xdr:from>
    <xdr:to>
      <xdr:col>24</xdr:col>
      <xdr:colOff>266035</xdr:colOff>
      <xdr:row>15</xdr:row>
      <xdr:rowOff>132092</xdr:rowOff>
    </xdr:to>
    <xdr:grpSp>
      <xdr:nvGrpSpPr>
        <xdr:cNvPr id="66" name="Group 65"/>
        <xdr:cNvGrpSpPr/>
      </xdr:nvGrpSpPr>
      <xdr:grpSpPr>
        <a:xfrm>
          <a:off x="13387975" y="2656217"/>
          <a:ext cx="1535354" cy="333375"/>
          <a:chOff x="7003680" y="3081617"/>
          <a:chExt cx="1759473" cy="333375"/>
        </a:xfrm>
      </xdr:grpSpPr>
      <xdr:sp macro="" textlink="">
        <xdr:nvSpPr>
          <xdr:cNvPr id="67" name="Rectangle 66"/>
          <xdr:cNvSpPr/>
        </xdr:nvSpPr>
        <xdr:spPr>
          <a:xfrm>
            <a:off x="7003680" y="3081618"/>
            <a:ext cx="1424743"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lumMod val="75000"/>
                    <a:lumOff val="25000"/>
                  </a:schemeClr>
                </a:solidFill>
              </a:rPr>
              <a:t>Employment</a:t>
            </a:r>
          </a:p>
        </xdr:txBody>
      </xdr:sp>
      <xdr:grpSp>
        <xdr:nvGrpSpPr>
          <xdr:cNvPr id="68" name="Group 67"/>
          <xdr:cNvGrpSpPr/>
        </xdr:nvGrpSpPr>
        <xdr:grpSpPr>
          <a:xfrm>
            <a:off x="8410727" y="3081617"/>
            <a:ext cx="352426" cy="333375"/>
            <a:chOff x="4472667" y="6123214"/>
            <a:chExt cx="352426" cy="333375"/>
          </a:xfrm>
        </xdr:grpSpPr>
        <xdr:sp macro="" textlink="">
          <xdr:nvSpPr>
            <xdr:cNvPr id="69" name="Rectangle 68"/>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0" name="Isosceles Triangle 69"/>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5</xdr:col>
      <xdr:colOff>56029</xdr:colOff>
      <xdr:row>11</xdr:row>
      <xdr:rowOff>44824</xdr:rowOff>
    </xdr:from>
    <xdr:to>
      <xdr:col>21</xdr:col>
      <xdr:colOff>237426</xdr:colOff>
      <xdr:row>16</xdr:row>
      <xdr:rowOff>45633</xdr:rowOff>
    </xdr:to>
    <xdr:sp macro="" textlink="">
      <xdr:nvSpPr>
        <xdr:cNvPr id="71" name="Rectangle 70"/>
        <xdr:cNvSpPr/>
      </xdr:nvSpPr>
      <xdr:spPr>
        <a:xfrm>
          <a:off x="3272117" y="2140324"/>
          <a:ext cx="9807250" cy="9533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21</xdr:col>
      <xdr:colOff>425823</xdr:colOff>
      <xdr:row>11</xdr:row>
      <xdr:rowOff>43846</xdr:rowOff>
    </xdr:from>
    <xdr:to>
      <xdr:col>24</xdr:col>
      <xdr:colOff>374952</xdr:colOff>
      <xdr:row>16</xdr:row>
      <xdr:rowOff>44655</xdr:rowOff>
    </xdr:to>
    <xdr:sp macro="" textlink="">
      <xdr:nvSpPr>
        <xdr:cNvPr id="73" name="Rectangle 72"/>
        <xdr:cNvSpPr/>
      </xdr:nvSpPr>
      <xdr:spPr>
        <a:xfrm>
          <a:off x="13267764" y="2139346"/>
          <a:ext cx="1764482" cy="9533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twoCellAnchor>
    <xdr:from>
      <xdr:col>24</xdr:col>
      <xdr:colOff>526677</xdr:colOff>
      <xdr:row>11</xdr:row>
      <xdr:rowOff>100854</xdr:rowOff>
    </xdr:from>
    <xdr:to>
      <xdr:col>27</xdr:col>
      <xdr:colOff>377341</xdr:colOff>
      <xdr:row>13</xdr:row>
      <xdr:rowOff>115270</xdr:rowOff>
    </xdr:to>
    <xdr:sp macro="" textlink="">
      <xdr:nvSpPr>
        <xdr:cNvPr id="74" name="Rectangle 73"/>
        <xdr:cNvSpPr/>
      </xdr:nvSpPr>
      <xdr:spPr>
        <a:xfrm>
          <a:off x="15183971" y="2196354"/>
          <a:ext cx="1666017" cy="395416"/>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bg1"/>
              </a:solidFill>
            </a:rPr>
            <a:t>Segment</a:t>
          </a:r>
        </a:p>
      </xdr:txBody>
    </xdr:sp>
    <xdr:clientData/>
  </xdr:twoCellAnchor>
  <xdr:twoCellAnchor>
    <xdr:from>
      <xdr:col>24</xdr:col>
      <xdr:colOff>576405</xdr:colOff>
      <xdr:row>14</xdr:row>
      <xdr:rowOff>23810</xdr:rowOff>
    </xdr:from>
    <xdr:to>
      <xdr:col>27</xdr:col>
      <xdr:colOff>296406</xdr:colOff>
      <xdr:row>15</xdr:row>
      <xdr:rowOff>166685</xdr:rowOff>
    </xdr:to>
    <xdr:grpSp>
      <xdr:nvGrpSpPr>
        <xdr:cNvPr id="75" name="Group 74"/>
        <xdr:cNvGrpSpPr/>
      </xdr:nvGrpSpPr>
      <xdr:grpSpPr>
        <a:xfrm>
          <a:off x="15233699" y="2690810"/>
          <a:ext cx="1535354" cy="333375"/>
          <a:chOff x="7003680" y="3081617"/>
          <a:chExt cx="1759473" cy="333375"/>
        </a:xfrm>
      </xdr:grpSpPr>
      <xdr:sp macro="" textlink="">
        <xdr:nvSpPr>
          <xdr:cNvPr id="76" name="Rectangle 75"/>
          <xdr:cNvSpPr/>
        </xdr:nvSpPr>
        <xdr:spPr>
          <a:xfrm>
            <a:off x="7003680" y="3081618"/>
            <a:ext cx="1424743" cy="3265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tx1">
                    <a:lumMod val="75000"/>
                    <a:lumOff val="25000"/>
                  </a:schemeClr>
                </a:solidFill>
              </a:rPr>
              <a:t>Segment</a:t>
            </a:r>
          </a:p>
        </xdr:txBody>
      </xdr:sp>
      <xdr:grpSp>
        <xdr:nvGrpSpPr>
          <xdr:cNvPr id="77" name="Group 76"/>
          <xdr:cNvGrpSpPr/>
        </xdr:nvGrpSpPr>
        <xdr:grpSpPr>
          <a:xfrm>
            <a:off x="8410727" y="3081617"/>
            <a:ext cx="352426" cy="333375"/>
            <a:chOff x="4472667" y="6123214"/>
            <a:chExt cx="352426" cy="333375"/>
          </a:xfrm>
        </xdr:grpSpPr>
        <xdr:sp macro="" textlink="">
          <xdr:nvSpPr>
            <xdr:cNvPr id="78" name="Rectangle 77"/>
            <xdr:cNvSpPr/>
          </xdr:nvSpPr>
          <xdr:spPr>
            <a:xfrm>
              <a:off x="4472667" y="6123214"/>
              <a:ext cx="352426" cy="33337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9" name="Isosceles Triangle 78"/>
            <xdr:cNvSpPr/>
          </xdr:nvSpPr>
          <xdr:spPr>
            <a:xfrm rot="10800000">
              <a:off x="4511149" y="6171166"/>
              <a:ext cx="275844" cy="237797"/>
            </a:xfrm>
            <a:prstGeom prst="triangl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grpSp>
    <xdr:clientData/>
  </xdr:twoCellAnchor>
  <xdr:twoCellAnchor>
    <xdr:from>
      <xdr:col>24</xdr:col>
      <xdr:colOff>510988</xdr:colOff>
      <xdr:row>11</xdr:row>
      <xdr:rowOff>50569</xdr:rowOff>
    </xdr:from>
    <xdr:to>
      <xdr:col>27</xdr:col>
      <xdr:colOff>460117</xdr:colOff>
      <xdr:row>16</xdr:row>
      <xdr:rowOff>51378</xdr:rowOff>
    </xdr:to>
    <xdr:sp macro="" textlink="">
      <xdr:nvSpPr>
        <xdr:cNvPr id="80" name="Rectangle 79"/>
        <xdr:cNvSpPr/>
      </xdr:nvSpPr>
      <xdr:spPr>
        <a:xfrm>
          <a:off x="15168282" y="2146069"/>
          <a:ext cx="1764482" cy="9533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3600">
            <a:solidFill>
              <a:schemeClr val="tx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C4" sqref="C4"/>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Y21:BQ73"/>
  <sheetViews>
    <sheetView showGridLines="0" tabSelected="1" zoomScale="80" zoomScaleNormal="80" workbookViewId="0">
      <selection activeCell="E25" sqref="E25"/>
    </sheetView>
  </sheetViews>
  <sheetFormatPr defaultRowHeight="15" x14ac:dyDescent="0.25"/>
  <cols>
    <col min="4" max="4" width="11" bestFit="1" customWidth="1"/>
    <col min="5" max="5" width="10" bestFit="1" customWidth="1"/>
    <col min="6" max="6" width="11.42578125" bestFit="1" customWidth="1"/>
    <col min="7" max="7" width="5.85546875" customWidth="1"/>
    <col min="60" max="60" width="11" bestFit="1" customWidth="1"/>
    <col min="61" max="61" width="10" bestFit="1" customWidth="1"/>
    <col min="62" max="62" width="11.42578125" bestFit="1" customWidth="1"/>
    <col min="63" max="63" width="11.85546875" bestFit="1" customWidth="1"/>
    <col min="64" max="66" width="10.7109375" customWidth="1"/>
  </cols>
  <sheetData>
    <row r="21" spans="45:69" x14ac:dyDescent="0.25">
      <c r="AU21" s="1" t="s">
        <v>3</v>
      </c>
      <c r="AV21" s="1" t="s">
        <v>14</v>
      </c>
      <c r="AW21" s="1" t="s">
        <v>15</v>
      </c>
      <c r="AX21" s="1" t="s">
        <v>37</v>
      </c>
      <c r="AY21" s="1" t="s">
        <v>9</v>
      </c>
      <c r="AZ21" s="1" t="s">
        <v>12</v>
      </c>
      <c r="BA21" s="1" t="s">
        <v>38</v>
      </c>
      <c r="BB21" s="1" t="s">
        <v>20</v>
      </c>
      <c r="BC21" s="1" t="s">
        <v>10</v>
      </c>
      <c r="BD21" s="1" t="s">
        <v>83</v>
      </c>
      <c r="BO21" s="1"/>
      <c r="BP21" s="1"/>
      <c r="BQ21" s="1"/>
    </row>
    <row r="22" spans="45:69" x14ac:dyDescent="0.25">
      <c r="AS22" t="s">
        <v>22</v>
      </c>
      <c r="AU22" s="1">
        <v>0</v>
      </c>
      <c r="AV22" s="1">
        <f>SUM(AU22:AU27)</f>
        <v>410</v>
      </c>
      <c r="AW22" s="1">
        <f>SUM(AV22:AV27)-SUM(AW23:AW27)</f>
        <v>370</v>
      </c>
      <c r="AX22" s="1">
        <v>0</v>
      </c>
      <c r="AY22">
        <f>SUM(AX22:AX27)-SUM(AY23:AY27)</f>
        <v>300</v>
      </c>
      <c r="AZ22">
        <f>AY22-SUM(AZ23:AZ27)</f>
        <v>230</v>
      </c>
      <c r="BA22">
        <f>AZ22</f>
        <v>230</v>
      </c>
      <c r="BB22">
        <v>0</v>
      </c>
      <c r="BC22" s="1">
        <f>BB28-SUM(BC23:BC27)</f>
        <v>240</v>
      </c>
      <c r="BD22">
        <v>0</v>
      </c>
      <c r="BP22" s="1"/>
    </row>
    <row r="23" spans="45:69" x14ac:dyDescent="0.25">
      <c r="AT23" t="s">
        <v>21</v>
      </c>
      <c r="AU23" s="1">
        <v>100</v>
      </c>
      <c r="AV23" s="1">
        <v>10</v>
      </c>
      <c r="AW23" s="1">
        <v>20</v>
      </c>
      <c r="AX23" s="14">
        <f>AU23+AV23-AW23</f>
        <v>90</v>
      </c>
      <c r="AY23" s="1">
        <v>20</v>
      </c>
      <c r="AZ23" s="1">
        <v>20</v>
      </c>
      <c r="BA23" s="1">
        <v>20</v>
      </c>
      <c r="BB23">
        <f>AX23-AY23-AZ23+BA23</f>
        <v>70</v>
      </c>
      <c r="BC23" s="1">
        <v>30</v>
      </c>
      <c r="BD23">
        <f>BB23-BC23</f>
        <v>40</v>
      </c>
      <c r="BP23" s="1"/>
    </row>
    <row r="24" spans="45:69" x14ac:dyDescent="0.25">
      <c r="AT24" t="s">
        <v>16</v>
      </c>
      <c r="AU24" s="1">
        <v>100</v>
      </c>
      <c r="AV24" s="1">
        <v>10</v>
      </c>
      <c r="AW24" s="1">
        <v>20</v>
      </c>
      <c r="AX24" s="14">
        <f>AU24+AV24-AW24</f>
        <v>90</v>
      </c>
      <c r="AY24" s="1">
        <v>30</v>
      </c>
      <c r="AZ24" s="1">
        <v>30</v>
      </c>
      <c r="BA24" s="1">
        <v>30</v>
      </c>
      <c r="BB24">
        <f t="shared" ref="BB24:BB27" si="0">AX24-AY24-AZ24+BA24</f>
        <v>60</v>
      </c>
      <c r="BC24" s="1">
        <v>30</v>
      </c>
      <c r="BD24">
        <f>BB24-BC24</f>
        <v>30</v>
      </c>
      <c r="BP24" s="1"/>
    </row>
    <row r="25" spans="45:69" x14ac:dyDescent="0.25">
      <c r="AT25" t="s">
        <v>17</v>
      </c>
      <c r="AU25" s="1">
        <v>100</v>
      </c>
      <c r="AV25" s="1">
        <v>10</v>
      </c>
      <c r="AW25" s="1">
        <v>20</v>
      </c>
      <c r="AX25" s="14">
        <f t="shared" ref="AX25:AX27" si="1">AU25+AV25-AW25</f>
        <v>90</v>
      </c>
      <c r="AY25" s="1">
        <v>10</v>
      </c>
      <c r="AZ25" s="1">
        <v>10</v>
      </c>
      <c r="BA25" s="1">
        <v>10</v>
      </c>
      <c r="BB25">
        <f t="shared" si="0"/>
        <v>80</v>
      </c>
      <c r="BC25" s="1">
        <v>0</v>
      </c>
      <c r="BD25">
        <f>BB25-BC25</f>
        <v>80</v>
      </c>
      <c r="BP25" s="1"/>
    </row>
    <row r="26" spans="45:69" x14ac:dyDescent="0.25">
      <c r="AT26" t="s">
        <v>18</v>
      </c>
      <c r="AU26" s="1">
        <v>100</v>
      </c>
      <c r="AV26" s="1">
        <v>10</v>
      </c>
      <c r="AW26" s="1">
        <v>20</v>
      </c>
      <c r="AX26" s="14">
        <f t="shared" si="1"/>
        <v>90</v>
      </c>
      <c r="AY26" s="1">
        <v>10</v>
      </c>
      <c r="AZ26" s="1">
        <v>10</v>
      </c>
      <c r="BA26" s="1">
        <v>10</v>
      </c>
      <c r="BB26">
        <f t="shared" si="0"/>
        <v>80</v>
      </c>
      <c r="BC26" s="1">
        <v>0</v>
      </c>
      <c r="BD26">
        <f>BB26-BC26</f>
        <v>80</v>
      </c>
      <c r="BP26" s="1"/>
    </row>
    <row r="27" spans="45:69" x14ac:dyDescent="0.25">
      <c r="AT27" t="s">
        <v>19</v>
      </c>
      <c r="AU27" s="1">
        <v>10</v>
      </c>
      <c r="AV27" s="1">
        <v>2</v>
      </c>
      <c r="AW27" s="1">
        <v>2</v>
      </c>
      <c r="AX27" s="14">
        <f t="shared" si="1"/>
        <v>10</v>
      </c>
      <c r="AY27" s="1">
        <v>0</v>
      </c>
      <c r="AZ27" s="1">
        <v>0</v>
      </c>
      <c r="BA27" s="1">
        <v>0</v>
      </c>
      <c r="BB27">
        <f t="shared" si="0"/>
        <v>10</v>
      </c>
      <c r="BC27" s="1">
        <v>0</v>
      </c>
      <c r="BD27">
        <f>BB27-BC27</f>
        <v>10</v>
      </c>
      <c r="BP27" s="1"/>
    </row>
    <row r="28" spans="45:69" x14ac:dyDescent="0.25">
      <c r="AS28" t="s">
        <v>23</v>
      </c>
      <c r="AU28" s="1">
        <f>SUM(AU22:AU27)</f>
        <v>410</v>
      </c>
      <c r="AV28" s="1">
        <f t="shared" ref="AV28:BD28" si="2">SUM(AV22:AV27)</f>
        <v>452</v>
      </c>
      <c r="AW28" s="1">
        <f t="shared" si="2"/>
        <v>452</v>
      </c>
      <c r="AX28" s="1">
        <f t="shared" si="2"/>
        <v>370</v>
      </c>
      <c r="AY28" s="1">
        <f t="shared" si="2"/>
        <v>370</v>
      </c>
      <c r="AZ28" s="1">
        <f t="shared" si="2"/>
        <v>300</v>
      </c>
      <c r="BA28" s="1">
        <f t="shared" si="2"/>
        <v>300</v>
      </c>
      <c r="BB28" s="1">
        <f t="shared" si="2"/>
        <v>300</v>
      </c>
      <c r="BC28" s="1">
        <f t="shared" si="2"/>
        <v>300</v>
      </c>
      <c r="BD28" s="1">
        <f t="shared" si="2"/>
        <v>240</v>
      </c>
      <c r="BO28" s="1"/>
      <c r="BP28" s="1"/>
      <c r="BQ28" s="1"/>
    </row>
    <row r="29" spans="45:69" x14ac:dyDescent="0.25">
      <c r="AS29" t="s">
        <v>24</v>
      </c>
      <c r="AU29" s="1">
        <f>SUM(AU23:AU27)</f>
        <v>410</v>
      </c>
      <c r="AV29" s="1">
        <f>SUM(AV23:AV27)</f>
        <v>42</v>
      </c>
      <c r="AW29" s="1">
        <f>SUM(AW23:AW27)</f>
        <v>82</v>
      </c>
      <c r="AX29" s="1">
        <f>SUM(AX23:AX27)</f>
        <v>370</v>
      </c>
      <c r="AY29" s="1">
        <f t="shared" ref="AY29:BC29" si="3">SUM(AY23:AY27)</f>
        <v>70</v>
      </c>
      <c r="AZ29" s="1">
        <f t="shared" si="3"/>
        <v>70</v>
      </c>
      <c r="BA29" s="1">
        <f t="shared" si="3"/>
        <v>70</v>
      </c>
      <c r="BB29" s="1">
        <f t="shared" si="3"/>
        <v>300</v>
      </c>
      <c r="BC29" s="1">
        <f t="shared" si="3"/>
        <v>60</v>
      </c>
      <c r="BD29" s="1">
        <f>SUM(BD23:BD27)</f>
        <v>240</v>
      </c>
      <c r="BO29" s="1"/>
      <c r="BP29" s="1"/>
      <c r="BQ29" s="1"/>
    </row>
    <row r="30" spans="45:69" x14ac:dyDescent="0.25">
      <c r="AS30" t="s">
        <v>25</v>
      </c>
      <c r="AU30">
        <f>AU28</f>
        <v>410</v>
      </c>
      <c r="AV30">
        <f>AV22</f>
        <v>410</v>
      </c>
    </row>
    <row r="31" spans="45:69" x14ac:dyDescent="0.25">
      <c r="AV31">
        <f>AV28</f>
        <v>452</v>
      </c>
      <c r="AW31">
        <f>AW28</f>
        <v>452</v>
      </c>
    </row>
    <row r="32" spans="45:69" x14ac:dyDescent="0.25">
      <c r="AW32">
        <f>AW22</f>
        <v>370</v>
      </c>
      <c r="AX32">
        <f>AW32</f>
        <v>370</v>
      </c>
    </row>
    <row r="33" spans="45:54" x14ac:dyDescent="0.25">
      <c r="AX33">
        <v>370</v>
      </c>
      <c r="AY33">
        <v>370</v>
      </c>
    </row>
    <row r="34" spans="45:54" x14ac:dyDescent="0.25">
      <c r="AY34">
        <f>AY22</f>
        <v>300</v>
      </c>
      <c r="AZ34">
        <f>AY34</f>
        <v>300</v>
      </c>
    </row>
    <row r="35" spans="45:54" x14ac:dyDescent="0.25">
      <c r="AZ35">
        <f>AZ22</f>
        <v>230</v>
      </c>
      <c r="BA35">
        <f>AZ35</f>
        <v>230</v>
      </c>
    </row>
    <row r="36" spans="45:54" x14ac:dyDescent="0.25">
      <c r="BA36">
        <f>BA28</f>
        <v>300</v>
      </c>
      <c r="BB36">
        <f>BA36</f>
        <v>300</v>
      </c>
    </row>
    <row r="39" spans="45:54" x14ac:dyDescent="0.25">
      <c r="AU39" s="1" t="s">
        <v>3</v>
      </c>
      <c r="AV39" s="1" t="s">
        <v>14</v>
      </c>
      <c r="AW39" s="1" t="s">
        <v>15</v>
      </c>
      <c r="AX39" s="1" t="s">
        <v>84</v>
      </c>
      <c r="AY39" s="1" t="s">
        <v>85</v>
      </c>
      <c r="AZ39" s="1" t="s">
        <v>86</v>
      </c>
      <c r="BA39" s="1" t="s">
        <v>87</v>
      </c>
    </row>
    <row r="40" spans="45:54" x14ac:dyDescent="0.25">
      <c r="AS40" t="s">
        <v>22</v>
      </c>
      <c r="AU40" s="1">
        <v>0</v>
      </c>
      <c r="AV40" s="1">
        <f>SUM(AU40:AU45)</f>
        <v>400</v>
      </c>
      <c r="AW40" s="1">
        <f>SUM(AV40:AV45)-SUM(AW41:AW45)</f>
        <v>360</v>
      </c>
      <c r="AX40" s="1">
        <v>0</v>
      </c>
      <c r="AY40">
        <v>0</v>
      </c>
      <c r="AZ40">
        <v>0</v>
      </c>
      <c r="BA40">
        <v>0</v>
      </c>
    </row>
    <row r="41" spans="45:54" x14ac:dyDescent="0.25">
      <c r="AT41" t="s">
        <v>21</v>
      </c>
      <c r="AU41" s="1">
        <v>100</v>
      </c>
      <c r="AV41" s="1">
        <v>10</v>
      </c>
      <c r="AW41" s="1">
        <v>20</v>
      </c>
      <c r="AX41" s="14">
        <f>AU41+AV41-AW41</f>
        <v>90</v>
      </c>
      <c r="AY41" s="1">
        <v>85</v>
      </c>
      <c r="AZ41" s="1">
        <v>80</v>
      </c>
      <c r="BA41" s="1">
        <v>70</v>
      </c>
    </row>
    <row r="42" spans="45:54" x14ac:dyDescent="0.25">
      <c r="AT42" t="s">
        <v>16</v>
      </c>
      <c r="AU42" s="1">
        <v>100</v>
      </c>
      <c r="AV42" s="1">
        <v>10</v>
      </c>
      <c r="AW42" s="1">
        <v>20</v>
      </c>
      <c r="AX42" s="14">
        <f>AU42+AV42-AW42</f>
        <v>90</v>
      </c>
      <c r="AY42" s="1">
        <v>80</v>
      </c>
      <c r="AZ42" s="1">
        <v>70</v>
      </c>
      <c r="BA42" s="1">
        <v>60</v>
      </c>
    </row>
    <row r="43" spans="45:54" x14ac:dyDescent="0.25">
      <c r="AT43" t="s">
        <v>17</v>
      </c>
      <c r="AU43" s="1">
        <v>100</v>
      </c>
      <c r="AV43" s="1">
        <v>10</v>
      </c>
      <c r="AW43" s="1">
        <v>20</v>
      </c>
      <c r="AX43" s="14">
        <f t="shared" ref="AX43:AX44" si="4">AU43+AV43-AW43</f>
        <v>90</v>
      </c>
      <c r="AY43" s="1">
        <v>85</v>
      </c>
      <c r="AZ43" s="1">
        <v>82</v>
      </c>
      <c r="BA43" s="1">
        <v>80</v>
      </c>
    </row>
    <row r="44" spans="45:54" x14ac:dyDescent="0.25">
      <c r="AT44" t="s">
        <v>18</v>
      </c>
      <c r="AU44" s="1">
        <v>100</v>
      </c>
      <c r="AV44" s="1">
        <v>10</v>
      </c>
      <c r="AW44" s="1">
        <v>20</v>
      </c>
      <c r="AX44" s="14">
        <f t="shared" si="4"/>
        <v>90</v>
      </c>
      <c r="AY44" s="1">
        <v>85</v>
      </c>
      <c r="AZ44" s="1">
        <v>82</v>
      </c>
      <c r="BA44" s="1">
        <v>80</v>
      </c>
    </row>
    <row r="45" spans="45:54" x14ac:dyDescent="0.25">
      <c r="AU45" s="1"/>
      <c r="AV45" s="1"/>
      <c r="AW45" s="1"/>
      <c r="AX45" s="14"/>
      <c r="AY45" s="14"/>
      <c r="AZ45" s="14"/>
      <c r="BA45" s="1"/>
    </row>
    <row r="46" spans="45:54" x14ac:dyDescent="0.25">
      <c r="AS46" t="s">
        <v>23</v>
      </c>
      <c r="AU46" s="1">
        <f>SUM(AU40:AU45)</f>
        <v>400</v>
      </c>
      <c r="AV46" s="1">
        <f>SUM(AV40:AV45)</f>
        <v>440</v>
      </c>
      <c r="AW46" s="1">
        <f>SUM(AW40:AW45)</f>
        <v>440</v>
      </c>
      <c r="AX46" s="1">
        <f>SUM(AX40:AX45)</f>
        <v>360</v>
      </c>
      <c r="AY46" s="1">
        <f t="shared" ref="AY46:BA46" si="5">SUM(AY40:AY45)</f>
        <v>335</v>
      </c>
      <c r="AZ46" s="1">
        <f t="shared" si="5"/>
        <v>314</v>
      </c>
      <c r="BA46" s="1">
        <f t="shared" si="5"/>
        <v>290</v>
      </c>
    </row>
    <row r="47" spans="45:54" x14ac:dyDescent="0.25">
      <c r="AS47" t="s">
        <v>24</v>
      </c>
      <c r="AU47" s="1">
        <f>SUM(AU41:AU45)</f>
        <v>400</v>
      </c>
      <c r="AV47" s="1">
        <f>SUM(AV41:AV45)</f>
        <v>40</v>
      </c>
      <c r="AW47" s="1">
        <f>SUM(AW41:AW45)</f>
        <v>80</v>
      </c>
      <c r="AX47" s="1">
        <f>SUM(AX41:AX45)</f>
        <v>360</v>
      </c>
      <c r="AY47" s="1">
        <f t="shared" ref="AY47:BA47" si="6">SUM(AY41:AY45)</f>
        <v>335</v>
      </c>
      <c r="AZ47" s="1">
        <f t="shared" si="6"/>
        <v>314</v>
      </c>
      <c r="BA47" s="1">
        <f t="shared" si="6"/>
        <v>290</v>
      </c>
    </row>
    <row r="48" spans="45:54" x14ac:dyDescent="0.25">
      <c r="AS48" t="s">
        <v>25</v>
      </c>
      <c r="AU48">
        <f>AU46</f>
        <v>400</v>
      </c>
      <c r="AV48">
        <f>AV40</f>
        <v>400</v>
      </c>
    </row>
    <row r="49" spans="45:53" x14ac:dyDescent="0.25">
      <c r="AV49">
        <f>AV46</f>
        <v>440</v>
      </c>
      <c r="AW49">
        <f>AW46</f>
        <v>440</v>
      </c>
    </row>
    <row r="50" spans="45:53" x14ac:dyDescent="0.25">
      <c r="AW50">
        <f>AW40</f>
        <v>360</v>
      </c>
      <c r="AX50">
        <f>AW50</f>
        <v>360</v>
      </c>
    </row>
    <row r="51" spans="45:53" x14ac:dyDescent="0.25">
      <c r="AX51">
        <v>370</v>
      </c>
      <c r="AY51">
        <f>AY46</f>
        <v>335</v>
      </c>
    </row>
    <row r="52" spans="45:53" x14ac:dyDescent="0.25">
      <c r="AY52">
        <f>AY46</f>
        <v>335</v>
      </c>
      <c r="AZ52">
        <f>AZ46</f>
        <v>314</v>
      </c>
    </row>
    <row r="53" spans="45:53" x14ac:dyDescent="0.25">
      <c r="AZ53">
        <f>AZ46</f>
        <v>314</v>
      </c>
      <c r="BA53">
        <f>BA46</f>
        <v>290</v>
      </c>
    </row>
    <row r="57" spans="45:53" x14ac:dyDescent="0.25">
      <c r="AT57">
        <v>2018</v>
      </c>
      <c r="AU57">
        <v>2019</v>
      </c>
      <c r="AV57">
        <v>2020</v>
      </c>
      <c r="AW57">
        <v>2021</v>
      </c>
    </row>
    <row r="58" spans="45:53" x14ac:dyDescent="0.25">
      <c r="AS58" t="s">
        <v>38</v>
      </c>
      <c r="AT58">
        <v>100</v>
      </c>
      <c r="AU58">
        <v>90</v>
      </c>
      <c r="AV58">
        <v>85</v>
      </c>
      <c r="AW58">
        <v>95</v>
      </c>
    </row>
    <row r="59" spans="45:53" x14ac:dyDescent="0.25">
      <c r="AS59" t="s">
        <v>88</v>
      </c>
      <c r="AT59">
        <v>150</v>
      </c>
      <c r="AU59">
        <v>140</v>
      </c>
      <c r="AV59">
        <v>130</v>
      </c>
      <c r="AW59">
        <v>120</v>
      </c>
    </row>
    <row r="62" spans="45:53" x14ac:dyDescent="0.25">
      <c r="AT62">
        <v>2018</v>
      </c>
      <c r="AU62">
        <v>2019</v>
      </c>
      <c r="AV62">
        <v>2020</v>
      </c>
      <c r="AW62">
        <v>2021</v>
      </c>
    </row>
    <row r="63" spans="45:53" x14ac:dyDescent="0.25">
      <c r="AS63" t="s">
        <v>89</v>
      </c>
      <c r="AT63">
        <v>100</v>
      </c>
      <c r="AU63">
        <f>AT63*0.9</f>
        <v>90</v>
      </c>
      <c r="AV63">
        <f t="shared" ref="AV63:AW63" si="7">AU63*0.9</f>
        <v>81</v>
      </c>
      <c r="AW63">
        <f t="shared" si="7"/>
        <v>72.900000000000006</v>
      </c>
    </row>
    <row r="64" spans="45:53" x14ac:dyDescent="0.25">
      <c r="AS64" t="s">
        <v>90</v>
      </c>
      <c r="AT64">
        <v>80</v>
      </c>
      <c r="AU64">
        <f t="shared" ref="AU64:AW64" si="8">AT64*0.9</f>
        <v>72</v>
      </c>
      <c r="AV64">
        <f t="shared" si="8"/>
        <v>64.8</v>
      </c>
      <c r="AW64">
        <f t="shared" si="8"/>
        <v>58.32</v>
      </c>
    </row>
    <row r="65" spans="25:49" x14ac:dyDescent="0.25">
      <c r="AS65" t="s">
        <v>91</v>
      </c>
      <c r="AT65">
        <v>70</v>
      </c>
      <c r="AU65">
        <f t="shared" ref="AU65:AW65" si="9">AT65*0.9</f>
        <v>63</v>
      </c>
      <c r="AV65">
        <f t="shared" si="9"/>
        <v>56.7</v>
      </c>
      <c r="AW65">
        <f t="shared" si="9"/>
        <v>51.03</v>
      </c>
    </row>
    <row r="70" spans="25:49" x14ac:dyDescent="0.25">
      <c r="Z70" t="s">
        <v>85</v>
      </c>
      <c r="AA70" t="s">
        <v>86</v>
      </c>
      <c r="AB70" t="s">
        <v>87</v>
      </c>
      <c r="AC70" t="s">
        <v>93</v>
      </c>
      <c r="AD70" t="s">
        <v>94</v>
      </c>
    </row>
    <row r="71" spans="25:49" x14ac:dyDescent="0.25">
      <c r="Y71" t="s">
        <v>92</v>
      </c>
      <c r="Z71">
        <v>100</v>
      </c>
      <c r="AA71">
        <v>100</v>
      </c>
      <c r="AB71">
        <v>100</v>
      </c>
      <c r="AC71">
        <v>100</v>
      </c>
      <c r="AD71">
        <v>100</v>
      </c>
    </row>
    <row r="72" spans="25:49" x14ac:dyDescent="0.25">
      <c r="Y72" t="s">
        <v>89</v>
      </c>
      <c r="Z72">
        <v>90</v>
      </c>
      <c r="AA72">
        <v>90</v>
      </c>
      <c r="AB72">
        <v>90</v>
      </c>
      <c r="AC72">
        <v>90</v>
      </c>
      <c r="AD72">
        <v>90</v>
      </c>
    </row>
    <row r="73" spans="25:49" x14ac:dyDescent="0.25">
      <c r="Y73" t="s">
        <v>91</v>
      </c>
      <c r="Z73">
        <v>80</v>
      </c>
      <c r="AA73">
        <v>80</v>
      </c>
      <c r="AB73">
        <v>80</v>
      </c>
      <c r="AC73">
        <v>80</v>
      </c>
      <c r="AD73">
        <v>80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C38:N117"/>
  <sheetViews>
    <sheetView showGridLines="0" zoomScale="85" zoomScaleNormal="85" workbookViewId="0"/>
  </sheetViews>
  <sheetFormatPr defaultRowHeight="15" x14ac:dyDescent="0.25"/>
  <cols>
    <col min="4" max="4" width="11" bestFit="1" customWidth="1"/>
    <col min="5" max="5" width="10" bestFit="1" customWidth="1"/>
    <col min="6" max="6" width="11.42578125" bestFit="1" customWidth="1"/>
    <col min="7" max="7" width="5.85546875" customWidth="1"/>
  </cols>
  <sheetData>
    <row r="38" spans="3:14" x14ac:dyDescent="0.25">
      <c r="C38" t="s">
        <v>26</v>
      </c>
      <c r="D38" t="s">
        <v>3</v>
      </c>
      <c r="E38" t="s">
        <v>27</v>
      </c>
      <c r="F38" t="s">
        <v>26</v>
      </c>
      <c r="G38" t="s">
        <v>3</v>
      </c>
      <c r="H38" t="s">
        <v>27</v>
      </c>
      <c r="I38" t="s">
        <v>26</v>
      </c>
      <c r="J38" t="s">
        <v>3</v>
      </c>
      <c r="K38" t="s">
        <v>27</v>
      </c>
      <c r="L38" t="s">
        <v>26</v>
      </c>
      <c r="M38" t="s">
        <v>3</v>
      </c>
      <c r="N38" t="s">
        <v>27</v>
      </c>
    </row>
    <row r="39" spans="3:14" x14ac:dyDescent="0.25">
      <c r="C39">
        <v>1</v>
      </c>
      <c r="D39">
        <v>944</v>
      </c>
      <c r="E39">
        <v>679.68</v>
      </c>
      <c r="F39">
        <v>22</v>
      </c>
      <c r="G39">
        <v>108</v>
      </c>
      <c r="H39">
        <v>85.32</v>
      </c>
      <c r="I39">
        <v>52</v>
      </c>
      <c r="J39">
        <v>160</v>
      </c>
      <c r="K39">
        <v>91.2</v>
      </c>
      <c r="L39">
        <v>44</v>
      </c>
      <c r="M39">
        <v>91</v>
      </c>
      <c r="N39">
        <v>84.63</v>
      </c>
    </row>
    <row r="40" spans="3:14" x14ac:dyDescent="0.25">
      <c r="C40">
        <v>2</v>
      </c>
      <c r="D40">
        <v>634</v>
      </c>
      <c r="E40">
        <v>608.64</v>
      </c>
      <c r="F40">
        <v>23</v>
      </c>
      <c r="G40">
        <v>590</v>
      </c>
      <c r="H40">
        <v>300.89999999999998</v>
      </c>
      <c r="I40">
        <v>53</v>
      </c>
      <c r="J40">
        <v>284</v>
      </c>
      <c r="K40">
        <v>147.68</v>
      </c>
      <c r="L40">
        <v>45</v>
      </c>
      <c r="M40">
        <v>274</v>
      </c>
      <c r="N40">
        <v>186.32</v>
      </c>
    </row>
    <row r="41" spans="3:14" x14ac:dyDescent="0.25">
      <c r="C41">
        <v>3</v>
      </c>
      <c r="D41">
        <v>951</v>
      </c>
      <c r="E41">
        <v>855.9</v>
      </c>
      <c r="F41">
        <v>24</v>
      </c>
      <c r="G41">
        <v>151</v>
      </c>
      <c r="H41">
        <v>143.44999999999999</v>
      </c>
      <c r="I41">
        <v>54</v>
      </c>
      <c r="J41">
        <v>854</v>
      </c>
      <c r="K41">
        <v>794.22</v>
      </c>
      <c r="L41">
        <v>46</v>
      </c>
      <c r="M41">
        <v>941</v>
      </c>
      <c r="N41">
        <v>668.11</v>
      </c>
    </row>
    <row r="42" spans="3:14" x14ac:dyDescent="0.25">
      <c r="C42">
        <v>4</v>
      </c>
      <c r="D42">
        <v>430</v>
      </c>
      <c r="E42">
        <v>266.60000000000002</v>
      </c>
      <c r="F42">
        <v>25</v>
      </c>
      <c r="G42">
        <v>772</v>
      </c>
      <c r="H42">
        <v>602.16</v>
      </c>
      <c r="I42">
        <v>55</v>
      </c>
      <c r="J42">
        <v>610</v>
      </c>
      <c r="K42">
        <v>414.8</v>
      </c>
      <c r="L42">
        <v>47</v>
      </c>
      <c r="M42">
        <v>71</v>
      </c>
      <c r="N42">
        <v>47.57</v>
      </c>
    </row>
    <row r="43" spans="3:14" x14ac:dyDescent="0.25">
      <c r="C43">
        <v>5</v>
      </c>
      <c r="D43">
        <v>993</v>
      </c>
      <c r="E43">
        <v>834.12</v>
      </c>
      <c r="F43">
        <v>26</v>
      </c>
      <c r="G43">
        <v>868</v>
      </c>
      <c r="H43">
        <v>659.68</v>
      </c>
      <c r="I43">
        <v>56</v>
      </c>
      <c r="J43">
        <v>848</v>
      </c>
      <c r="K43">
        <v>814.08</v>
      </c>
      <c r="L43">
        <v>48</v>
      </c>
      <c r="M43">
        <v>916</v>
      </c>
      <c r="N43">
        <v>842.72</v>
      </c>
    </row>
    <row r="44" spans="3:14" x14ac:dyDescent="0.25">
      <c r="C44">
        <v>6</v>
      </c>
      <c r="D44">
        <v>983</v>
      </c>
      <c r="E44">
        <v>776.57</v>
      </c>
      <c r="F44">
        <v>27</v>
      </c>
      <c r="G44">
        <v>306</v>
      </c>
      <c r="H44">
        <v>220.32</v>
      </c>
      <c r="I44">
        <v>57</v>
      </c>
      <c r="J44">
        <v>612</v>
      </c>
      <c r="K44">
        <v>452.88</v>
      </c>
      <c r="L44">
        <v>49</v>
      </c>
      <c r="M44">
        <v>14</v>
      </c>
      <c r="N44">
        <v>13.72</v>
      </c>
    </row>
    <row r="45" spans="3:14" x14ac:dyDescent="0.25">
      <c r="C45">
        <v>7</v>
      </c>
      <c r="D45">
        <v>59</v>
      </c>
      <c r="E45">
        <v>31.27</v>
      </c>
      <c r="F45">
        <v>28</v>
      </c>
      <c r="G45">
        <v>464</v>
      </c>
      <c r="H45">
        <v>464</v>
      </c>
      <c r="I45">
        <v>58</v>
      </c>
      <c r="J45">
        <v>505</v>
      </c>
      <c r="K45">
        <v>439.35</v>
      </c>
      <c r="L45">
        <v>50</v>
      </c>
      <c r="M45">
        <v>575</v>
      </c>
      <c r="N45">
        <v>362.25</v>
      </c>
    </row>
    <row r="46" spans="3:14" x14ac:dyDescent="0.25">
      <c r="C46">
        <v>8</v>
      </c>
      <c r="D46">
        <v>188</v>
      </c>
      <c r="E46">
        <v>165.44</v>
      </c>
      <c r="F46">
        <v>29</v>
      </c>
      <c r="G46">
        <v>769</v>
      </c>
      <c r="H46">
        <v>499.85</v>
      </c>
      <c r="I46">
        <v>59</v>
      </c>
      <c r="J46">
        <v>795</v>
      </c>
      <c r="K46">
        <v>683.7</v>
      </c>
      <c r="L46">
        <v>51</v>
      </c>
      <c r="M46">
        <v>343</v>
      </c>
      <c r="N46">
        <v>185.22</v>
      </c>
    </row>
    <row r="47" spans="3:14" x14ac:dyDescent="0.25">
      <c r="C47">
        <v>9</v>
      </c>
      <c r="D47">
        <v>244</v>
      </c>
      <c r="E47">
        <v>134.19999999999999</v>
      </c>
      <c r="F47">
        <v>30</v>
      </c>
      <c r="G47">
        <v>336</v>
      </c>
      <c r="H47">
        <v>288.95999999999998</v>
      </c>
      <c r="I47">
        <v>60</v>
      </c>
      <c r="J47">
        <v>208</v>
      </c>
      <c r="K47">
        <v>122.72</v>
      </c>
    </row>
    <row r="48" spans="3:14" x14ac:dyDescent="0.25">
      <c r="C48">
        <v>10</v>
      </c>
      <c r="D48">
        <v>674</v>
      </c>
      <c r="E48">
        <v>552.67999999999995</v>
      </c>
      <c r="F48">
        <v>31</v>
      </c>
      <c r="G48">
        <v>58</v>
      </c>
      <c r="H48">
        <v>52.78</v>
      </c>
      <c r="I48">
        <v>61</v>
      </c>
      <c r="J48">
        <v>912</v>
      </c>
      <c r="K48">
        <v>684</v>
      </c>
    </row>
    <row r="49" spans="3:11" x14ac:dyDescent="0.25">
      <c r="C49">
        <v>11</v>
      </c>
      <c r="D49">
        <v>788</v>
      </c>
      <c r="E49">
        <v>661.92</v>
      </c>
      <c r="F49">
        <v>32</v>
      </c>
      <c r="G49">
        <v>365</v>
      </c>
      <c r="H49">
        <v>284.7</v>
      </c>
      <c r="I49">
        <v>62</v>
      </c>
      <c r="J49">
        <v>411</v>
      </c>
      <c r="K49">
        <v>205.5</v>
      </c>
    </row>
    <row r="50" spans="3:11" x14ac:dyDescent="0.25">
      <c r="C50">
        <v>12</v>
      </c>
      <c r="D50">
        <v>15</v>
      </c>
      <c r="E50">
        <v>12.75</v>
      </c>
      <c r="F50">
        <v>33</v>
      </c>
      <c r="G50">
        <v>151</v>
      </c>
      <c r="H50">
        <v>89.09</v>
      </c>
      <c r="I50">
        <v>63</v>
      </c>
      <c r="J50">
        <v>259</v>
      </c>
      <c r="K50">
        <v>256.41000000000003</v>
      </c>
    </row>
    <row r="51" spans="3:11" x14ac:dyDescent="0.25">
      <c r="C51">
        <v>13</v>
      </c>
      <c r="D51">
        <v>210</v>
      </c>
      <c r="E51">
        <v>205.8</v>
      </c>
      <c r="F51">
        <v>34</v>
      </c>
      <c r="G51">
        <v>662</v>
      </c>
      <c r="H51">
        <v>595.79999999999995</v>
      </c>
      <c r="I51">
        <v>64</v>
      </c>
      <c r="J51">
        <v>861</v>
      </c>
      <c r="K51">
        <v>585.48</v>
      </c>
    </row>
    <row r="52" spans="3:11" x14ac:dyDescent="0.25">
      <c r="C52">
        <v>14</v>
      </c>
      <c r="D52">
        <v>826</v>
      </c>
      <c r="E52">
        <v>586.46</v>
      </c>
      <c r="F52">
        <v>35</v>
      </c>
      <c r="G52">
        <v>123</v>
      </c>
      <c r="H52">
        <v>105.78</v>
      </c>
      <c r="I52">
        <v>65</v>
      </c>
      <c r="J52">
        <v>209</v>
      </c>
      <c r="K52">
        <v>154.66</v>
      </c>
    </row>
    <row r="53" spans="3:11" x14ac:dyDescent="0.25">
      <c r="C53">
        <v>15</v>
      </c>
      <c r="D53">
        <v>60</v>
      </c>
      <c r="E53">
        <v>39.6</v>
      </c>
      <c r="F53">
        <v>36</v>
      </c>
      <c r="G53">
        <v>267</v>
      </c>
      <c r="H53">
        <v>232.29</v>
      </c>
      <c r="I53">
        <v>66</v>
      </c>
      <c r="J53">
        <v>40</v>
      </c>
      <c r="K53">
        <v>36</v>
      </c>
    </row>
    <row r="54" spans="3:11" x14ac:dyDescent="0.25">
      <c r="C54">
        <v>16</v>
      </c>
      <c r="D54">
        <v>270</v>
      </c>
      <c r="E54">
        <v>248.4</v>
      </c>
      <c r="F54">
        <v>37</v>
      </c>
      <c r="G54">
        <v>394</v>
      </c>
      <c r="H54">
        <v>382.18</v>
      </c>
      <c r="I54">
        <v>67</v>
      </c>
      <c r="J54">
        <v>80</v>
      </c>
      <c r="K54">
        <v>57.6</v>
      </c>
    </row>
    <row r="55" spans="3:11" x14ac:dyDescent="0.25">
      <c r="C55">
        <v>17</v>
      </c>
      <c r="D55">
        <v>336</v>
      </c>
      <c r="E55">
        <v>215.04</v>
      </c>
      <c r="F55">
        <v>38</v>
      </c>
      <c r="G55">
        <v>51</v>
      </c>
      <c r="H55">
        <v>43.35</v>
      </c>
      <c r="I55">
        <v>68</v>
      </c>
      <c r="J55">
        <v>372</v>
      </c>
      <c r="K55">
        <v>219.48</v>
      </c>
    </row>
    <row r="56" spans="3:11" x14ac:dyDescent="0.25">
      <c r="C56">
        <v>18</v>
      </c>
      <c r="D56">
        <v>397</v>
      </c>
      <c r="E56">
        <v>381.12</v>
      </c>
      <c r="F56">
        <v>39</v>
      </c>
      <c r="G56">
        <v>570</v>
      </c>
      <c r="H56">
        <v>530.1</v>
      </c>
      <c r="I56">
        <v>69</v>
      </c>
      <c r="J56">
        <v>390</v>
      </c>
      <c r="K56">
        <v>198.9</v>
      </c>
    </row>
    <row r="57" spans="3:11" x14ac:dyDescent="0.25">
      <c r="C57">
        <v>19</v>
      </c>
      <c r="D57">
        <v>714</v>
      </c>
      <c r="E57">
        <v>514.08000000000004</v>
      </c>
      <c r="F57">
        <v>40</v>
      </c>
      <c r="G57">
        <v>971</v>
      </c>
      <c r="H57">
        <v>504.92</v>
      </c>
      <c r="I57">
        <v>70</v>
      </c>
      <c r="J57">
        <v>452</v>
      </c>
      <c r="K57">
        <v>280.24</v>
      </c>
    </row>
    <row r="58" spans="3:11" x14ac:dyDescent="0.25">
      <c r="C58">
        <v>20</v>
      </c>
      <c r="D58">
        <v>151</v>
      </c>
      <c r="E58">
        <v>93.62</v>
      </c>
      <c r="F58">
        <v>41</v>
      </c>
      <c r="G58">
        <v>981</v>
      </c>
      <c r="H58">
        <v>774.99</v>
      </c>
      <c r="I58">
        <v>71</v>
      </c>
      <c r="J58">
        <v>625</v>
      </c>
      <c r="K58">
        <v>481.25</v>
      </c>
    </row>
    <row r="59" spans="3:11" x14ac:dyDescent="0.25">
      <c r="C59">
        <v>21</v>
      </c>
      <c r="D59">
        <v>197</v>
      </c>
      <c r="E59">
        <v>195.03</v>
      </c>
      <c r="F59">
        <v>42</v>
      </c>
      <c r="G59">
        <v>847</v>
      </c>
      <c r="H59">
        <v>465.85</v>
      </c>
    </row>
    <row r="60" spans="3:11" x14ac:dyDescent="0.25">
      <c r="F60">
        <v>43</v>
      </c>
      <c r="G60">
        <v>421</v>
      </c>
      <c r="H60">
        <v>332.59</v>
      </c>
    </row>
    <row r="89" spans="6:8" x14ac:dyDescent="0.25">
      <c r="F89">
        <v>72</v>
      </c>
      <c r="G89">
        <v>880</v>
      </c>
      <c r="H89">
        <v>844.8</v>
      </c>
    </row>
    <row r="90" spans="6:8" x14ac:dyDescent="0.25">
      <c r="F90">
        <v>73</v>
      </c>
      <c r="G90">
        <v>370</v>
      </c>
      <c r="H90">
        <v>251.6</v>
      </c>
    </row>
    <row r="91" spans="6:8" x14ac:dyDescent="0.25">
      <c r="F91">
        <v>74</v>
      </c>
      <c r="G91">
        <v>494</v>
      </c>
      <c r="H91">
        <v>321.10000000000002</v>
      </c>
    </row>
    <row r="92" spans="6:8" x14ac:dyDescent="0.25">
      <c r="F92">
        <v>75</v>
      </c>
      <c r="G92">
        <v>826</v>
      </c>
      <c r="H92">
        <v>594.72</v>
      </c>
    </row>
    <row r="93" spans="6:8" x14ac:dyDescent="0.25">
      <c r="F93">
        <v>76</v>
      </c>
      <c r="G93">
        <v>769</v>
      </c>
      <c r="H93">
        <v>392.19</v>
      </c>
    </row>
    <row r="94" spans="6:8" x14ac:dyDescent="0.25">
      <c r="F94">
        <v>77</v>
      </c>
      <c r="G94">
        <v>34</v>
      </c>
      <c r="H94">
        <v>30.94</v>
      </c>
    </row>
    <row r="95" spans="6:8" x14ac:dyDescent="0.25">
      <c r="F95">
        <v>78</v>
      </c>
      <c r="G95">
        <v>845</v>
      </c>
      <c r="H95">
        <v>794.3</v>
      </c>
    </row>
    <row r="96" spans="6:8" x14ac:dyDescent="0.25">
      <c r="F96">
        <v>79</v>
      </c>
      <c r="G96">
        <v>90</v>
      </c>
      <c r="H96">
        <v>81</v>
      </c>
    </row>
    <row r="97" spans="6:8" x14ac:dyDescent="0.25">
      <c r="F97">
        <v>80</v>
      </c>
      <c r="G97">
        <v>622</v>
      </c>
      <c r="H97">
        <v>528.70000000000005</v>
      </c>
    </row>
    <row r="98" spans="6:8" x14ac:dyDescent="0.25">
      <c r="F98">
        <v>81</v>
      </c>
      <c r="G98">
        <v>572</v>
      </c>
      <c r="H98">
        <v>434.72</v>
      </c>
    </row>
    <row r="99" spans="6:8" x14ac:dyDescent="0.25">
      <c r="F99">
        <v>82</v>
      </c>
      <c r="G99">
        <v>267</v>
      </c>
      <c r="H99">
        <v>149.52000000000001</v>
      </c>
    </row>
    <row r="100" spans="6:8" x14ac:dyDescent="0.25">
      <c r="F100">
        <v>83</v>
      </c>
      <c r="G100">
        <v>11</v>
      </c>
      <c r="H100">
        <v>9.57</v>
      </c>
    </row>
    <row r="101" spans="6:8" x14ac:dyDescent="0.25">
      <c r="F101">
        <v>84</v>
      </c>
      <c r="G101">
        <v>942</v>
      </c>
      <c r="H101">
        <v>612.29999999999995</v>
      </c>
    </row>
    <row r="102" spans="6:8" x14ac:dyDescent="0.25">
      <c r="F102">
        <v>85</v>
      </c>
      <c r="G102">
        <v>280</v>
      </c>
      <c r="H102">
        <v>165.2</v>
      </c>
    </row>
    <row r="103" spans="6:8" x14ac:dyDescent="0.25">
      <c r="F103">
        <v>86</v>
      </c>
      <c r="G103">
        <v>41</v>
      </c>
      <c r="H103">
        <v>39.36</v>
      </c>
    </row>
    <row r="104" spans="6:8" x14ac:dyDescent="0.25">
      <c r="F104">
        <v>87</v>
      </c>
      <c r="G104">
        <v>510</v>
      </c>
      <c r="H104">
        <v>469.2</v>
      </c>
    </row>
    <row r="105" spans="6:8" x14ac:dyDescent="0.25">
      <c r="F105">
        <v>88</v>
      </c>
      <c r="G105">
        <v>770</v>
      </c>
      <c r="H105">
        <v>693</v>
      </c>
    </row>
    <row r="106" spans="6:8" x14ac:dyDescent="0.25">
      <c r="F106">
        <v>89</v>
      </c>
      <c r="G106">
        <v>987</v>
      </c>
      <c r="H106">
        <v>967.26</v>
      </c>
    </row>
    <row r="107" spans="6:8" x14ac:dyDescent="0.25">
      <c r="F107">
        <v>90</v>
      </c>
      <c r="G107">
        <v>84</v>
      </c>
      <c r="H107">
        <v>79.8</v>
      </c>
    </row>
    <row r="108" spans="6:8" x14ac:dyDescent="0.25">
      <c r="F108">
        <v>91</v>
      </c>
      <c r="G108">
        <v>644</v>
      </c>
      <c r="H108">
        <v>334.88</v>
      </c>
    </row>
    <row r="109" spans="6:8" x14ac:dyDescent="0.25">
      <c r="F109">
        <v>92</v>
      </c>
      <c r="G109">
        <v>44</v>
      </c>
      <c r="H109">
        <v>30.36</v>
      </c>
    </row>
    <row r="110" spans="6:8" x14ac:dyDescent="0.25">
      <c r="F110">
        <v>93</v>
      </c>
      <c r="G110">
        <v>171</v>
      </c>
      <c r="H110">
        <v>169.29</v>
      </c>
    </row>
    <row r="111" spans="6:8" x14ac:dyDescent="0.25">
      <c r="F111">
        <v>94</v>
      </c>
      <c r="G111">
        <v>458</v>
      </c>
      <c r="H111">
        <v>247.32</v>
      </c>
    </row>
    <row r="112" spans="6:8" x14ac:dyDescent="0.25">
      <c r="F112">
        <v>95</v>
      </c>
      <c r="G112">
        <v>298</v>
      </c>
      <c r="H112">
        <v>172.84</v>
      </c>
    </row>
    <row r="113" spans="6:8" x14ac:dyDescent="0.25">
      <c r="F113">
        <v>96</v>
      </c>
      <c r="G113">
        <v>959</v>
      </c>
      <c r="H113">
        <v>613.76</v>
      </c>
    </row>
    <row r="114" spans="6:8" x14ac:dyDescent="0.25">
      <c r="F114">
        <v>97</v>
      </c>
      <c r="G114">
        <v>616</v>
      </c>
      <c r="H114">
        <v>320.32</v>
      </c>
    </row>
    <row r="115" spans="6:8" x14ac:dyDescent="0.25">
      <c r="F115">
        <v>98</v>
      </c>
      <c r="G115">
        <v>895</v>
      </c>
      <c r="H115">
        <v>653.35</v>
      </c>
    </row>
    <row r="116" spans="6:8" x14ac:dyDescent="0.25">
      <c r="F116">
        <v>99</v>
      </c>
      <c r="G116">
        <v>246</v>
      </c>
      <c r="H116">
        <v>216.48</v>
      </c>
    </row>
    <row r="117" spans="6:8" x14ac:dyDescent="0.25">
      <c r="F117">
        <v>100</v>
      </c>
      <c r="G117">
        <v>343</v>
      </c>
      <c r="H117">
        <v>250.39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C43:S127"/>
  <sheetViews>
    <sheetView showGridLines="0" zoomScale="85" zoomScaleNormal="85" workbookViewId="0"/>
  </sheetViews>
  <sheetFormatPr defaultRowHeight="15" x14ac:dyDescent="0.25"/>
  <cols>
    <col min="4" max="4" width="11" bestFit="1" customWidth="1"/>
    <col min="5" max="5" width="10" bestFit="1" customWidth="1"/>
    <col min="6" max="6" width="11.42578125" bestFit="1" customWidth="1"/>
    <col min="7" max="7" width="5.85546875" customWidth="1"/>
  </cols>
  <sheetData>
    <row r="43" spans="3:14" ht="17.100000000000001" customHeight="1" x14ac:dyDescent="0.25"/>
    <row r="44" spans="3:14" ht="17.100000000000001" customHeight="1" x14ac:dyDescent="0.25"/>
    <row r="48" spans="3:14" x14ac:dyDescent="0.25">
      <c r="C48" t="s">
        <v>26</v>
      </c>
      <c r="D48" t="s">
        <v>3</v>
      </c>
      <c r="E48" t="s">
        <v>27</v>
      </c>
      <c r="F48" t="s">
        <v>26</v>
      </c>
      <c r="G48" t="s">
        <v>3</v>
      </c>
      <c r="H48" t="s">
        <v>27</v>
      </c>
      <c r="I48" t="s">
        <v>26</v>
      </c>
      <c r="J48" t="s">
        <v>3</v>
      </c>
      <c r="K48" t="s">
        <v>27</v>
      </c>
      <c r="L48" t="s">
        <v>26</v>
      </c>
      <c r="M48" t="s">
        <v>3</v>
      </c>
      <c r="N48" t="s">
        <v>27</v>
      </c>
    </row>
    <row r="49" spans="3:19" x14ac:dyDescent="0.25">
      <c r="C49">
        <v>1</v>
      </c>
      <c r="D49">
        <v>944</v>
      </c>
      <c r="E49">
        <v>679.68</v>
      </c>
      <c r="F49">
        <v>22</v>
      </c>
      <c r="G49">
        <v>108</v>
      </c>
      <c r="H49">
        <v>85.32</v>
      </c>
      <c r="I49">
        <v>52</v>
      </c>
      <c r="J49">
        <v>160</v>
      </c>
      <c r="K49">
        <v>91.2</v>
      </c>
      <c r="L49">
        <v>44</v>
      </c>
      <c r="M49">
        <v>91</v>
      </c>
      <c r="N49">
        <v>84.63</v>
      </c>
    </row>
    <row r="50" spans="3:19" x14ac:dyDescent="0.25">
      <c r="C50">
        <v>2</v>
      </c>
      <c r="D50">
        <v>634</v>
      </c>
      <c r="E50">
        <v>608.64</v>
      </c>
      <c r="F50">
        <v>23</v>
      </c>
      <c r="G50">
        <v>590</v>
      </c>
      <c r="H50">
        <v>300.89999999999998</v>
      </c>
      <c r="I50">
        <v>53</v>
      </c>
      <c r="J50">
        <v>284</v>
      </c>
      <c r="K50">
        <v>147.68</v>
      </c>
      <c r="L50">
        <v>45</v>
      </c>
      <c r="M50">
        <v>274</v>
      </c>
      <c r="N50">
        <v>186.32</v>
      </c>
      <c r="R50" t="s">
        <v>28</v>
      </c>
      <c r="S50" t="s">
        <v>29</v>
      </c>
    </row>
    <row r="51" spans="3:19" x14ac:dyDescent="0.25">
      <c r="C51">
        <v>3</v>
      </c>
      <c r="D51">
        <v>951</v>
      </c>
      <c r="E51">
        <v>855.9</v>
      </c>
      <c r="F51">
        <v>24</v>
      </c>
      <c r="G51">
        <v>151</v>
      </c>
      <c r="H51">
        <v>143.44999999999999</v>
      </c>
      <c r="I51">
        <v>54</v>
      </c>
      <c r="J51">
        <v>854</v>
      </c>
      <c r="K51">
        <v>794.22</v>
      </c>
      <c r="L51">
        <v>46</v>
      </c>
      <c r="M51">
        <v>941</v>
      </c>
      <c r="N51">
        <v>668.11</v>
      </c>
      <c r="R51" s="16">
        <v>0.45</v>
      </c>
      <c r="S51" s="16">
        <v>0.55000000000000004</v>
      </c>
    </row>
    <row r="52" spans="3:19" x14ac:dyDescent="0.25">
      <c r="C52">
        <v>4</v>
      </c>
      <c r="D52">
        <v>430</v>
      </c>
      <c r="E52">
        <v>266.60000000000002</v>
      </c>
      <c r="F52">
        <v>25</v>
      </c>
      <c r="G52">
        <v>772</v>
      </c>
      <c r="H52">
        <v>602.16</v>
      </c>
      <c r="I52">
        <v>55</v>
      </c>
      <c r="J52">
        <v>610</v>
      </c>
      <c r="K52">
        <v>414.8</v>
      </c>
      <c r="L52">
        <v>47</v>
      </c>
      <c r="M52">
        <v>71</v>
      </c>
      <c r="N52">
        <v>47.57</v>
      </c>
    </row>
    <row r="53" spans="3:19" x14ac:dyDescent="0.25">
      <c r="C53">
        <v>5</v>
      </c>
      <c r="D53">
        <v>993</v>
      </c>
      <c r="E53">
        <v>834.12</v>
      </c>
      <c r="F53">
        <v>26</v>
      </c>
      <c r="G53">
        <v>868</v>
      </c>
      <c r="H53">
        <v>659.68</v>
      </c>
      <c r="I53">
        <v>56</v>
      </c>
      <c r="J53">
        <v>848</v>
      </c>
      <c r="K53">
        <v>814.08</v>
      </c>
      <c r="L53">
        <v>48</v>
      </c>
      <c r="M53">
        <v>916</v>
      </c>
      <c r="N53">
        <v>842.72</v>
      </c>
    </row>
    <row r="54" spans="3:19" x14ac:dyDescent="0.25">
      <c r="C54">
        <v>6</v>
      </c>
      <c r="D54">
        <v>983</v>
      </c>
      <c r="E54">
        <v>776.57</v>
      </c>
      <c r="F54">
        <v>27</v>
      </c>
      <c r="G54">
        <v>306</v>
      </c>
      <c r="H54">
        <v>220.32</v>
      </c>
      <c r="I54">
        <v>57</v>
      </c>
      <c r="J54">
        <v>612</v>
      </c>
      <c r="K54">
        <v>452.88</v>
      </c>
      <c r="L54">
        <v>49</v>
      </c>
      <c r="M54">
        <v>14</v>
      </c>
      <c r="N54">
        <v>13.72</v>
      </c>
      <c r="Q54" t="s">
        <v>59</v>
      </c>
      <c r="R54" t="s">
        <v>50</v>
      </c>
      <c r="S54" t="s">
        <v>51</v>
      </c>
    </row>
    <row r="55" spans="3:19" x14ac:dyDescent="0.25">
      <c r="C55">
        <v>7</v>
      </c>
      <c r="D55">
        <v>59</v>
      </c>
      <c r="E55">
        <v>31.27</v>
      </c>
      <c r="F55">
        <v>28</v>
      </c>
      <c r="G55">
        <v>464</v>
      </c>
      <c r="H55">
        <v>464</v>
      </c>
      <c r="I55">
        <v>58</v>
      </c>
      <c r="J55">
        <v>505</v>
      </c>
      <c r="K55">
        <v>439.35</v>
      </c>
      <c r="L55">
        <v>50</v>
      </c>
      <c r="M55">
        <v>575</v>
      </c>
      <c r="N55">
        <v>362.25</v>
      </c>
      <c r="R55">
        <v>100</v>
      </c>
      <c r="S55">
        <v>25</v>
      </c>
    </row>
    <row r="56" spans="3:19" x14ac:dyDescent="0.25">
      <c r="C56">
        <v>8</v>
      </c>
      <c r="D56">
        <v>188</v>
      </c>
      <c r="E56">
        <v>165.44</v>
      </c>
      <c r="F56">
        <v>29</v>
      </c>
      <c r="G56">
        <v>769</v>
      </c>
      <c r="H56">
        <v>499.85</v>
      </c>
      <c r="I56">
        <v>59</v>
      </c>
      <c r="J56">
        <v>795</v>
      </c>
      <c r="K56">
        <v>683.7</v>
      </c>
      <c r="L56">
        <v>51</v>
      </c>
      <c r="M56">
        <v>343</v>
      </c>
      <c r="N56">
        <v>185.22</v>
      </c>
    </row>
    <row r="57" spans="3:19" x14ac:dyDescent="0.25">
      <c r="C57">
        <v>9</v>
      </c>
      <c r="D57">
        <v>244</v>
      </c>
      <c r="E57">
        <v>134.19999999999999</v>
      </c>
      <c r="F57">
        <v>30</v>
      </c>
      <c r="G57">
        <v>336</v>
      </c>
      <c r="H57">
        <v>288.95999999999998</v>
      </c>
      <c r="I57">
        <v>60</v>
      </c>
      <c r="J57">
        <v>208</v>
      </c>
      <c r="K57">
        <v>122.72</v>
      </c>
    </row>
    <row r="58" spans="3:19" x14ac:dyDescent="0.25">
      <c r="C58">
        <v>10</v>
      </c>
      <c r="D58">
        <v>674</v>
      </c>
      <c r="E58">
        <v>552.67999999999995</v>
      </c>
      <c r="F58">
        <v>31</v>
      </c>
      <c r="G58">
        <v>58</v>
      </c>
      <c r="H58">
        <v>52.78</v>
      </c>
      <c r="I58">
        <v>61</v>
      </c>
      <c r="J58">
        <v>912</v>
      </c>
      <c r="K58">
        <v>684</v>
      </c>
      <c r="Q58" t="s">
        <v>16</v>
      </c>
      <c r="R58">
        <v>100</v>
      </c>
    </row>
    <row r="59" spans="3:19" x14ac:dyDescent="0.25">
      <c r="C59">
        <v>11</v>
      </c>
      <c r="D59">
        <v>788</v>
      </c>
      <c r="E59">
        <v>661.92</v>
      </c>
      <c r="F59">
        <v>32</v>
      </c>
      <c r="G59">
        <v>365</v>
      </c>
      <c r="H59">
        <v>284.7</v>
      </c>
      <c r="I59">
        <v>62</v>
      </c>
      <c r="J59">
        <v>411</v>
      </c>
      <c r="K59">
        <v>205.5</v>
      </c>
      <c r="Q59" t="s">
        <v>17</v>
      </c>
      <c r="R59">
        <v>50</v>
      </c>
    </row>
    <row r="60" spans="3:19" x14ac:dyDescent="0.25">
      <c r="C60">
        <v>12</v>
      </c>
      <c r="D60">
        <v>15</v>
      </c>
      <c r="E60">
        <v>12.75</v>
      </c>
      <c r="F60">
        <v>33</v>
      </c>
      <c r="G60">
        <v>151</v>
      </c>
      <c r="H60">
        <v>89.09</v>
      </c>
      <c r="I60">
        <v>63</v>
      </c>
      <c r="J60">
        <v>259</v>
      </c>
      <c r="K60">
        <v>256.41000000000003</v>
      </c>
      <c r="Q60" t="s">
        <v>21</v>
      </c>
      <c r="R60">
        <v>75</v>
      </c>
    </row>
    <row r="61" spans="3:19" x14ac:dyDescent="0.25">
      <c r="C61">
        <v>13</v>
      </c>
      <c r="D61">
        <v>210</v>
      </c>
      <c r="E61">
        <v>205.8</v>
      </c>
      <c r="F61">
        <v>34</v>
      </c>
      <c r="G61">
        <v>662</v>
      </c>
      <c r="H61">
        <v>595.79999999999995</v>
      </c>
      <c r="I61">
        <v>64</v>
      </c>
      <c r="J61">
        <v>861</v>
      </c>
      <c r="K61">
        <v>585.48</v>
      </c>
      <c r="Q61" t="s">
        <v>18</v>
      </c>
      <c r="R61">
        <v>20</v>
      </c>
    </row>
    <row r="62" spans="3:19" x14ac:dyDescent="0.25">
      <c r="C62">
        <v>14</v>
      </c>
      <c r="D62">
        <v>826</v>
      </c>
      <c r="E62">
        <v>586.46</v>
      </c>
      <c r="F62">
        <v>35</v>
      </c>
      <c r="G62">
        <v>123</v>
      </c>
      <c r="H62">
        <v>105.78</v>
      </c>
      <c r="I62">
        <v>65</v>
      </c>
      <c r="J62">
        <v>209</v>
      </c>
      <c r="K62">
        <v>154.66</v>
      </c>
    </row>
    <row r="63" spans="3:19" x14ac:dyDescent="0.25">
      <c r="C63">
        <v>15</v>
      </c>
      <c r="D63">
        <v>60</v>
      </c>
      <c r="E63">
        <v>39.6</v>
      </c>
      <c r="F63">
        <v>36</v>
      </c>
      <c r="G63">
        <v>267</v>
      </c>
      <c r="H63">
        <v>232.29</v>
      </c>
      <c r="I63">
        <v>66</v>
      </c>
      <c r="J63">
        <v>40</v>
      </c>
      <c r="K63">
        <v>36</v>
      </c>
    </row>
    <row r="64" spans="3:19" x14ac:dyDescent="0.25">
      <c r="C64">
        <v>16</v>
      </c>
      <c r="D64">
        <v>270</v>
      </c>
      <c r="E64">
        <v>248.4</v>
      </c>
      <c r="F64">
        <v>37</v>
      </c>
      <c r="G64">
        <v>394</v>
      </c>
      <c r="H64">
        <v>382.18</v>
      </c>
      <c r="I64">
        <v>67</v>
      </c>
      <c r="J64">
        <v>80</v>
      </c>
      <c r="K64">
        <v>57.6</v>
      </c>
      <c r="O64" s="51" t="s">
        <v>60</v>
      </c>
      <c r="P64" s="52">
        <v>1391</v>
      </c>
      <c r="Q64" s="53">
        <v>9.8310834687963811E-2</v>
      </c>
    </row>
    <row r="65" spans="3:17" x14ac:dyDescent="0.25">
      <c r="C65">
        <v>17</v>
      </c>
      <c r="D65">
        <v>336</v>
      </c>
      <c r="E65">
        <v>215.04</v>
      </c>
      <c r="F65">
        <v>38</v>
      </c>
      <c r="G65">
        <v>51</v>
      </c>
      <c r="H65">
        <v>43.35</v>
      </c>
      <c r="I65">
        <v>68</v>
      </c>
      <c r="J65">
        <v>372</v>
      </c>
      <c r="K65">
        <v>219.48</v>
      </c>
      <c r="O65" s="51" t="s">
        <v>61</v>
      </c>
      <c r="P65" s="52">
        <v>988</v>
      </c>
      <c r="Q65" s="53">
        <v>6.9828256413880838E-2</v>
      </c>
    </row>
    <row r="66" spans="3:17" x14ac:dyDescent="0.25">
      <c r="C66">
        <v>18</v>
      </c>
      <c r="D66">
        <v>397</v>
      </c>
      <c r="E66">
        <v>381.12</v>
      </c>
      <c r="F66">
        <v>39</v>
      </c>
      <c r="G66">
        <v>570</v>
      </c>
      <c r="H66">
        <v>530.1</v>
      </c>
      <c r="I66">
        <v>69</v>
      </c>
      <c r="J66">
        <v>390</v>
      </c>
      <c r="K66">
        <v>198.9</v>
      </c>
      <c r="O66" s="51" t="s">
        <v>62</v>
      </c>
      <c r="P66" s="52">
        <v>2698</v>
      </c>
      <c r="Q66" s="53">
        <v>0.19068485405329</v>
      </c>
    </row>
    <row r="67" spans="3:17" x14ac:dyDescent="0.25">
      <c r="C67">
        <v>19</v>
      </c>
      <c r="D67">
        <v>714</v>
      </c>
      <c r="E67">
        <v>514.08000000000004</v>
      </c>
      <c r="F67">
        <v>40</v>
      </c>
      <c r="G67">
        <v>971</v>
      </c>
      <c r="H67">
        <v>504.92</v>
      </c>
      <c r="I67">
        <v>70</v>
      </c>
      <c r="J67">
        <v>452</v>
      </c>
      <c r="K67">
        <v>280.24</v>
      </c>
      <c r="O67" s="51" t="s">
        <v>63</v>
      </c>
      <c r="P67" s="52">
        <v>4684</v>
      </c>
      <c r="Q67" s="53">
        <v>0.3310481306099371</v>
      </c>
    </row>
    <row r="68" spans="3:17" x14ac:dyDescent="0.25">
      <c r="C68">
        <v>20</v>
      </c>
      <c r="D68">
        <v>151</v>
      </c>
      <c r="E68">
        <v>93.62</v>
      </c>
      <c r="F68">
        <v>41</v>
      </c>
      <c r="G68">
        <v>981</v>
      </c>
      <c r="H68">
        <v>774.99</v>
      </c>
      <c r="I68">
        <v>71</v>
      </c>
      <c r="J68">
        <v>625</v>
      </c>
      <c r="K68">
        <v>481.25</v>
      </c>
      <c r="O68" s="51" t="s">
        <v>64</v>
      </c>
      <c r="P68" s="52">
        <v>3252</v>
      </c>
      <c r="Q68" s="53">
        <v>0.22983956463354302</v>
      </c>
    </row>
    <row r="69" spans="3:17" x14ac:dyDescent="0.25">
      <c r="C69">
        <v>21</v>
      </c>
      <c r="D69">
        <v>197</v>
      </c>
      <c r="E69">
        <v>195.03</v>
      </c>
      <c r="F69">
        <v>42</v>
      </c>
      <c r="G69">
        <v>847</v>
      </c>
      <c r="H69">
        <v>465.85</v>
      </c>
      <c r="O69" s="51" t="s">
        <v>65</v>
      </c>
      <c r="P69" s="52">
        <v>1136</v>
      </c>
      <c r="Q69" s="53">
        <v>8.0288359601385251E-2</v>
      </c>
    </row>
    <row r="70" spans="3:17" x14ac:dyDescent="0.25">
      <c r="F70">
        <v>43</v>
      </c>
      <c r="G70">
        <v>421</v>
      </c>
      <c r="H70">
        <v>332.59</v>
      </c>
    </row>
    <row r="72" spans="3:17" x14ac:dyDescent="0.25">
      <c r="O72" s="51" t="s">
        <v>66</v>
      </c>
      <c r="P72" s="52" t="s">
        <v>67</v>
      </c>
      <c r="Q72" s="53" t="s">
        <v>68</v>
      </c>
    </row>
    <row r="73" spans="3:17" x14ac:dyDescent="0.25">
      <c r="O73" s="51" t="s">
        <v>64</v>
      </c>
      <c r="P73" s="52">
        <v>1</v>
      </c>
      <c r="Q73" s="52">
        <v>0.65217391304347827</v>
      </c>
    </row>
    <row r="74" spans="3:17" x14ac:dyDescent="0.25">
      <c r="O74" s="51" t="s">
        <v>69</v>
      </c>
      <c r="P74" s="52">
        <v>2</v>
      </c>
      <c r="Q74" s="52">
        <v>2.7790322580645159</v>
      </c>
    </row>
    <row r="75" spans="3:17" x14ac:dyDescent="0.25">
      <c r="O75" s="51" t="s">
        <v>70</v>
      </c>
      <c r="P75" s="52">
        <v>11</v>
      </c>
      <c r="Q75" s="52">
        <v>9.0874704491725762</v>
      </c>
    </row>
    <row r="76" spans="3:17" x14ac:dyDescent="0.25">
      <c r="O76" s="51" t="s">
        <v>71</v>
      </c>
      <c r="P76" s="52">
        <v>14</v>
      </c>
      <c r="Q76" s="52">
        <v>13.022957662492546</v>
      </c>
    </row>
    <row r="77" spans="3:17" x14ac:dyDescent="0.25">
      <c r="O77" s="51" t="s">
        <v>72</v>
      </c>
      <c r="P77" s="52">
        <v>18</v>
      </c>
      <c r="Q77" s="52">
        <v>17.366959411345835</v>
      </c>
    </row>
    <row r="78" spans="3:17" x14ac:dyDescent="0.25">
      <c r="O78" t="s">
        <v>73</v>
      </c>
      <c r="P78">
        <v>21</v>
      </c>
      <c r="Q78" s="23">
        <v>20.005343783398647</v>
      </c>
    </row>
    <row r="79" spans="3:17" x14ac:dyDescent="0.25">
      <c r="O79" t="s">
        <v>74</v>
      </c>
      <c r="P79">
        <v>22</v>
      </c>
      <c r="Q79" s="23">
        <v>22.90625</v>
      </c>
    </row>
    <row r="80" spans="3:17" x14ac:dyDescent="0.25">
      <c r="O80" t="s">
        <v>75</v>
      </c>
      <c r="P80">
        <v>25</v>
      </c>
      <c r="Q80" s="23">
        <v>24.445333333333334</v>
      </c>
    </row>
    <row r="81" spans="15:17" x14ac:dyDescent="0.25">
      <c r="O81" t="s">
        <v>76</v>
      </c>
      <c r="P81">
        <v>18</v>
      </c>
      <c r="Q81" s="23">
        <v>16.72972972972973</v>
      </c>
    </row>
    <row r="99" spans="6:8" x14ac:dyDescent="0.25">
      <c r="F99">
        <v>72</v>
      </c>
      <c r="G99">
        <v>880</v>
      </c>
      <c r="H99">
        <v>844.8</v>
      </c>
    </row>
    <row r="100" spans="6:8" x14ac:dyDescent="0.25">
      <c r="F100">
        <v>73</v>
      </c>
      <c r="G100">
        <v>370</v>
      </c>
      <c r="H100">
        <v>251.6</v>
      </c>
    </row>
    <row r="101" spans="6:8" x14ac:dyDescent="0.25">
      <c r="F101">
        <v>74</v>
      </c>
      <c r="G101">
        <v>494</v>
      </c>
      <c r="H101">
        <v>321.10000000000002</v>
      </c>
    </row>
    <row r="102" spans="6:8" x14ac:dyDescent="0.25">
      <c r="F102">
        <v>75</v>
      </c>
      <c r="G102">
        <v>826</v>
      </c>
      <c r="H102">
        <v>594.72</v>
      </c>
    </row>
    <row r="103" spans="6:8" x14ac:dyDescent="0.25">
      <c r="F103">
        <v>76</v>
      </c>
      <c r="G103">
        <v>769</v>
      </c>
      <c r="H103">
        <v>392.19</v>
      </c>
    </row>
    <row r="104" spans="6:8" x14ac:dyDescent="0.25">
      <c r="F104">
        <v>77</v>
      </c>
      <c r="G104">
        <v>34</v>
      </c>
      <c r="H104">
        <v>30.94</v>
      </c>
    </row>
    <row r="105" spans="6:8" x14ac:dyDescent="0.25">
      <c r="F105">
        <v>78</v>
      </c>
      <c r="G105">
        <v>845</v>
      </c>
      <c r="H105">
        <v>794.3</v>
      </c>
    </row>
    <row r="106" spans="6:8" x14ac:dyDescent="0.25">
      <c r="F106">
        <v>79</v>
      </c>
      <c r="G106">
        <v>90</v>
      </c>
      <c r="H106">
        <v>81</v>
      </c>
    </row>
    <row r="107" spans="6:8" x14ac:dyDescent="0.25">
      <c r="F107">
        <v>80</v>
      </c>
      <c r="G107">
        <v>622</v>
      </c>
      <c r="H107">
        <v>528.70000000000005</v>
      </c>
    </row>
    <row r="108" spans="6:8" x14ac:dyDescent="0.25">
      <c r="F108">
        <v>81</v>
      </c>
      <c r="G108">
        <v>572</v>
      </c>
      <c r="H108">
        <v>434.72</v>
      </c>
    </row>
    <row r="109" spans="6:8" x14ac:dyDescent="0.25">
      <c r="F109">
        <v>82</v>
      </c>
      <c r="G109">
        <v>267</v>
      </c>
      <c r="H109">
        <v>149.52000000000001</v>
      </c>
    </row>
    <row r="110" spans="6:8" x14ac:dyDescent="0.25">
      <c r="F110">
        <v>83</v>
      </c>
      <c r="G110">
        <v>11</v>
      </c>
      <c r="H110">
        <v>9.57</v>
      </c>
    </row>
    <row r="111" spans="6:8" x14ac:dyDescent="0.25">
      <c r="F111">
        <v>84</v>
      </c>
      <c r="G111">
        <v>942</v>
      </c>
      <c r="H111">
        <v>612.29999999999995</v>
      </c>
    </row>
    <row r="112" spans="6:8" x14ac:dyDescent="0.25">
      <c r="F112">
        <v>85</v>
      </c>
      <c r="G112">
        <v>280</v>
      </c>
      <c r="H112">
        <v>165.2</v>
      </c>
    </row>
    <row r="113" spans="6:8" x14ac:dyDescent="0.25">
      <c r="F113">
        <v>86</v>
      </c>
      <c r="G113">
        <v>41</v>
      </c>
      <c r="H113">
        <v>39.36</v>
      </c>
    </row>
    <row r="114" spans="6:8" x14ac:dyDescent="0.25">
      <c r="F114">
        <v>87</v>
      </c>
      <c r="G114">
        <v>510</v>
      </c>
      <c r="H114">
        <v>469.2</v>
      </c>
    </row>
    <row r="115" spans="6:8" x14ac:dyDescent="0.25">
      <c r="F115">
        <v>88</v>
      </c>
      <c r="G115">
        <v>770</v>
      </c>
      <c r="H115">
        <v>693</v>
      </c>
    </row>
    <row r="116" spans="6:8" x14ac:dyDescent="0.25">
      <c r="F116">
        <v>89</v>
      </c>
      <c r="G116">
        <v>987</v>
      </c>
      <c r="H116">
        <v>967.26</v>
      </c>
    </row>
    <row r="117" spans="6:8" x14ac:dyDescent="0.25">
      <c r="F117">
        <v>90</v>
      </c>
      <c r="G117">
        <v>84</v>
      </c>
      <c r="H117">
        <v>79.8</v>
      </c>
    </row>
    <row r="118" spans="6:8" x14ac:dyDescent="0.25">
      <c r="F118">
        <v>91</v>
      </c>
      <c r="G118">
        <v>644</v>
      </c>
      <c r="H118">
        <v>334.88</v>
      </c>
    </row>
    <row r="119" spans="6:8" x14ac:dyDescent="0.25">
      <c r="F119">
        <v>92</v>
      </c>
      <c r="G119">
        <v>44</v>
      </c>
      <c r="H119">
        <v>30.36</v>
      </c>
    </row>
    <row r="120" spans="6:8" x14ac:dyDescent="0.25">
      <c r="F120">
        <v>93</v>
      </c>
      <c r="G120">
        <v>171</v>
      </c>
      <c r="H120">
        <v>169.29</v>
      </c>
    </row>
    <row r="121" spans="6:8" x14ac:dyDescent="0.25">
      <c r="F121">
        <v>94</v>
      </c>
      <c r="G121">
        <v>458</v>
      </c>
      <c r="H121">
        <v>247.32</v>
      </c>
    </row>
    <row r="122" spans="6:8" x14ac:dyDescent="0.25">
      <c r="F122">
        <v>95</v>
      </c>
      <c r="G122">
        <v>298</v>
      </c>
      <c r="H122">
        <v>172.84</v>
      </c>
    </row>
    <row r="123" spans="6:8" x14ac:dyDescent="0.25">
      <c r="F123">
        <v>96</v>
      </c>
      <c r="G123">
        <v>959</v>
      </c>
      <c r="H123">
        <v>613.76</v>
      </c>
    </row>
    <row r="124" spans="6:8" x14ac:dyDescent="0.25">
      <c r="F124">
        <v>97</v>
      </c>
      <c r="G124">
        <v>616</v>
      </c>
      <c r="H124">
        <v>320.32</v>
      </c>
    </row>
    <row r="125" spans="6:8" x14ac:dyDescent="0.25">
      <c r="F125">
        <v>98</v>
      </c>
      <c r="G125">
        <v>895</v>
      </c>
      <c r="H125">
        <v>653.35</v>
      </c>
    </row>
    <row r="126" spans="6:8" x14ac:dyDescent="0.25">
      <c r="F126">
        <v>99</v>
      </c>
      <c r="G126">
        <v>246</v>
      </c>
      <c r="H126">
        <v>216.48</v>
      </c>
    </row>
    <row r="127" spans="6:8" x14ac:dyDescent="0.25">
      <c r="F127">
        <v>100</v>
      </c>
      <c r="G127">
        <v>343</v>
      </c>
      <c r="H127">
        <v>250.39</v>
      </c>
    </row>
  </sheetData>
  <conditionalFormatting sqref="P64:P69">
    <cfRule type="dataBar" priority="2">
      <dataBar>
        <cfvo type="min"/>
        <cfvo type="max"/>
        <color rgb="FF638EC6"/>
      </dataBar>
      <extLst>
        <ext xmlns:x14="http://schemas.microsoft.com/office/spreadsheetml/2009/9/main" uri="{B025F937-C7B1-47D3-B67F-A62EFF666E3E}">
          <x14:id>{FCD472B5-05F2-40AA-BDAE-93E1A2E5147C}</x14:id>
        </ext>
      </extLst>
    </cfRule>
  </conditionalFormatting>
  <conditionalFormatting sqref="P72:P77">
    <cfRule type="dataBar" priority="1">
      <dataBar>
        <cfvo type="min"/>
        <cfvo type="max"/>
        <color rgb="FF638EC6"/>
      </dataBar>
      <extLst>
        <ext xmlns:x14="http://schemas.microsoft.com/office/spreadsheetml/2009/9/main" uri="{B025F937-C7B1-47D3-B67F-A62EFF666E3E}">
          <x14:id>{9908B4DC-D674-4B67-8681-5EB57B02850E}</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CD472B5-05F2-40AA-BDAE-93E1A2E5147C}">
            <x14:dataBar minLength="0" maxLength="100" border="1" negativeBarBorderColorSameAsPositive="0">
              <x14:cfvo type="autoMin"/>
              <x14:cfvo type="autoMax"/>
              <x14:borderColor rgb="FF638EC6"/>
              <x14:negativeFillColor rgb="FFFF0000"/>
              <x14:negativeBorderColor rgb="FFFF0000"/>
              <x14:axisColor rgb="FF000000"/>
            </x14:dataBar>
          </x14:cfRule>
          <xm:sqref>P64:P69</xm:sqref>
        </x14:conditionalFormatting>
        <x14:conditionalFormatting xmlns:xm="http://schemas.microsoft.com/office/excel/2006/main">
          <x14:cfRule type="dataBar" id="{9908B4DC-D674-4B67-8681-5EB57B02850E}">
            <x14:dataBar minLength="0" maxLength="100" border="1" negativeBarBorderColorSameAsPositive="0">
              <x14:cfvo type="autoMin"/>
              <x14:cfvo type="autoMax"/>
              <x14:borderColor rgb="FF638EC6"/>
              <x14:negativeFillColor rgb="FFFF0000"/>
              <x14:negativeBorderColor rgb="FFFF0000"/>
              <x14:axisColor rgb="FF000000"/>
            </x14:dataBar>
          </x14:cfRule>
          <xm:sqref>P72:P77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F72:Y117"/>
  <sheetViews>
    <sheetView showGridLines="0" zoomScale="70" zoomScaleNormal="70" workbookViewId="0"/>
  </sheetViews>
  <sheetFormatPr defaultRowHeight="15" x14ac:dyDescent="0.25"/>
  <cols>
    <col min="4" max="4" width="11" bestFit="1" customWidth="1"/>
    <col min="5" max="5" width="10" bestFit="1" customWidth="1"/>
    <col min="6" max="6" width="11.42578125" bestFit="1" customWidth="1"/>
    <col min="7" max="7" width="5.85546875" customWidth="1"/>
  </cols>
  <sheetData>
    <row r="72" spans="14:25" x14ac:dyDescent="0.25">
      <c r="N72" t="s">
        <v>26</v>
      </c>
      <c r="O72" t="s">
        <v>3</v>
      </c>
      <c r="P72" t="s">
        <v>27</v>
      </c>
      <c r="Q72" t="s">
        <v>26</v>
      </c>
      <c r="R72" t="s">
        <v>3</v>
      </c>
      <c r="S72" t="s">
        <v>27</v>
      </c>
      <c r="T72" t="s">
        <v>26</v>
      </c>
      <c r="U72" t="s">
        <v>3</v>
      </c>
      <c r="V72" t="s">
        <v>27</v>
      </c>
      <c r="W72" t="s">
        <v>26</v>
      </c>
      <c r="X72" t="s">
        <v>3</v>
      </c>
      <c r="Y72" t="s">
        <v>27</v>
      </c>
    </row>
    <row r="73" spans="14:25" x14ac:dyDescent="0.25">
      <c r="N73">
        <v>1</v>
      </c>
      <c r="O73">
        <v>944</v>
      </c>
      <c r="P73">
        <v>679.68</v>
      </c>
      <c r="Q73">
        <v>22</v>
      </c>
      <c r="R73">
        <v>108</v>
      </c>
      <c r="S73">
        <v>85.32</v>
      </c>
      <c r="T73">
        <v>52</v>
      </c>
      <c r="U73">
        <v>160</v>
      </c>
      <c r="V73">
        <v>91.2</v>
      </c>
      <c r="W73">
        <v>44</v>
      </c>
      <c r="X73">
        <v>91</v>
      </c>
      <c r="Y73">
        <v>84.63</v>
      </c>
    </row>
    <row r="74" spans="14:25" x14ac:dyDescent="0.25">
      <c r="N74">
        <v>2</v>
      </c>
      <c r="O74">
        <v>634</v>
      </c>
      <c r="P74">
        <v>608.64</v>
      </c>
      <c r="Q74">
        <v>23</v>
      </c>
      <c r="R74">
        <v>590</v>
      </c>
      <c r="S74">
        <v>300.89999999999998</v>
      </c>
      <c r="T74">
        <v>53</v>
      </c>
      <c r="U74">
        <v>284</v>
      </c>
      <c r="V74">
        <v>147.68</v>
      </c>
      <c r="W74">
        <v>45</v>
      </c>
      <c r="X74">
        <v>274</v>
      </c>
      <c r="Y74">
        <v>186.32</v>
      </c>
    </row>
    <row r="75" spans="14:25" x14ac:dyDescent="0.25">
      <c r="N75">
        <v>3</v>
      </c>
      <c r="O75">
        <v>951</v>
      </c>
      <c r="P75">
        <v>855.9</v>
      </c>
      <c r="Q75">
        <v>24</v>
      </c>
      <c r="R75">
        <v>151</v>
      </c>
      <c r="S75">
        <v>143.44999999999999</v>
      </c>
      <c r="T75">
        <v>54</v>
      </c>
      <c r="U75">
        <v>854</v>
      </c>
      <c r="V75">
        <v>794.22</v>
      </c>
      <c r="W75">
        <v>46</v>
      </c>
      <c r="X75">
        <v>941</v>
      </c>
      <c r="Y75">
        <v>668.11</v>
      </c>
    </row>
    <row r="76" spans="14:25" x14ac:dyDescent="0.25">
      <c r="N76">
        <v>4</v>
      </c>
      <c r="O76">
        <v>430</v>
      </c>
      <c r="P76">
        <v>266.60000000000002</v>
      </c>
      <c r="Q76">
        <v>25</v>
      </c>
      <c r="R76">
        <v>772</v>
      </c>
      <c r="S76">
        <v>602.16</v>
      </c>
      <c r="T76">
        <v>55</v>
      </c>
      <c r="U76">
        <v>610</v>
      </c>
      <c r="V76">
        <v>414.8</v>
      </c>
      <c r="W76">
        <v>47</v>
      </c>
      <c r="X76">
        <v>71</v>
      </c>
      <c r="Y76">
        <v>47.57</v>
      </c>
    </row>
    <row r="77" spans="14:25" x14ac:dyDescent="0.25">
      <c r="N77">
        <v>5</v>
      </c>
      <c r="O77">
        <v>993</v>
      </c>
      <c r="P77">
        <v>834.12</v>
      </c>
      <c r="Q77">
        <v>26</v>
      </c>
      <c r="R77">
        <v>868</v>
      </c>
      <c r="S77">
        <v>659.68</v>
      </c>
      <c r="T77">
        <v>56</v>
      </c>
      <c r="U77">
        <v>848</v>
      </c>
      <c r="V77">
        <v>814.08</v>
      </c>
      <c r="W77">
        <v>48</v>
      </c>
      <c r="X77">
        <v>916</v>
      </c>
      <c r="Y77">
        <v>842.72</v>
      </c>
    </row>
    <row r="78" spans="14:25" x14ac:dyDescent="0.25">
      <c r="N78">
        <v>6</v>
      </c>
      <c r="O78">
        <v>983</v>
      </c>
      <c r="P78">
        <v>776.57</v>
      </c>
      <c r="Q78">
        <v>27</v>
      </c>
      <c r="R78">
        <v>306</v>
      </c>
      <c r="S78">
        <v>220.32</v>
      </c>
      <c r="T78">
        <v>57</v>
      </c>
      <c r="U78">
        <v>612</v>
      </c>
      <c r="V78">
        <v>452.88</v>
      </c>
      <c r="W78">
        <v>49</v>
      </c>
      <c r="X78">
        <v>14</v>
      </c>
      <c r="Y78">
        <v>13.72</v>
      </c>
    </row>
    <row r="79" spans="14:25" x14ac:dyDescent="0.25">
      <c r="N79">
        <v>7</v>
      </c>
      <c r="O79">
        <v>59</v>
      </c>
      <c r="P79">
        <v>31.27</v>
      </c>
      <c r="Q79">
        <v>28</v>
      </c>
      <c r="R79">
        <v>464</v>
      </c>
      <c r="S79">
        <v>464</v>
      </c>
      <c r="T79">
        <v>58</v>
      </c>
      <c r="U79">
        <v>505</v>
      </c>
      <c r="V79">
        <v>439.35</v>
      </c>
      <c r="W79">
        <v>50</v>
      </c>
      <c r="X79">
        <v>575</v>
      </c>
      <c r="Y79">
        <v>362.25</v>
      </c>
    </row>
    <row r="80" spans="14:25" x14ac:dyDescent="0.25">
      <c r="N80">
        <v>8</v>
      </c>
      <c r="O80">
        <v>188</v>
      </c>
      <c r="P80">
        <v>165.44</v>
      </c>
      <c r="Q80">
        <v>29</v>
      </c>
      <c r="R80">
        <v>769</v>
      </c>
      <c r="S80">
        <v>499.85</v>
      </c>
      <c r="T80">
        <v>59</v>
      </c>
      <c r="U80">
        <v>795</v>
      </c>
      <c r="V80">
        <v>683.7</v>
      </c>
      <c r="W80">
        <v>51</v>
      </c>
      <c r="X80">
        <v>343</v>
      </c>
      <c r="Y80">
        <v>185.22</v>
      </c>
    </row>
    <row r="81" spans="6:22" x14ac:dyDescent="0.25">
      <c r="N81">
        <v>9</v>
      </c>
      <c r="O81">
        <v>244</v>
      </c>
      <c r="P81">
        <v>134.19999999999999</v>
      </c>
      <c r="Q81">
        <v>30</v>
      </c>
      <c r="R81">
        <v>336</v>
      </c>
      <c r="S81">
        <v>288.95999999999998</v>
      </c>
      <c r="T81">
        <v>60</v>
      </c>
      <c r="U81">
        <v>208</v>
      </c>
      <c r="V81">
        <v>122.72</v>
      </c>
    </row>
    <row r="82" spans="6:22" x14ac:dyDescent="0.25">
      <c r="N82">
        <v>10</v>
      </c>
      <c r="O82">
        <v>674</v>
      </c>
      <c r="P82">
        <v>552.67999999999995</v>
      </c>
      <c r="Q82">
        <v>31</v>
      </c>
      <c r="R82">
        <v>58</v>
      </c>
      <c r="S82">
        <v>52.78</v>
      </c>
      <c r="T82">
        <v>61</v>
      </c>
      <c r="U82">
        <v>912</v>
      </c>
      <c r="V82">
        <v>684</v>
      </c>
    </row>
    <row r="83" spans="6:22" x14ac:dyDescent="0.25">
      <c r="N83">
        <v>11</v>
      </c>
      <c r="O83">
        <v>788</v>
      </c>
      <c r="P83">
        <v>661.92</v>
      </c>
      <c r="Q83">
        <v>32</v>
      </c>
      <c r="R83">
        <v>365</v>
      </c>
      <c r="S83">
        <v>284.7</v>
      </c>
      <c r="T83">
        <v>62</v>
      </c>
      <c r="U83">
        <v>411</v>
      </c>
      <c r="V83">
        <v>205.5</v>
      </c>
    </row>
    <row r="84" spans="6:22" x14ac:dyDescent="0.25">
      <c r="N84">
        <v>12</v>
      </c>
      <c r="O84">
        <v>15</v>
      </c>
      <c r="P84">
        <v>12.75</v>
      </c>
      <c r="Q84">
        <v>33</v>
      </c>
      <c r="R84">
        <v>151</v>
      </c>
      <c r="S84">
        <v>89.09</v>
      </c>
      <c r="T84">
        <v>63</v>
      </c>
      <c r="U84">
        <v>259</v>
      </c>
      <c r="V84">
        <v>256.41000000000003</v>
      </c>
    </row>
    <row r="85" spans="6:22" x14ac:dyDescent="0.25">
      <c r="N85">
        <v>13</v>
      </c>
      <c r="O85">
        <v>210</v>
      </c>
      <c r="P85">
        <v>205.8</v>
      </c>
      <c r="Q85">
        <v>34</v>
      </c>
      <c r="R85">
        <v>662</v>
      </c>
      <c r="S85">
        <v>595.79999999999995</v>
      </c>
      <c r="T85">
        <v>64</v>
      </c>
      <c r="U85">
        <v>861</v>
      </c>
      <c r="V85">
        <v>585.48</v>
      </c>
    </row>
    <row r="86" spans="6:22" x14ac:dyDescent="0.25">
      <c r="N86">
        <v>14</v>
      </c>
      <c r="O86">
        <v>826</v>
      </c>
      <c r="P86">
        <v>586.46</v>
      </c>
      <c r="Q86">
        <v>35</v>
      </c>
      <c r="R86">
        <v>123</v>
      </c>
      <c r="S86">
        <v>105.78</v>
      </c>
      <c r="T86">
        <v>65</v>
      </c>
      <c r="U86">
        <v>209</v>
      </c>
      <c r="V86">
        <v>154.66</v>
      </c>
    </row>
    <row r="87" spans="6:22" x14ac:dyDescent="0.25">
      <c r="N87">
        <v>15</v>
      </c>
      <c r="O87">
        <v>60</v>
      </c>
      <c r="P87">
        <v>39.6</v>
      </c>
      <c r="Q87">
        <v>36</v>
      </c>
      <c r="R87">
        <v>267</v>
      </c>
      <c r="S87">
        <v>232.29</v>
      </c>
      <c r="T87">
        <v>66</v>
      </c>
      <c r="U87">
        <v>40</v>
      </c>
      <c r="V87">
        <v>36</v>
      </c>
    </row>
    <row r="88" spans="6:22" x14ac:dyDescent="0.25">
      <c r="N88">
        <v>16</v>
      </c>
      <c r="O88">
        <v>270</v>
      </c>
      <c r="P88">
        <v>248.4</v>
      </c>
      <c r="Q88">
        <v>37</v>
      </c>
      <c r="R88">
        <v>394</v>
      </c>
      <c r="S88">
        <v>382.18</v>
      </c>
      <c r="T88">
        <v>67</v>
      </c>
      <c r="U88">
        <v>80</v>
      </c>
      <c r="V88">
        <v>57.6</v>
      </c>
    </row>
    <row r="89" spans="6:22" x14ac:dyDescent="0.25">
      <c r="F89">
        <v>72</v>
      </c>
      <c r="G89">
        <v>880</v>
      </c>
      <c r="H89">
        <v>844.8</v>
      </c>
      <c r="N89">
        <v>17</v>
      </c>
      <c r="O89">
        <v>336</v>
      </c>
      <c r="P89">
        <v>215.04</v>
      </c>
      <c r="Q89">
        <v>38</v>
      </c>
      <c r="R89">
        <v>51</v>
      </c>
      <c r="S89">
        <v>43.35</v>
      </c>
      <c r="T89">
        <v>68</v>
      </c>
      <c r="U89">
        <v>372</v>
      </c>
      <c r="V89">
        <v>219.48</v>
      </c>
    </row>
    <row r="90" spans="6:22" x14ac:dyDescent="0.25">
      <c r="F90">
        <v>73</v>
      </c>
      <c r="G90">
        <v>370</v>
      </c>
      <c r="H90">
        <v>251.6</v>
      </c>
      <c r="N90">
        <v>18</v>
      </c>
      <c r="O90">
        <v>397</v>
      </c>
      <c r="P90">
        <v>381.12</v>
      </c>
      <c r="Q90">
        <v>39</v>
      </c>
      <c r="R90">
        <v>570</v>
      </c>
      <c r="S90">
        <v>530.1</v>
      </c>
      <c r="T90">
        <v>69</v>
      </c>
      <c r="U90">
        <v>390</v>
      </c>
      <c r="V90">
        <v>198.9</v>
      </c>
    </row>
    <row r="91" spans="6:22" x14ac:dyDescent="0.25">
      <c r="F91">
        <v>74</v>
      </c>
      <c r="G91">
        <v>494</v>
      </c>
      <c r="H91">
        <v>321.10000000000002</v>
      </c>
      <c r="N91">
        <v>19</v>
      </c>
      <c r="O91">
        <v>714</v>
      </c>
      <c r="P91">
        <v>514.08000000000004</v>
      </c>
      <c r="Q91">
        <v>40</v>
      </c>
      <c r="R91">
        <v>971</v>
      </c>
      <c r="S91">
        <v>504.92</v>
      </c>
      <c r="T91">
        <v>70</v>
      </c>
      <c r="U91">
        <v>452</v>
      </c>
      <c r="V91">
        <v>280.24</v>
      </c>
    </row>
    <row r="92" spans="6:22" x14ac:dyDescent="0.25">
      <c r="F92">
        <v>75</v>
      </c>
      <c r="G92">
        <v>826</v>
      </c>
      <c r="H92">
        <v>594.72</v>
      </c>
      <c r="N92">
        <v>20</v>
      </c>
      <c r="O92">
        <v>151</v>
      </c>
      <c r="P92">
        <v>93.62</v>
      </c>
      <c r="Q92">
        <v>41</v>
      </c>
      <c r="R92">
        <v>981</v>
      </c>
      <c r="S92">
        <v>774.99</v>
      </c>
      <c r="T92">
        <v>71</v>
      </c>
      <c r="U92">
        <v>625</v>
      </c>
      <c r="V92">
        <v>481.25</v>
      </c>
    </row>
    <row r="93" spans="6:22" x14ac:dyDescent="0.25">
      <c r="F93">
        <v>76</v>
      </c>
      <c r="G93">
        <v>769</v>
      </c>
      <c r="H93">
        <v>392.19</v>
      </c>
      <c r="N93">
        <v>21</v>
      </c>
      <c r="O93">
        <v>197</v>
      </c>
      <c r="P93">
        <v>195.03</v>
      </c>
      <c r="Q93">
        <v>42</v>
      </c>
      <c r="R93">
        <v>847</v>
      </c>
      <c r="S93">
        <v>465.85</v>
      </c>
    </row>
    <row r="94" spans="6:22" x14ac:dyDescent="0.25">
      <c r="F94">
        <v>77</v>
      </c>
      <c r="G94">
        <v>34</v>
      </c>
      <c r="H94">
        <v>30.94</v>
      </c>
      <c r="Q94">
        <v>43</v>
      </c>
      <c r="R94">
        <v>421</v>
      </c>
      <c r="S94">
        <v>332.59</v>
      </c>
    </row>
    <row r="95" spans="6:22" x14ac:dyDescent="0.25">
      <c r="F95">
        <v>78</v>
      </c>
      <c r="G95">
        <v>845</v>
      </c>
      <c r="H95">
        <v>794.3</v>
      </c>
    </row>
    <row r="96" spans="6:22" x14ac:dyDescent="0.25">
      <c r="F96">
        <v>79</v>
      </c>
      <c r="G96">
        <v>90</v>
      </c>
      <c r="H96">
        <v>81</v>
      </c>
    </row>
    <row r="97" spans="6:8" x14ac:dyDescent="0.25">
      <c r="F97">
        <v>80</v>
      </c>
      <c r="G97">
        <v>622</v>
      </c>
      <c r="H97">
        <v>528.70000000000005</v>
      </c>
    </row>
    <row r="98" spans="6:8" x14ac:dyDescent="0.25">
      <c r="F98">
        <v>81</v>
      </c>
      <c r="G98">
        <v>572</v>
      </c>
      <c r="H98">
        <v>434.72</v>
      </c>
    </row>
    <row r="99" spans="6:8" x14ac:dyDescent="0.25">
      <c r="F99">
        <v>82</v>
      </c>
      <c r="G99">
        <v>267</v>
      </c>
      <c r="H99">
        <v>149.52000000000001</v>
      </c>
    </row>
    <row r="100" spans="6:8" x14ac:dyDescent="0.25">
      <c r="F100">
        <v>83</v>
      </c>
      <c r="G100">
        <v>11</v>
      </c>
      <c r="H100">
        <v>9.57</v>
      </c>
    </row>
    <row r="101" spans="6:8" x14ac:dyDescent="0.25">
      <c r="F101">
        <v>84</v>
      </c>
      <c r="G101">
        <v>942</v>
      </c>
      <c r="H101">
        <v>612.29999999999995</v>
      </c>
    </row>
    <row r="102" spans="6:8" x14ac:dyDescent="0.25">
      <c r="F102">
        <v>85</v>
      </c>
      <c r="G102">
        <v>280</v>
      </c>
      <c r="H102">
        <v>165.2</v>
      </c>
    </row>
    <row r="103" spans="6:8" x14ac:dyDescent="0.25">
      <c r="F103">
        <v>86</v>
      </c>
      <c r="G103">
        <v>41</v>
      </c>
      <c r="H103">
        <v>39.36</v>
      </c>
    </row>
    <row r="104" spans="6:8" x14ac:dyDescent="0.25">
      <c r="F104">
        <v>87</v>
      </c>
      <c r="G104">
        <v>510</v>
      </c>
      <c r="H104">
        <v>469.2</v>
      </c>
    </row>
    <row r="105" spans="6:8" x14ac:dyDescent="0.25">
      <c r="F105">
        <v>88</v>
      </c>
      <c r="G105">
        <v>770</v>
      </c>
      <c r="H105">
        <v>693</v>
      </c>
    </row>
    <row r="106" spans="6:8" x14ac:dyDescent="0.25">
      <c r="F106">
        <v>89</v>
      </c>
      <c r="G106">
        <v>987</v>
      </c>
      <c r="H106">
        <v>967.26</v>
      </c>
    </row>
    <row r="107" spans="6:8" x14ac:dyDescent="0.25">
      <c r="F107">
        <v>90</v>
      </c>
      <c r="G107">
        <v>84</v>
      </c>
      <c r="H107">
        <v>79.8</v>
      </c>
    </row>
    <row r="108" spans="6:8" x14ac:dyDescent="0.25">
      <c r="F108">
        <v>91</v>
      </c>
      <c r="G108">
        <v>644</v>
      </c>
      <c r="H108">
        <v>334.88</v>
      </c>
    </row>
    <row r="109" spans="6:8" x14ac:dyDescent="0.25">
      <c r="F109">
        <v>92</v>
      </c>
      <c r="G109">
        <v>44</v>
      </c>
      <c r="H109">
        <v>30.36</v>
      </c>
    </row>
    <row r="110" spans="6:8" x14ac:dyDescent="0.25">
      <c r="F110">
        <v>93</v>
      </c>
      <c r="G110">
        <v>171</v>
      </c>
      <c r="H110">
        <v>169.29</v>
      </c>
    </row>
    <row r="111" spans="6:8" x14ac:dyDescent="0.25">
      <c r="F111">
        <v>94</v>
      </c>
      <c r="G111">
        <v>458</v>
      </c>
      <c r="H111">
        <v>247.32</v>
      </c>
    </row>
    <row r="112" spans="6:8" x14ac:dyDescent="0.25">
      <c r="F112">
        <v>95</v>
      </c>
      <c r="G112">
        <v>298</v>
      </c>
      <c r="H112">
        <v>172.84</v>
      </c>
    </row>
    <row r="113" spans="6:8" x14ac:dyDescent="0.25">
      <c r="F113">
        <v>96</v>
      </c>
      <c r="G113">
        <v>959</v>
      </c>
      <c r="H113">
        <v>613.76</v>
      </c>
    </row>
    <row r="114" spans="6:8" x14ac:dyDescent="0.25">
      <c r="F114">
        <v>97</v>
      </c>
      <c r="G114">
        <v>616</v>
      </c>
      <c r="H114">
        <v>320.32</v>
      </c>
    </row>
    <row r="115" spans="6:8" x14ac:dyDescent="0.25">
      <c r="F115">
        <v>98</v>
      </c>
      <c r="G115">
        <v>895</v>
      </c>
      <c r="H115">
        <v>653.35</v>
      </c>
    </row>
    <row r="116" spans="6:8" x14ac:dyDescent="0.25">
      <c r="F116">
        <v>99</v>
      </c>
      <c r="G116">
        <v>246</v>
      </c>
      <c r="H116">
        <v>216.48</v>
      </c>
    </row>
    <row r="117" spans="6:8" x14ac:dyDescent="0.25">
      <c r="F117">
        <v>100</v>
      </c>
      <c r="G117">
        <v>343</v>
      </c>
      <c r="H117">
        <v>250.39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F89:H117"/>
  <sheetViews>
    <sheetView showGridLines="0" zoomScale="70" zoomScaleNormal="70" workbookViewId="0"/>
  </sheetViews>
  <sheetFormatPr defaultRowHeight="15" x14ac:dyDescent="0.25"/>
  <cols>
    <col min="4" max="4" width="11" bestFit="1" customWidth="1"/>
    <col min="5" max="5" width="10" bestFit="1" customWidth="1"/>
    <col min="6" max="6" width="11.42578125" bestFit="1" customWidth="1"/>
    <col min="7" max="7" width="5.85546875" customWidth="1"/>
  </cols>
  <sheetData>
    <row r="89" spans="6:8" x14ac:dyDescent="0.25">
      <c r="F89">
        <v>72</v>
      </c>
      <c r="G89">
        <v>880</v>
      </c>
      <c r="H89">
        <v>844.8</v>
      </c>
    </row>
    <row r="90" spans="6:8" x14ac:dyDescent="0.25">
      <c r="F90">
        <v>73</v>
      </c>
      <c r="G90">
        <v>370</v>
      </c>
      <c r="H90">
        <v>251.6</v>
      </c>
    </row>
    <row r="91" spans="6:8" x14ac:dyDescent="0.25">
      <c r="F91">
        <v>74</v>
      </c>
      <c r="G91">
        <v>494</v>
      </c>
      <c r="H91">
        <v>321.10000000000002</v>
      </c>
    </row>
    <row r="92" spans="6:8" x14ac:dyDescent="0.25">
      <c r="F92">
        <v>75</v>
      </c>
      <c r="G92">
        <v>826</v>
      </c>
      <c r="H92">
        <v>594.72</v>
      </c>
    </row>
    <row r="93" spans="6:8" x14ac:dyDescent="0.25">
      <c r="F93">
        <v>76</v>
      </c>
      <c r="G93">
        <v>769</v>
      </c>
      <c r="H93">
        <v>392.19</v>
      </c>
    </row>
    <row r="94" spans="6:8" x14ac:dyDescent="0.25">
      <c r="F94">
        <v>77</v>
      </c>
      <c r="G94">
        <v>34</v>
      </c>
      <c r="H94">
        <v>30.94</v>
      </c>
    </row>
    <row r="95" spans="6:8" x14ac:dyDescent="0.25">
      <c r="F95">
        <v>78</v>
      </c>
      <c r="G95">
        <v>845</v>
      </c>
      <c r="H95">
        <v>794.3</v>
      </c>
    </row>
    <row r="96" spans="6:8" x14ac:dyDescent="0.25">
      <c r="F96">
        <v>79</v>
      </c>
      <c r="G96">
        <v>90</v>
      </c>
      <c r="H96">
        <v>81</v>
      </c>
    </row>
    <row r="97" spans="6:8" x14ac:dyDescent="0.25">
      <c r="F97">
        <v>80</v>
      </c>
      <c r="G97">
        <v>622</v>
      </c>
      <c r="H97">
        <v>528.70000000000005</v>
      </c>
    </row>
    <row r="98" spans="6:8" x14ac:dyDescent="0.25">
      <c r="F98">
        <v>81</v>
      </c>
      <c r="G98">
        <v>572</v>
      </c>
      <c r="H98">
        <v>434.72</v>
      </c>
    </row>
    <row r="99" spans="6:8" x14ac:dyDescent="0.25">
      <c r="F99">
        <v>82</v>
      </c>
      <c r="G99">
        <v>267</v>
      </c>
      <c r="H99">
        <v>149.52000000000001</v>
      </c>
    </row>
    <row r="100" spans="6:8" x14ac:dyDescent="0.25">
      <c r="F100">
        <v>83</v>
      </c>
      <c r="G100">
        <v>11</v>
      </c>
      <c r="H100">
        <v>9.57</v>
      </c>
    </row>
    <row r="101" spans="6:8" x14ac:dyDescent="0.25">
      <c r="F101">
        <v>84</v>
      </c>
      <c r="G101">
        <v>942</v>
      </c>
      <c r="H101">
        <v>612.29999999999995</v>
      </c>
    </row>
    <row r="102" spans="6:8" x14ac:dyDescent="0.25">
      <c r="F102">
        <v>85</v>
      </c>
      <c r="G102">
        <v>280</v>
      </c>
      <c r="H102">
        <v>165.2</v>
      </c>
    </row>
    <row r="103" spans="6:8" x14ac:dyDescent="0.25">
      <c r="F103">
        <v>86</v>
      </c>
      <c r="G103">
        <v>41</v>
      </c>
      <c r="H103">
        <v>39.36</v>
      </c>
    </row>
    <row r="104" spans="6:8" x14ac:dyDescent="0.25">
      <c r="F104">
        <v>87</v>
      </c>
      <c r="G104">
        <v>510</v>
      </c>
      <c r="H104">
        <v>469.2</v>
      </c>
    </row>
    <row r="105" spans="6:8" x14ac:dyDescent="0.25">
      <c r="F105">
        <v>88</v>
      </c>
      <c r="G105">
        <v>770</v>
      </c>
      <c r="H105">
        <v>693</v>
      </c>
    </row>
    <row r="106" spans="6:8" x14ac:dyDescent="0.25">
      <c r="F106">
        <v>89</v>
      </c>
      <c r="G106">
        <v>987</v>
      </c>
      <c r="H106">
        <v>967.26</v>
      </c>
    </row>
    <row r="107" spans="6:8" x14ac:dyDescent="0.25">
      <c r="F107">
        <v>90</v>
      </c>
      <c r="G107">
        <v>84</v>
      </c>
      <c r="H107">
        <v>79.8</v>
      </c>
    </row>
    <row r="108" spans="6:8" x14ac:dyDescent="0.25">
      <c r="F108">
        <v>91</v>
      </c>
      <c r="G108">
        <v>644</v>
      </c>
      <c r="H108">
        <v>334.88</v>
      </c>
    </row>
    <row r="109" spans="6:8" x14ac:dyDescent="0.25">
      <c r="F109">
        <v>92</v>
      </c>
      <c r="G109">
        <v>44</v>
      </c>
      <c r="H109">
        <v>30.36</v>
      </c>
    </row>
    <row r="110" spans="6:8" x14ac:dyDescent="0.25">
      <c r="F110">
        <v>93</v>
      </c>
      <c r="G110">
        <v>171</v>
      </c>
      <c r="H110">
        <v>169.29</v>
      </c>
    </row>
    <row r="111" spans="6:8" x14ac:dyDescent="0.25">
      <c r="F111">
        <v>94</v>
      </c>
      <c r="G111">
        <v>458</v>
      </c>
      <c r="H111">
        <v>247.32</v>
      </c>
    </row>
    <row r="112" spans="6:8" x14ac:dyDescent="0.25">
      <c r="F112">
        <v>95</v>
      </c>
      <c r="G112">
        <v>298</v>
      </c>
      <c r="H112">
        <v>172.84</v>
      </c>
    </row>
    <row r="113" spans="6:8" x14ac:dyDescent="0.25">
      <c r="F113">
        <v>96</v>
      </c>
      <c r="G113">
        <v>959</v>
      </c>
      <c r="H113">
        <v>613.76</v>
      </c>
    </row>
    <row r="114" spans="6:8" x14ac:dyDescent="0.25">
      <c r="F114">
        <v>97</v>
      </c>
      <c r="G114">
        <v>616</v>
      </c>
      <c r="H114">
        <v>320.32</v>
      </c>
    </row>
    <row r="115" spans="6:8" x14ac:dyDescent="0.25">
      <c r="F115">
        <v>98</v>
      </c>
      <c r="G115">
        <v>895</v>
      </c>
      <c r="H115">
        <v>653.35</v>
      </c>
    </row>
    <row r="116" spans="6:8" x14ac:dyDescent="0.25">
      <c r="F116">
        <v>99</v>
      </c>
      <c r="G116">
        <v>246</v>
      </c>
      <c r="H116">
        <v>216.48</v>
      </c>
    </row>
    <row r="117" spans="6:8" x14ac:dyDescent="0.25">
      <c r="F117">
        <v>100</v>
      </c>
      <c r="G117">
        <v>343</v>
      </c>
      <c r="H117">
        <v>250.39</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sheetPr>
  <dimension ref="A1:Z1"/>
  <sheetViews>
    <sheetView showGridLines="0" zoomScale="70" zoomScaleNormal="70" workbookViewId="0"/>
  </sheetViews>
  <sheetFormatPr defaultColWidth="0" defaultRowHeight="15" x14ac:dyDescent="0.25"/>
  <cols>
    <col min="1" max="26" width="9.140625" customWidth="1"/>
    <col min="27" max="16384" width="9.140625" hidden="1"/>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showGridLines="0"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J36"/>
  <sheetViews>
    <sheetView showGridLines="0" zoomScale="80" zoomScaleNormal="80" workbookViewId="0">
      <selection activeCell="D9" sqref="D9"/>
    </sheetView>
  </sheetViews>
  <sheetFormatPr defaultRowHeight="15" x14ac:dyDescent="0.25"/>
  <cols>
    <col min="2" max="2" width="42" customWidth="1"/>
    <col min="3" max="5" width="30.7109375" customWidth="1"/>
    <col min="6" max="6" width="35.85546875" customWidth="1"/>
    <col min="8" max="8" width="30.7109375" customWidth="1"/>
  </cols>
  <sheetData>
    <row r="1" spans="1:10" ht="21" x14ac:dyDescent="0.25">
      <c r="A1" s="74" t="s">
        <v>0</v>
      </c>
      <c r="B1" s="74"/>
      <c r="C1" s="74"/>
      <c r="D1" s="74"/>
      <c r="E1" s="74"/>
      <c r="F1" s="74"/>
      <c r="G1" s="74"/>
      <c r="H1" s="74"/>
      <c r="I1" s="74"/>
      <c r="J1" s="74"/>
    </row>
    <row r="3" spans="1:10" x14ac:dyDescent="0.25">
      <c r="B3" t="s">
        <v>58</v>
      </c>
    </row>
    <row r="4" spans="1:10" ht="15.75" thickBot="1" x14ac:dyDescent="0.3"/>
    <row r="5" spans="1:10" ht="30.75" thickBot="1" x14ac:dyDescent="0.4">
      <c r="B5" s="75" t="s">
        <v>35</v>
      </c>
      <c r="C5" s="76"/>
      <c r="D5" s="20" t="s">
        <v>4</v>
      </c>
      <c r="E5" s="35"/>
    </row>
    <row r="7" spans="1:10" ht="19.5" thickBot="1" x14ac:dyDescent="0.35">
      <c r="B7" s="36" t="s">
        <v>52</v>
      </c>
    </row>
    <row r="8" spans="1:10" ht="30" customHeight="1" thickBot="1" x14ac:dyDescent="0.4">
      <c r="B8" s="3" t="s">
        <v>1</v>
      </c>
      <c r="C8" s="10" t="s">
        <v>5</v>
      </c>
      <c r="D8" s="10" t="s">
        <v>6</v>
      </c>
      <c r="E8" s="10" t="s">
        <v>7</v>
      </c>
      <c r="F8" s="2" t="s">
        <v>8</v>
      </c>
    </row>
    <row r="9" spans="1:10" ht="30" customHeight="1" x14ac:dyDescent="0.35">
      <c r="B9" s="4" t="s">
        <v>30</v>
      </c>
      <c r="C9" s="48">
        <v>100000000</v>
      </c>
      <c r="D9" s="11">
        <f t="shared" ref="D9:F12" si="0">C9*1.1</f>
        <v>110000000.00000001</v>
      </c>
      <c r="E9" s="11">
        <f t="shared" si="0"/>
        <v>121000000.00000003</v>
      </c>
      <c r="F9" s="6">
        <f t="shared" si="0"/>
        <v>133100000.00000004</v>
      </c>
    </row>
    <row r="10" spans="1:10" ht="30" customHeight="1" x14ac:dyDescent="0.35">
      <c r="B10" s="5" t="s">
        <v>31</v>
      </c>
      <c r="C10" s="49">
        <v>500000000</v>
      </c>
      <c r="D10" s="8">
        <f t="shared" si="0"/>
        <v>550000000</v>
      </c>
      <c r="E10" s="8">
        <f t="shared" si="0"/>
        <v>605000000</v>
      </c>
      <c r="F10" s="9">
        <f t="shared" si="0"/>
        <v>665500000</v>
      </c>
    </row>
    <row r="11" spans="1:10" ht="30" customHeight="1" x14ac:dyDescent="0.35">
      <c r="B11" s="5" t="s">
        <v>32</v>
      </c>
      <c r="C11" s="49">
        <v>100000000</v>
      </c>
      <c r="D11" s="8">
        <f t="shared" si="0"/>
        <v>110000000.00000001</v>
      </c>
      <c r="E11" s="8">
        <f t="shared" si="0"/>
        <v>121000000.00000003</v>
      </c>
      <c r="F11" s="9">
        <f t="shared" si="0"/>
        <v>133100000.00000004</v>
      </c>
    </row>
    <row r="12" spans="1:10" ht="30" customHeight="1" thickBot="1" x14ac:dyDescent="0.4">
      <c r="B12" s="5" t="s">
        <v>33</v>
      </c>
      <c r="C12" s="50">
        <v>1000000</v>
      </c>
      <c r="D12" s="17">
        <f t="shared" si="0"/>
        <v>1100000</v>
      </c>
      <c r="E12" s="17">
        <f t="shared" si="0"/>
        <v>1210000</v>
      </c>
      <c r="F12" s="37">
        <f t="shared" si="0"/>
        <v>1331000</v>
      </c>
    </row>
    <row r="13" spans="1:10" ht="30" customHeight="1" thickBot="1" x14ac:dyDescent="0.4">
      <c r="B13" s="38" t="s">
        <v>2</v>
      </c>
      <c r="C13" s="39">
        <f>C9/C12</f>
        <v>100</v>
      </c>
      <c r="D13" s="39">
        <f>D9/D12</f>
        <v>100.00000000000001</v>
      </c>
      <c r="E13" s="39">
        <f>E9/E12</f>
        <v>100.00000000000003</v>
      </c>
      <c r="F13" s="40">
        <f>F9/F12</f>
        <v>100.00000000000003</v>
      </c>
    </row>
    <row r="14" spans="1:10" ht="30" customHeight="1" x14ac:dyDescent="0.35">
      <c r="B14" s="54"/>
      <c r="C14" s="55"/>
      <c r="D14" s="55"/>
      <c r="E14" s="55"/>
      <c r="F14" s="55"/>
      <c r="G14" s="13"/>
      <c r="H14" s="13"/>
    </row>
    <row r="15" spans="1:10" ht="30" customHeight="1" x14ac:dyDescent="0.35">
      <c r="B15" s="54"/>
      <c r="C15" s="55"/>
      <c r="D15" s="55"/>
      <c r="E15" s="55"/>
      <c r="F15" s="55"/>
      <c r="G15" s="13"/>
      <c r="H15" s="13"/>
    </row>
    <row r="16" spans="1:10" ht="30" customHeight="1" x14ac:dyDescent="0.35">
      <c r="B16" s="54"/>
      <c r="C16" s="55"/>
      <c r="D16" s="55"/>
      <c r="E16" s="55"/>
      <c r="F16" s="55"/>
      <c r="G16" s="13"/>
      <c r="H16" s="13"/>
    </row>
    <row r="17" spans="2:8" ht="30" customHeight="1" x14ac:dyDescent="0.35">
      <c r="B17" s="54"/>
      <c r="C17" s="55"/>
      <c r="D17" s="55"/>
      <c r="E17" s="55"/>
      <c r="F17" s="55"/>
      <c r="G17" s="13"/>
      <c r="H17" s="13"/>
    </row>
    <row r="18" spans="2:8" ht="30" customHeight="1" x14ac:dyDescent="0.35">
      <c r="B18" s="54"/>
      <c r="C18" s="55"/>
      <c r="D18" s="55"/>
      <c r="E18" s="55"/>
      <c r="F18" s="55"/>
      <c r="G18" s="13"/>
      <c r="H18" s="13"/>
    </row>
    <row r="19" spans="2:8" ht="30" customHeight="1" x14ac:dyDescent="0.35">
      <c r="B19" s="54"/>
      <c r="C19" s="55"/>
      <c r="D19" s="55"/>
      <c r="E19" s="55"/>
      <c r="F19" s="55"/>
      <c r="G19" s="13"/>
      <c r="H19" s="13"/>
    </row>
    <row r="20" spans="2:8" ht="15" customHeight="1" x14ac:dyDescent="0.35">
      <c r="B20" s="18"/>
      <c r="C20" s="17"/>
      <c r="D20" s="17"/>
      <c r="E20" s="17"/>
      <c r="F20" s="17"/>
    </row>
    <row r="21" spans="2:8" ht="30" customHeight="1" thickBot="1" x14ac:dyDescent="0.4">
      <c r="B21" s="77" t="s">
        <v>57</v>
      </c>
      <c r="C21" s="77"/>
      <c r="D21" s="77"/>
      <c r="E21" s="77"/>
      <c r="F21" s="77"/>
    </row>
    <row r="22" spans="2:8" ht="30" customHeight="1" thickBot="1" x14ac:dyDescent="0.4">
      <c r="B22" s="3" t="s">
        <v>1</v>
      </c>
      <c r="C22" s="10" t="s">
        <v>53</v>
      </c>
      <c r="D22" s="10" t="s">
        <v>54</v>
      </c>
      <c r="E22" s="10" t="s">
        <v>55</v>
      </c>
      <c r="F22" s="15" t="s">
        <v>56</v>
      </c>
    </row>
    <row r="23" spans="2:8" ht="30" customHeight="1" x14ac:dyDescent="0.35">
      <c r="B23" s="24" t="s">
        <v>47</v>
      </c>
      <c r="C23" s="41">
        <f t="shared" ref="C23:F26" si="1">C$12/$C$12*$C9</f>
        <v>100000000</v>
      </c>
      <c r="D23" s="41">
        <f t="shared" si="1"/>
        <v>110000000.00000001</v>
      </c>
      <c r="E23" s="41">
        <f t="shared" si="1"/>
        <v>121000000</v>
      </c>
      <c r="F23" s="42">
        <f t="shared" si="1"/>
        <v>133100000</v>
      </c>
    </row>
    <row r="24" spans="2:8" ht="30" customHeight="1" x14ac:dyDescent="0.35">
      <c r="B24" s="43" t="s">
        <v>49</v>
      </c>
      <c r="C24" s="44">
        <f t="shared" si="1"/>
        <v>500000000</v>
      </c>
      <c r="D24" s="44">
        <f t="shared" si="1"/>
        <v>550000000</v>
      </c>
      <c r="E24" s="44">
        <f t="shared" si="1"/>
        <v>605000000</v>
      </c>
      <c r="F24" s="45">
        <f t="shared" si="1"/>
        <v>665500000</v>
      </c>
    </row>
    <row r="25" spans="2:8" ht="30" customHeight="1" x14ac:dyDescent="0.35">
      <c r="B25" s="43" t="s">
        <v>48</v>
      </c>
      <c r="C25" s="44">
        <f t="shared" si="1"/>
        <v>100000000</v>
      </c>
      <c r="D25" s="44">
        <f t="shared" si="1"/>
        <v>110000000.00000001</v>
      </c>
      <c r="E25" s="44">
        <f t="shared" si="1"/>
        <v>121000000</v>
      </c>
      <c r="F25" s="45">
        <f t="shared" si="1"/>
        <v>133100000</v>
      </c>
    </row>
    <row r="26" spans="2:8" ht="30" customHeight="1" thickBot="1" x14ac:dyDescent="0.4">
      <c r="B26" s="25" t="s">
        <v>34</v>
      </c>
      <c r="C26" s="46">
        <f t="shared" si="1"/>
        <v>1000000</v>
      </c>
      <c r="D26" s="46">
        <f t="shared" si="1"/>
        <v>1100000</v>
      </c>
      <c r="E26" s="46">
        <f t="shared" si="1"/>
        <v>1210000</v>
      </c>
      <c r="F26" s="47">
        <f t="shared" si="1"/>
        <v>1331000</v>
      </c>
      <c r="H26" s="19"/>
    </row>
    <row r="27" spans="2:8" ht="30" customHeight="1" x14ac:dyDescent="0.25"/>
    <row r="28" spans="2:8" ht="23.25" x14ac:dyDescent="0.35">
      <c r="B28" s="77" t="s">
        <v>46</v>
      </c>
      <c r="C28" s="77"/>
      <c r="D28" s="77"/>
      <c r="E28" s="77"/>
      <c r="F28" s="77"/>
    </row>
    <row r="29" spans="2:8" ht="23.25" x14ac:dyDescent="0.35">
      <c r="B29" s="26" t="s">
        <v>40</v>
      </c>
      <c r="C29" s="27">
        <v>3000</v>
      </c>
      <c r="D29" s="27">
        <f t="shared" ref="D29:F31" si="2">C29*D9/$C9</f>
        <v>3300.0000000000005</v>
      </c>
      <c r="E29" s="27">
        <f t="shared" si="2"/>
        <v>3993.0000000000018</v>
      </c>
      <c r="F29" s="27">
        <f t="shared" si="2"/>
        <v>5314.6830000000045</v>
      </c>
    </row>
    <row r="30" spans="2:8" ht="23.25" x14ac:dyDescent="0.35">
      <c r="B30" s="26" t="s">
        <v>41</v>
      </c>
      <c r="C30" s="27">
        <v>1500</v>
      </c>
      <c r="D30" s="27">
        <f t="shared" si="2"/>
        <v>1650</v>
      </c>
      <c r="E30" s="27">
        <f t="shared" si="2"/>
        <v>1996.5</v>
      </c>
      <c r="F30" s="27">
        <f t="shared" si="2"/>
        <v>2657.3415</v>
      </c>
    </row>
    <row r="31" spans="2:8" ht="23.25" x14ac:dyDescent="0.35">
      <c r="B31" s="28" t="s">
        <v>42</v>
      </c>
      <c r="C31" s="29">
        <v>1000</v>
      </c>
      <c r="D31" s="29">
        <f t="shared" si="2"/>
        <v>1100.0000000000002</v>
      </c>
      <c r="E31" s="29">
        <f t="shared" si="2"/>
        <v>1331.0000000000007</v>
      </c>
      <c r="F31" s="29">
        <f t="shared" si="2"/>
        <v>1771.5610000000015</v>
      </c>
    </row>
    <row r="32" spans="2:8" ht="23.25" x14ac:dyDescent="0.35">
      <c r="B32" s="30" t="s">
        <v>45</v>
      </c>
      <c r="C32" s="31">
        <f>SUM(C29:C31)</f>
        <v>5500</v>
      </c>
      <c r="D32" s="31">
        <f t="shared" ref="D32:F32" si="3">SUM(D29:D31)</f>
        <v>6050</v>
      </c>
      <c r="E32" s="31">
        <f t="shared" si="3"/>
        <v>7320.5000000000027</v>
      </c>
      <c r="F32" s="31">
        <f t="shared" si="3"/>
        <v>9743.5855000000065</v>
      </c>
    </row>
    <row r="33" spans="2:6" x14ac:dyDescent="0.25">
      <c r="B33" s="32"/>
      <c r="C33" s="32"/>
      <c r="D33" s="32"/>
      <c r="E33" s="32"/>
      <c r="F33" s="32"/>
    </row>
    <row r="34" spans="2:6" ht="23.25" x14ac:dyDescent="0.35">
      <c r="B34" s="30" t="s">
        <v>44</v>
      </c>
      <c r="C34" s="31">
        <v>5000</v>
      </c>
      <c r="D34" s="31">
        <f>$C$34*(D32/$C$32)</f>
        <v>5500</v>
      </c>
      <c r="E34" s="31">
        <f>$C$34*(E32/$C$32)</f>
        <v>6655.0000000000018</v>
      </c>
      <c r="F34" s="31">
        <f>$C$34*(F32/$C$32)</f>
        <v>8857.8050000000057</v>
      </c>
    </row>
    <row r="36" spans="2:6" ht="23.25" x14ac:dyDescent="0.35">
      <c r="B36" s="33" t="s">
        <v>43</v>
      </c>
      <c r="C36" s="34">
        <f>C32+C34</f>
        <v>10500</v>
      </c>
      <c r="D36" s="34">
        <f t="shared" ref="D36:F36" si="4">D32+D34</f>
        <v>11550</v>
      </c>
      <c r="E36" s="34">
        <f t="shared" si="4"/>
        <v>13975.500000000004</v>
      </c>
      <c r="F36" s="34">
        <f t="shared" si="4"/>
        <v>18601.390500000012</v>
      </c>
    </row>
  </sheetData>
  <mergeCells count="4">
    <mergeCell ref="A1:J1"/>
    <mergeCell ref="B5:C5"/>
    <mergeCell ref="B28:F28"/>
    <mergeCell ref="B21:F2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I21"/>
  <sheetViews>
    <sheetView showGridLines="0" workbookViewId="0">
      <selection activeCell="F4" sqref="F4"/>
    </sheetView>
  </sheetViews>
  <sheetFormatPr defaultColWidth="0" defaultRowHeight="15" zeroHeight="1" x14ac:dyDescent="0.25"/>
  <cols>
    <col min="1" max="2" width="9.140625" customWidth="1"/>
    <col min="3" max="5" width="16.7109375" customWidth="1"/>
    <col min="6" max="6" width="9.140625" customWidth="1"/>
    <col min="7" max="9" width="9.140625" hidden="1" customWidth="1"/>
    <col min="10" max="16384" width="9.140625" hidden="1"/>
  </cols>
  <sheetData>
    <row r="1" spans="1:9" ht="24.95" customHeight="1" x14ac:dyDescent="0.25">
      <c r="A1" s="21" t="s">
        <v>13</v>
      </c>
      <c r="B1" s="21"/>
      <c r="C1" s="21"/>
      <c r="D1" s="21"/>
      <c r="E1" s="21"/>
      <c r="F1" s="21"/>
      <c r="G1" s="21"/>
      <c r="H1" s="21"/>
      <c r="I1" s="21"/>
    </row>
    <row r="2" spans="1:9" s="13" customFormat="1" ht="5.0999999999999996" customHeight="1" x14ac:dyDescent="0.25">
      <c r="A2" s="12"/>
      <c r="B2" s="12"/>
      <c r="C2" s="12"/>
      <c r="D2" s="12"/>
      <c r="E2" s="12"/>
      <c r="F2" s="12"/>
      <c r="G2" s="12"/>
      <c r="H2" s="12"/>
      <c r="I2" s="12"/>
    </row>
    <row r="3" spans="1:9" s="13" customFormat="1" ht="15" customHeight="1" thickBot="1" x14ac:dyDescent="0.3">
      <c r="A3" s="12"/>
      <c r="B3" s="12"/>
      <c r="C3" s="12"/>
      <c r="D3" s="12"/>
      <c r="E3" s="12"/>
      <c r="F3" s="12"/>
      <c r="G3" s="12"/>
      <c r="H3" s="12"/>
      <c r="I3" s="12"/>
    </row>
    <row r="4" spans="1:9" ht="30" customHeight="1" thickBot="1" x14ac:dyDescent="0.4">
      <c r="A4" s="58"/>
      <c r="B4" s="58"/>
      <c r="C4" s="81" t="s">
        <v>97</v>
      </c>
      <c r="D4" s="82"/>
      <c r="E4" s="83"/>
    </row>
    <row r="5" spans="1:9" ht="15" customHeight="1" x14ac:dyDescent="0.25">
      <c r="B5" s="57"/>
      <c r="C5" s="78">
        <v>2019</v>
      </c>
      <c r="D5" s="59"/>
      <c r="E5" s="60"/>
    </row>
    <row r="6" spans="1:9" ht="15" customHeight="1" x14ac:dyDescent="0.25">
      <c r="B6" s="57"/>
      <c r="C6" s="79"/>
      <c r="D6" s="58"/>
      <c r="E6" s="61"/>
    </row>
    <row r="7" spans="1:9" ht="15" customHeight="1" x14ac:dyDescent="0.25">
      <c r="B7" s="57"/>
      <c r="C7" s="79"/>
      <c r="D7" s="58"/>
      <c r="E7" s="61"/>
    </row>
    <row r="8" spans="1:9" ht="15" customHeight="1" x14ac:dyDescent="0.25">
      <c r="B8" s="57"/>
      <c r="C8" s="79"/>
      <c r="D8" s="58"/>
      <c r="E8" s="61"/>
    </row>
    <row r="9" spans="1:9" ht="15" customHeight="1" thickBot="1" x14ac:dyDescent="0.3">
      <c r="B9" s="57"/>
      <c r="C9" s="80"/>
      <c r="D9" s="62"/>
      <c r="E9" s="63"/>
    </row>
    <row r="10" spans="1:9" ht="15" customHeight="1" x14ac:dyDescent="0.25">
      <c r="B10" s="56"/>
      <c r="C10" s="78">
        <v>2020</v>
      </c>
      <c r="D10" s="59"/>
      <c r="E10" s="60"/>
    </row>
    <row r="11" spans="1:9" ht="15" customHeight="1" x14ac:dyDescent="0.25">
      <c r="B11" s="56"/>
      <c r="C11" s="79"/>
      <c r="D11" s="58"/>
      <c r="E11" s="61"/>
    </row>
    <row r="12" spans="1:9" ht="15" customHeight="1" x14ac:dyDescent="0.25">
      <c r="B12" s="56"/>
      <c r="C12" s="79"/>
      <c r="D12" s="58"/>
      <c r="E12" s="61"/>
    </row>
    <row r="13" spans="1:9" ht="15" customHeight="1" x14ac:dyDescent="0.25">
      <c r="B13" s="56"/>
      <c r="C13" s="79"/>
      <c r="D13" s="58"/>
      <c r="E13" s="61"/>
    </row>
    <row r="14" spans="1:9" ht="15" customHeight="1" thickBot="1" x14ac:dyDescent="0.3">
      <c r="B14" s="56"/>
      <c r="C14" s="80"/>
      <c r="D14" s="62"/>
      <c r="E14" s="63"/>
    </row>
    <row r="15" spans="1:9" ht="15" customHeight="1" x14ac:dyDescent="0.25">
      <c r="B15" s="56"/>
      <c r="C15" s="78">
        <v>2021</v>
      </c>
      <c r="D15" s="59"/>
      <c r="E15" s="60"/>
    </row>
    <row r="16" spans="1:9" ht="15" customHeight="1" x14ac:dyDescent="0.25">
      <c r="B16" s="56"/>
      <c r="C16" s="79"/>
      <c r="D16" s="58"/>
      <c r="E16" s="61"/>
    </row>
    <row r="17" spans="2:5" ht="15" customHeight="1" x14ac:dyDescent="0.25">
      <c r="B17" s="56"/>
      <c r="C17" s="79"/>
      <c r="D17" s="58"/>
      <c r="E17" s="61"/>
    </row>
    <row r="18" spans="2:5" ht="15" customHeight="1" x14ac:dyDescent="0.25">
      <c r="B18" s="56"/>
      <c r="C18" s="79"/>
      <c r="D18" s="58"/>
      <c r="E18" s="61"/>
    </row>
    <row r="19" spans="2:5" ht="15" customHeight="1" x14ac:dyDescent="0.25">
      <c r="B19" s="56"/>
      <c r="C19" s="79"/>
      <c r="D19" s="58"/>
      <c r="E19" s="61"/>
    </row>
    <row r="20" spans="2:5" ht="15" customHeight="1" thickBot="1" x14ac:dyDescent="0.3">
      <c r="B20" s="56"/>
      <c r="C20" s="80"/>
      <c r="D20" s="62"/>
      <c r="E20" s="63"/>
    </row>
    <row r="21" spans="2:5" x14ac:dyDescent="0.25"/>
  </sheetData>
  <mergeCells count="4">
    <mergeCell ref="C15:C20"/>
    <mergeCell ref="C4:E4"/>
    <mergeCell ref="C5:C9"/>
    <mergeCell ref="C10:C1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19"/>
  <sheetViews>
    <sheetView showGridLines="0" workbookViewId="0">
      <selection activeCell="A7" sqref="A7"/>
    </sheetView>
  </sheetViews>
  <sheetFormatPr defaultColWidth="0" defaultRowHeight="15" zeroHeight="1" x14ac:dyDescent="0.25"/>
  <cols>
    <col min="1" max="5" width="25.7109375" customWidth="1"/>
    <col min="6" max="7" width="0" hidden="1" customWidth="1"/>
    <col min="8" max="16384" width="9.140625" hidden="1"/>
  </cols>
  <sheetData>
    <row r="1" spans="1:5" ht="24.95" customHeight="1" x14ac:dyDescent="0.25">
      <c r="A1" s="74" t="s">
        <v>9</v>
      </c>
      <c r="B1" s="74"/>
      <c r="C1" s="74"/>
      <c r="D1" s="74"/>
      <c r="E1" s="74"/>
    </row>
    <row r="2" spans="1:5" x14ac:dyDescent="0.25"/>
    <row r="3" spans="1:5" x14ac:dyDescent="0.25">
      <c r="A3" s="1"/>
      <c r="B3" s="1"/>
      <c r="C3" s="1"/>
      <c r="D3" s="1"/>
    </row>
    <row r="4" spans="1:5" x14ac:dyDescent="0.25"/>
    <row r="5" spans="1:5" x14ac:dyDescent="0.25"/>
    <row r="6" spans="1:5" x14ac:dyDescent="0.25"/>
    <row r="7" spans="1:5" x14ac:dyDescent="0.25"/>
    <row r="8" spans="1:5" x14ac:dyDescent="0.25"/>
    <row r="9" spans="1:5" x14ac:dyDescent="0.25"/>
    <row r="10" spans="1:5" x14ac:dyDescent="0.25"/>
    <row r="11" spans="1:5" x14ac:dyDescent="0.25"/>
    <row r="12" spans="1:5" x14ac:dyDescent="0.25"/>
    <row r="13" spans="1:5" x14ac:dyDescent="0.25"/>
    <row r="14" spans="1:5" x14ac:dyDescent="0.25"/>
    <row r="15" spans="1:5" x14ac:dyDescent="0.25"/>
    <row r="16" spans="1:5" x14ac:dyDescent="0.25"/>
    <row r="17" x14ac:dyDescent="0.25"/>
    <row r="18" x14ac:dyDescent="0.25"/>
    <row r="19" x14ac:dyDescent="0.25"/>
  </sheetData>
  <mergeCells count="1">
    <mergeCell ref="A1:E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H11"/>
  <sheetViews>
    <sheetView showGridLines="0" workbookViewId="0">
      <selection sqref="A1:H1"/>
    </sheetView>
  </sheetViews>
  <sheetFormatPr defaultColWidth="0" defaultRowHeight="15" zeroHeight="1" x14ac:dyDescent="0.25"/>
  <cols>
    <col min="1" max="1" width="9.140625" customWidth="1"/>
    <col min="2" max="2" width="43.7109375" customWidth="1"/>
    <col min="3" max="7" width="20.7109375" customWidth="1"/>
    <col min="8" max="8" width="9.140625" customWidth="1"/>
    <col min="9" max="9" width="9.140625" hidden="1" customWidth="1"/>
    <col min="10" max="16384" width="9.140625" hidden="1"/>
  </cols>
  <sheetData>
    <row r="1" spans="1:8" ht="24.95" customHeight="1" x14ac:dyDescent="0.25">
      <c r="A1" s="74" t="s">
        <v>12</v>
      </c>
      <c r="B1" s="74"/>
      <c r="C1" s="74"/>
      <c r="D1" s="74"/>
      <c r="E1" s="74"/>
      <c r="F1" s="74"/>
      <c r="G1" s="74"/>
      <c r="H1" s="74"/>
    </row>
    <row r="2" spans="1:8" x14ac:dyDescent="0.25"/>
    <row r="3" spans="1:8" x14ac:dyDescent="0.25"/>
    <row r="4" spans="1:8" ht="15.75" thickBot="1" x14ac:dyDescent="0.3"/>
    <row r="5" spans="1:8" ht="21.75" thickBot="1" x14ac:dyDescent="0.4">
      <c r="B5" s="3" t="s">
        <v>1</v>
      </c>
      <c r="C5" s="10" t="s">
        <v>6</v>
      </c>
      <c r="D5" s="10" t="s">
        <v>7</v>
      </c>
      <c r="E5" s="10" t="s">
        <v>8</v>
      </c>
      <c r="F5" s="2" t="s">
        <v>95</v>
      </c>
      <c r="G5" s="73" t="s">
        <v>96</v>
      </c>
    </row>
    <row r="6" spans="1:8" ht="24" thickBot="1" x14ac:dyDescent="0.4">
      <c r="B6" s="7" t="s">
        <v>36</v>
      </c>
      <c r="C6" s="91">
        <v>1250</v>
      </c>
      <c r="D6" s="91">
        <v>1300</v>
      </c>
      <c r="E6" s="91">
        <v>1400</v>
      </c>
      <c r="F6" s="92">
        <v>2000</v>
      </c>
      <c r="G6" s="93">
        <v>2000</v>
      </c>
    </row>
    <row r="7" spans="1:8" x14ac:dyDescent="0.25"/>
    <row r="8" spans="1:8" x14ac:dyDescent="0.25">
      <c r="B8" s="64"/>
    </row>
    <row r="9" spans="1:8" hidden="1" x14ac:dyDescent="0.25"/>
    <row r="10" spans="1:8" hidden="1" x14ac:dyDescent="0.25"/>
    <row r="11" spans="1:8" x14ac:dyDescent="0.25"/>
  </sheetData>
  <mergeCells count="1">
    <mergeCell ref="A1:H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E19"/>
  <sheetViews>
    <sheetView showGridLines="0" workbookViewId="0">
      <selection sqref="A1:E2"/>
    </sheetView>
  </sheetViews>
  <sheetFormatPr defaultColWidth="0" defaultRowHeight="15" zeroHeight="1" x14ac:dyDescent="0.25"/>
  <cols>
    <col min="1" max="1" width="9.140625" customWidth="1"/>
    <col min="2" max="2" width="43.140625" bestFit="1" customWidth="1"/>
    <col min="3" max="4" width="15.7109375" customWidth="1"/>
    <col min="5" max="5" width="9.140625" customWidth="1"/>
    <col min="6" max="16384" width="9.140625" hidden="1"/>
  </cols>
  <sheetData>
    <row r="1" spans="1:5" x14ac:dyDescent="0.25">
      <c r="A1" s="74" t="s">
        <v>10</v>
      </c>
      <c r="B1" s="74"/>
      <c r="C1" s="74"/>
      <c r="D1" s="74"/>
      <c r="E1" s="74"/>
    </row>
    <row r="2" spans="1:5" x14ac:dyDescent="0.25">
      <c r="A2" s="74"/>
      <c r="B2" s="74"/>
      <c r="C2" s="74"/>
      <c r="D2" s="74"/>
      <c r="E2" s="74"/>
    </row>
    <row r="3" spans="1:5" ht="22.5" x14ac:dyDescent="0.3">
      <c r="D3" s="65"/>
    </row>
    <row r="4" spans="1:5" ht="23.25" x14ac:dyDescent="0.35">
      <c r="B4" s="18" t="s">
        <v>11</v>
      </c>
      <c r="C4" s="84" t="s">
        <v>4</v>
      </c>
      <c r="D4" s="84"/>
    </row>
    <row r="5" spans="1:5" ht="23.25" x14ac:dyDescent="0.35">
      <c r="B5" s="18" t="s">
        <v>80</v>
      </c>
      <c r="C5" s="65"/>
      <c r="D5" s="58"/>
    </row>
    <row r="6" spans="1:5" ht="24" thickBot="1" x14ac:dyDescent="0.4">
      <c r="B6" s="18"/>
      <c r="C6" s="65"/>
    </row>
    <row r="7" spans="1:5" ht="21.75" thickBot="1" x14ac:dyDescent="0.4">
      <c r="B7" s="87" t="s">
        <v>78</v>
      </c>
      <c r="C7" s="88"/>
      <c r="D7" s="67"/>
    </row>
    <row r="8" spans="1:5" ht="18.75" x14ac:dyDescent="0.3">
      <c r="B8" s="68" t="s">
        <v>81</v>
      </c>
      <c r="C8" s="69" t="s">
        <v>82</v>
      </c>
      <c r="D8" s="66"/>
    </row>
    <row r="9" spans="1:5" x14ac:dyDescent="0.25">
      <c r="B9" s="70"/>
      <c r="C9" s="71"/>
      <c r="D9" s="66"/>
    </row>
    <row r="10" spans="1:5" ht="90" customHeight="1" x14ac:dyDescent="0.25">
      <c r="B10" s="85" t="s">
        <v>79</v>
      </c>
      <c r="C10" s="86"/>
      <c r="D10" s="66"/>
    </row>
    <row r="11" spans="1:5" ht="15.75" thickBot="1" x14ac:dyDescent="0.3">
      <c r="B11" s="72"/>
      <c r="C11" s="63"/>
    </row>
    <row r="12" spans="1:5" x14ac:dyDescent="0.25"/>
    <row r="13" spans="1:5" x14ac:dyDescent="0.25"/>
    <row r="14" spans="1:5" x14ac:dyDescent="0.25"/>
    <row r="15" spans="1:5" x14ac:dyDescent="0.25"/>
    <row r="16" spans="1:5" x14ac:dyDescent="0.25"/>
    <row r="17" x14ac:dyDescent="0.25"/>
    <row r="18" x14ac:dyDescent="0.25"/>
    <row r="19" x14ac:dyDescent="0.25"/>
  </sheetData>
  <mergeCells count="4">
    <mergeCell ref="A1:E2"/>
    <mergeCell ref="C4:D4"/>
    <mergeCell ref="B10:C10"/>
    <mergeCell ref="B7:C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21"/>
  <sheetViews>
    <sheetView showGridLines="0" workbookViewId="0">
      <selection activeCell="B11" sqref="B11"/>
    </sheetView>
  </sheetViews>
  <sheetFormatPr defaultColWidth="0" defaultRowHeight="15" customHeight="1" zeroHeight="1" x14ac:dyDescent="0.25"/>
  <cols>
    <col min="1" max="1" width="9.140625" customWidth="1"/>
    <col min="2" max="2" width="40.7109375" customWidth="1"/>
    <col min="3" max="3" width="13.85546875" customWidth="1"/>
    <col min="4" max="4" width="9.140625" customWidth="1"/>
    <col min="5" max="7" width="9.140625" hidden="1" customWidth="1"/>
    <col min="8" max="16384" width="9.140625" hidden="1"/>
  </cols>
  <sheetData>
    <row r="1" spans="1:7" ht="24.95" customHeight="1" x14ac:dyDescent="0.25">
      <c r="A1" s="21" t="s">
        <v>13</v>
      </c>
      <c r="B1" s="21"/>
      <c r="C1" s="21"/>
      <c r="D1" s="21"/>
      <c r="E1" s="21"/>
      <c r="F1" s="21"/>
      <c r="G1" s="21"/>
    </row>
    <row r="2" spans="1:7" s="13" customFormat="1" ht="5.0999999999999996" customHeight="1" x14ac:dyDescent="0.25">
      <c r="A2" s="12"/>
      <c r="B2" s="12"/>
      <c r="C2" s="12"/>
      <c r="D2" s="12"/>
      <c r="E2" s="12"/>
      <c r="F2" s="12"/>
      <c r="G2" s="12"/>
    </row>
    <row r="3" spans="1:7" s="13" customFormat="1" ht="15" customHeight="1" thickBot="1" x14ac:dyDescent="0.3">
      <c r="A3" s="12"/>
      <c r="B3" s="12"/>
      <c r="C3" s="12"/>
      <c r="D3" s="12"/>
      <c r="E3" s="12"/>
      <c r="F3" s="12"/>
      <c r="G3" s="12"/>
    </row>
    <row r="4" spans="1:7" ht="30" customHeight="1" thickBot="1" x14ac:dyDescent="0.4">
      <c r="B4" s="89" t="s">
        <v>39</v>
      </c>
      <c r="C4" s="90"/>
    </row>
    <row r="5" spans="1:7" ht="15" customHeight="1" x14ac:dyDescent="0.25">
      <c r="A5" s="22"/>
      <c r="B5" t="s">
        <v>77</v>
      </c>
    </row>
    <row r="6" spans="1:7" ht="15" customHeight="1" x14ac:dyDescent="0.25">
      <c r="A6" s="22"/>
    </row>
    <row r="7" spans="1:7" ht="15" customHeight="1" x14ac:dyDescent="0.25">
      <c r="A7" s="22"/>
    </row>
    <row r="8" spans="1:7" ht="15" customHeight="1" x14ac:dyDescent="0.25">
      <c r="A8" s="22"/>
    </row>
    <row r="9" spans="1:7" ht="15" customHeight="1" x14ac:dyDescent="0.25">
      <c r="A9" s="22"/>
    </row>
    <row r="10" spans="1:7" ht="15" customHeight="1" x14ac:dyDescent="0.25">
      <c r="A10" s="22"/>
    </row>
    <row r="11" spans="1:7" ht="15" customHeight="1" x14ac:dyDescent="0.25">
      <c r="A11" s="22"/>
    </row>
    <row r="12" spans="1:7" ht="15" customHeight="1" x14ac:dyDescent="0.25">
      <c r="A12" s="22"/>
    </row>
    <row r="13" spans="1:7" ht="15" customHeight="1" x14ac:dyDescent="0.25">
      <c r="A13" s="22"/>
    </row>
    <row r="14" spans="1:7" ht="15" customHeight="1" x14ac:dyDescent="0.25">
      <c r="A14" s="22"/>
    </row>
    <row r="15" spans="1:7" ht="15" customHeight="1" x14ac:dyDescent="0.25">
      <c r="A15" s="22"/>
    </row>
    <row r="16" spans="1:7" ht="15" customHeight="1" x14ac:dyDescent="0.25">
      <c r="A16" s="22"/>
    </row>
    <row r="17" spans="1:1" ht="15" customHeight="1" x14ac:dyDescent="0.25">
      <c r="A17" s="22"/>
    </row>
    <row r="18" spans="1:1" ht="15" customHeight="1" x14ac:dyDescent="0.25">
      <c r="A18" s="22"/>
    </row>
    <row r="19" spans="1:1" ht="15" customHeight="1" x14ac:dyDescent="0.25">
      <c r="A19" s="22"/>
    </row>
    <row r="20" spans="1:1" ht="15" customHeight="1" x14ac:dyDescent="0.25">
      <c r="A20" s="22"/>
    </row>
    <row r="21" spans="1:1" x14ac:dyDescent="0.25"/>
  </sheetData>
  <mergeCells count="1">
    <mergeCell ref="B4:C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Model Setup</vt:lpstr>
      <vt:lpstr>Model Setup Tabs &gt;</vt:lpstr>
      <vt:lpstr>Demand Inputs</vt:lpstr>
      <vt:lpstr>Supply Inputs</vt:lpstr>
      <vt:lpstr>Automation Inputs</vt:lpstr>
      <vt:lpstr>Training Inputs</vt:lpstr>
      <vt:lpstr>Outsourcing Inputs</vt:lpstr>
      <vt:lpstr>Baseline Positioning</vt:lpstr>
      <vt:lpstr>Executive Overview</vt:lpstr>
      <vt:lpstr>Deep Dive</vt:lpstr>
      <vt:lpstr>Deep Dive Tabs &gt;</vt:lpstr>
      <vt:lpstr>Deep Dive - Section Summary</vt:lpstr>
      <vt:lpstr>Deep Dive - Impact</vt:lpstr>
      <vt:lpstr>Deep Dive - Forecast</vt:lpstr>
    </vt:vector>
  </TitlesOfParts>
  <Company>Marsh &amp; McLennan Companies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Kershaw, Charlie</dc:creator>
  <cp:lastModifiedBy>Sharma, Ankit</cp:lastModifiedBy>
  <dcterms:created xsi:type="dcterms:W3CDTF">2018-09-06T08:53:24Z</dcterms:created>
  <dcterms:modified xsi:type="dcterms:W3CDTF">2018-09-17T21:05:51Z</dcterms:modified>
</cp:coreProperties>
</file>