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jppmm\Documents\"/>
    </mc:Choice>
  </mc:AlternateContent>
  <xr:revisionPtr revIDLastSave="0" documentId="13_ncr:1_{330B6D56-59A7-403B-8FA1-BF2C3CC8A14A}" xr6:coauthVersionLast="47" xr6:coauthVersionMax="47" xr10:uidLastSave="{00000000-0000-0000-0000-000000000000}"/>
  <bookViews>
    <workbookView xWindow="-108" yWindow="-108" windowWidth="23256" windowHeight="13176" activeTab="1" xr2:uid="{E51C033E-38F6-4258-A904-E5BA42455187}"/>
  </bookViews>
  <sheets>
    <sheet name="Rubric" sheetId="3" r:id="rId1"/>
    <sheet name="IT 1" sheetId="5" r:id="rId2"/>
    <sheet name="IT 2" sheetId="6"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3" i="6" l="1"/>
  <c r="N13" i="6"/>
  <c r="M13" i="6"/>
  <c r="L13" i="6"/>
  <c r="K13" i="6"/>
  <c r="J13" i="6"/>
  <c r="I13" i="6"/>
  <c r="O11" i="6"/>
  <c r="O12" i="6" s="1"/>
  <c r="O14" i="6" s="1"/>
  <c r="N11" i="6"/>
  <c r="N12" i="6" s="1"/>
  <c r="N14" i="6" s="1"/>
  <c r="M11" i="6"/>
  <c r="M12" i="6" s="1"/>
  <c r="M14" i="6" s="1"/>
  <c r="L11" i="6"/>
  <c r="K11" i="6"/>
  <c r="J11" i="6"/>
  <c r="J12" i="6" s="1"/>
  <c r="J14" i="6" s="1"/>
  <c r="I11" i="6"/>
  <c r="I12" i="6" s="1"/>
  <c r="I14" i="6" s="1"/>
  <c r="O11" i="5"/>
  <c r="N11" i="5"/>
  <c r="N12" i="5" s="1"/>
  <c r="N14" i="5" s="1"/>
  <c r="M11" i="5"/>
  <c r="M12" i="5" s="1"/>
  <c r="M14" i="5" s="1"/>
  <c r="L11" i="5"/>
  <c r="K11" i="5"/>
  <c r="K12" i="5" s="1"/>
  <c r="J11" i="5"/>
  <c r="J12" i="5" s="1"/>
  <c r="J14" i="5" s="1"/>
  <c r="I11" i="5"/>
  <c r="I12" i="5" s="1"/>
  <c r="O13" i="5"/>
  <c r="N13" i="5"/>
  <c r="M13" i="5"/>
  <c r="L13" i="5"/>
  <c r="K13" i="5"/>
  <c r="J13" i="5"/>
  <c r="I13" i="5"/>
  <c r="L12" i="6"/>
  <c r="L14" i="6" s="1"/>
  <c r="K12" i="6"/>
  <c r="K14" i="6" s="1"/>
  <c r="H11" i="6"/>
  <c r="O12" i="5"/>
  <c r="O14" i="5" s="1"/>
  <c r="L12" i="5"/>
  <c r="L14" i="5" s="1"/>
  <c r="H11" i="5"/>
  <c r="H11" i="3"/>
  <c r="K14" i="5" l="1"/>
  <c r="I14" i="5"/>
</calcChain>
</file>

<file path=xl/sharedStrings.xml><?xml version="1.0" encoding="utf-8"?>
<sst xmlns="http://schemas.openxmlformats.org/spreadsheetml/2006/main" count="157" uniqueCount="59">
  <si>
    <t>Outcomes</t>
  </si>
  <si>
    <t>What to Inspect</t>
  </si>
  <si>
    <t>0</t>
  </si>
  <si>
    <t>1</t>
  </si>
  <si>
    <t>2</t>
  </si>
  <si>
    <t>3</t>
  </si>
  <si>
    <t>4</t>
  </si>
  <si>
    <t>Weight</t>
  </si>
  <si>
    <t>CO4: Trabalhar em equipa de forma aplicando o processo de engenharia de software iterativo e incremental (NB: 3)</t>
  </si>
  <si>
    <t>Análise efetuada com esclarecimentos do cliente.
modelo de dominio atualizado com base na análise. 
Design efetuado antes da implementação.
Identificação de dependencias entre casos de uso e correta mitigação.</t>
  </si>
  <si>
    <t>No pattern/principles are used.</t>
  </si>
  <si>
    <t>Follow base layered architecture (use case controller -&gt; domain -&gt; Persistence). 
Use at least a Factory/Builder or Strategy
Not all classes follow the Single Responsibility Principle</t>
  </si>
  <si>
    <t>Justifications for using the pattern are mentioned in the design.
use case controller não tem lógica de negócio.
use case controller não tem lógica de apresentação (ex., System.out.println)
classes de negócio não tem lógica de apresnetação.
Classes de negócio não tem construtores por omissão publicos.
Properly use Factory/Builder.
Properly use Strategy or other extension pattern</t>
  </si>
  <si>
    <t>Git, commit</t>
  </si>
  <si>
    <t>No commits.</t>
  </si>
  <si>
    <t>Commits one or two times a week</t>
  </si>
  <si>
    <t>Performs commits at least every four days</t>
  </si>
  <si>
    <t>Commits reflect the several stages of development in the right order (analisys -&gt; design -&gt; TDD -&gt; development)</t>
  </si>
  <si>
    <t>CO1: Aplicar metodos de mapeamento objecto-relacional (NB: 3)</t>
  </si>
  <si>
    <t>No JPA is implemented for the user story.</t>
  </si>
  <si>
    <t>More than 75% of the persistent classes are fully mapped into JPA</t>
  </si>
  <si>
    <t>all persitent classes mapped, all associations are properly configured with optional, cascade type and fetch type</t>
  </si>
  <si>
    <t>CO3: Aplicar os padrões de persistência na arquiteura de um software (NB: 3)</t>
  </si>
  <si>
    <t>base CRUD spring data repository</t>
  </si>
  <si>
    <t>e.g. custom query methods</t>
  </si>
  <si>
    <t>JPA repository filtering and sorting operations are performed in JPQL.</t>
  </si>
  <si>
    <t xml:space="preserve">apenas identificam entidades e alguns VO. </t>
  </si>
  <si>
    <t>As classes estão corretamente identificadas em DDD (entitidades e value objects) em geral mas há alguns agregados que não estão bem idealizados.</t>
  </si>
  <si>
    <t>CO2: Aplicar orientação a testes no desenvolvimento de software (NB: 3)</t>
  </si>
  <si>
    <t>unit test</t>
  </si>
  <si>
    <t>existem alguns testes unitários mas não de forma sistematizada a todos os conceitos de negócio nem capturam os invariantes de negócio da classe</t>
  </si>
  <si>
    <t>testes unitários apenas nas classes de dominio. nomes dos metodos de teste capturam os invariantes. 
Unit tests are performed on a commit before development is done.
Existe plano de testes funcionais e evidencias que efetuaram esses testes antes de cada "release"/showcase/entrega.</t>
  </si>
  <si>
    <t>Issues</t>
  </si>
  <si>
    <t>Não houve comunicação entre a equipa.</t>
  </si>
  <si>
    <t>A comunicação entre os membros foi residual. A apresentação ao cliente foi fraca.</t>
  </si>
  <si>
    <t>A comunicação entre os membros da equipa foi razoavel. A Apresentação foi razoavel.</t>
  </si>
  <si>
    <t>Funcionaram no dia a dia como uma equipa mas com algumas falhas. Apresentação ao docente foi organizada</t>
  </si>
  <si>
    <t xml:space="preserve">Funcionaram no dia a dia como uma equipa (comunicaram, discutiram dependencias em conjunto, etc.). </t>
  </si>
  <si>
    <t>the overall project "quality"</t>
  </si>
  <si>
    <t>missing major requirements and/or poor quality</t>
  </si>
  <si>
    <t>all requirements are covered with great quality of the process and code</t>
  </si>
  <si>
    <t>Total</t>
  </si>
  <si>
    <t>B1</t>
  </si>
  <si>
    <t>B2</t>
  </si>
  <si>
    <t>B3</t>
  </si>
  <si>
    <t>A4</t>
  </si>
  <si>
    <t>A5</t>
  </si>
  <si>
    <t>A6</t>
  </si>
  <si>
    <t>A7</t>
  </si>
  <si>
    <t xml:space="preserve">CO4: Aplicar padrões no processo de engenharia de software iterativo e incremental. </t>
  </si>
  <si>
    <t>custom query methods</t>
  </si>
  <si>
    <t>opinião geral</t>
  </si>
  <si>
    <t>media</t>
  </si>
  <si>
    <t>NOTA (avg)</t>
  </si>
  <si>
    <t>NOTA</t>
  </si>
  <si>
    <t>NOTA (media)</t>
  </si>
  <si>
    <t>1221432</t>
  </si>
  <si>
    <t>1231479</t>
  </si>
  <si>
    <t>1222100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</si>
</sst>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sz val="11"/>
      <color theme="1"/>
      <name val="Calibri"/>
      <family val="2"/>
      <scheme val="minor"/>
    </font>
    <font>
      <b/>
      <sz val="12"/>
      <color theme="1"/>
      <name val="Calibri"/>
      <family val="2"/>
      <scheme val="minor"/>
    </font>
    <font>
      <sz val="12"/>
      <color theme="1"/>
      <name val="Calibri"/>
      <family val="2"/>
      <scheme val="minor"/>
    </font>
    <font>
      <sz val="12"/>
      <color rgb="FFFF0000"/>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sz val="10"/>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7" fillId="3" borderId="0" applyNumberFormat="0" applyBorder="0" applyAlignment="0" applyProtection="0"/>
  </cellStyleXfs>
  <cellXfs count="44">
    <xf numFmtId="0" fontId="0" fillId="0" borderId="0" xfId="0"/>
    <xf numFmtId="0" fontId="2" fillId="0" borderId="0" xfId="0" applyFont="1"/>
    <xf numFmtId="0" fontId="2" fillId="0" borderId="0" xfId="0" applyFont="1" applyAlignment="1">
      <alignment horizontal="center" vertical="center"/>
    </xf>
    <xf numFmtId="0" fontId="0" fillId="0" borderId="0" xfId="0" applyAlignment="1">
      <alignment vertical="top" wrapText="1"/>
    </xf>
    <xf numFmtId="0" fontId="2" fillId="0" borderId="0" xfId="0" applyFont="1" applyAlignment="1">
      <alignment vertical="top" wrapText="1"/>
    </xf>
    <xf numFmtId="0" fontId="2" fillId="0" borderId="0" xfId="0" applyFont="1" applyAlignment="1">
      <alignment horizontal="center" vertical="top" wrapText="1"/>
    </xf>
    <xf numFmtId="0" fontId="0" fillId="0" borderId="0" xfId="0" applyAlignment="1">
      <alignment vertical="center" wrapText="1"/>
    </xf>
    <xf numFmtId="9" fontId="0" fillId="0" borderId="0" xfId="0" applyNumberFormat="1" applyAlignment="1">
      <alignment horizontal="center" vertical="top" wrapText="1"/>
    </xf>
    <xf numFmtId="9" fontId="3" fillId="0" borderId="0" xfId="1" applyFont="1" applyAlignment="1">
      <alignment horizontal="center" vertical="top" wrapText="1"/>
    </xf>
    <xf numFmtId="0" fontId="0" fillId="0" borderId="0" xfId="0" applyAlignment="1">
      <alignment horizontal="center" vertical="top" wrapText="1"/>
    </xf>
    <xf numFmtId="0" fontId="4" fillId="0" borderId="0" xfId="0" applyFont="1" applyAlignment="1">
      <alignment horizontal="center" vertical="top" wrapText="1"/>
    </xf>
    <xf numFmtId="0" fontId="0" fillId="2" borderId="0" xfId="0" applyFill="1" applyAlignment="1">
      <alignment vertical="top" wrapText="1"/>
    </xf>
    <xf numFmtId="0" fontId="0" fillId="2" borderId="0" xfId="0" applyFill="1" applyAlignment="1">
      <alignment vertical="center" wrapText="1"/>
    </xf>
    <xf numFmtId="9" fontId="0" fillId="2" borderId="0" xfId="0" applyNumberFormat="1" applyFill="1" applyAlignment="1">
      <alignment horizontal="center" vertical="top" wrapText="1"/>
    </xf>
    <xf numFmtId="0" fontId="8" fillId="0" borderId="0" xfId="0" applyFont="1" applyAlignment="1">
      <alignment vertical="top" wrapText="1"/>
    </xf>
    <xf numFmtId="0" fontId="9" fillId="0" borderId="0" xfId="0" applyFont="1" applyAlignment="1">
      <alignment vertical="top" wrapText="1"/>
    </xf>
    <xf numFmtId="0" fontId="9" fillId="0" borderId="0" xfId="0" applyFont="1" applyAlignment="1">
      <alignment horizontal="center" vertical="top" wrapText="1"/>
    </xf>
    <xf numFmtId="0" fontId="8" fillId="0" borderId="0" xfId="0" applyFont="1" applyAlignment="1">
      <alignment vertical="center" wrapText="1"/>
    </xf>
    <xf numFmtId="9" fontId="8" fillId="0" borderId="0" xfId="0" applyNumberFormat="1" applyFont="1" applyAlignment="1">
      <alignment horizontal="center" vertical="top" wrapText="1"/>
    </xf>
    <xf numFmtId="0" fontId="8" fillId="0" borderId="0" xfId="0" applyFont="1" applyAlignment="1">
      <alignment horizontal="center" vertical="top" wrapText="1"/>
    </xf>
    <xf numFmtId="0" fontId="8" fillId="0" borderId="0" xfId="0" applyFont="1"/>
    <xf numFmtId="0" fontId="8" fillId="2" borderId="0" xfId="0" applyFont="1" applyFill="1" applyAlignment="1">
      <alignment vertical="top" wrapText="1"/>
    </xf>
    <xf numFmtId="0" fontId="8" fillId="2" borderId="0" xfId="0" applyFont="1" applyFill="1" applyAlignment="1">
      <alignment vertical="center" wrapText="1"/>
    </xf>
    <xf numFmtId="9" fontId="8" fillId="2" borderId="0" xfId="0" applyNumberFormat="1" applyFont="1" applyFill="1" applyAlignment="1">
      <alignment horizontal="center" vertical="top" wrapText="1"/>
    </xf>
    <xf numFmtId="0" fontId="10" fillId="0" borderId="0" xfId="0" applyFont="1" applyAlignment="1">
      <alignment horizontal="center" vertical="top" wrapText="1"/>
    </xf>
    <xf numFmtId="9" fontId="8" fillId="0" borderId="0" xfId="1" applyFont="1" applyAlignment="1">
      <alignment horizontal="center" vertical="top" wrapText="1"/>
    </xf>
    <xf numFmtId="0" fontId="8" fillId="0" borderId="0" xfId="0" applyFont="1" applyAlignment="1">
      <alignment horizontal="center" vertical="center" wrapText="1"/>
    </xf>
    <xf numFmtId="0" fontId="8" fillId="2" borderId="0" xfId="0" applyFont="1" applyFill="1" applyAlignment="1">
      <alignment horizontal="center" vertical="center" wrapText="1"/>
    </xf>
    <xf numFmtId="0" fontId="0" fillId="0" borderId="0" xfId="0" applyAlignment="1">
      <alignment vertical="center"/>
    </xf>
    <xf numFmtId="0" fontId="6" fillId="0" borderId="0" xfId="0" applyFont="1"/>
    <xf numFmtId="164" fontId="0" fillId="0" borderId="0" xfId="0" applyNumberFormat="1" applyAlignment="1">
      <alignment horizontal="center" vertical="center" wrapText="1"/>
    </xf>
    <xf numFmtId="164" fontId="0" fillId="0" borderId="0" xfId="0" applyNumberFormat="1" applyAlignment="1">
      <alignment horizontal="center" vertical="top" wrapText="1"/>
    </xf>
    <xf numFmtId="0" fontId="7" fillId="3" borderId="0" xfId="2" applyAlignment="1">
      <alignment horizontal="center" vertical="center" wrapText="1"/>
    </xf>
    <xf numFmtId="0" fontId="7" fillId="3" borderId="0" xfId="2" applyAlignment="1">
      <alignment vertical="top" wrapText="1"/>
    </xf>
    <xf numFmtId="0" fontId="7" fillId="3" borderId="0" xfId="2" applyAlignment="1">
      <alignment horizontal="center" vertical="top" wrapText="1"/>
    </xf>
    <xf numFmtId="9" fontId="7" fillId="3" borderId="1" xfId="2" applyNumberFormat="1" applyBorder="1" applyAlignment="1">
      <alignment horizontal="center" vertical="center" wrapText="1"/>
    </xf>
    <xf numFmtId="1" fontId="7" fillId="3" borderId="1" xfId="2" applyNumberFormat="1" applyBorder="1" applyAlignment="1">
      <alignment horizontal="center" vertical="center" wrapText="1"/>
    </xf>
    <xf numFmtId="0" fontId="8" fillId="2" borderId="0" xfId="0" applyFont="1" applyFill="1" applyAlignment="1">
      <alignment horizontal="center" vertical="top" wrapText="1"/>
    </xf>
    <xf numFmtId="164" fontId="7" fillId="3" borderId="1" xfId="2" applyNumberFormat="1" applyBorder="1" applyAlignment="1">
      <alignment horizontal="center" vertical="center" wrapText="1"/>
    </xf>
    <xf numFmtId="0" fontId="7" fillId="3" borderId="0" xfId="2" applyAlignment="1">
      <alignment horizontal="center"/>
    </xf>
    <xf numFmtId="164" fontId="7" fillId="3" borderId="0" xfId="2" applyNumberFormat="1" applyAlignment="1">
      <alignment horizontal="center"/>
    </xf>
    <xf numFmtId="164" fontId="5" fillId="3" borderId="0" xfId="2" applyNumberFormat="1" applyFont="1" applyAlignment="1">
      <alignment horizontal="center"/>
    </xf>
    <xf numFmtId="164" fontId="7" fillId="3" borderId="0" xfId="2" applyNumberFormat="1" applyAlignment="1">
      <alignment horizontal="center" vertical="center"/>
    </xf>
    <xf numFmtId="164" fontId="5" fillId="3" borderId="0" xfId="2" applyNumberFormat="1" applyFont="1" applyAlignment="1">
      <alignment horizontal="center" vertical="center"/>
    </xf>
  </cellXfs>
  <cellStyles count="3">
    <cellStyle name="Cor1" xfId="2" builtinId="29"/>
    <cellStyle name="Normal" xfId="0" builtinId="0"/>
    <cellStyle name="Percentagem" xfId="1" builtinId="5"/>
  </cellStyles>
  <dxfs count="82">
    <dxf>
      <numFmt numFmtId="164" formatCode="0.0"/>
      <alignment horizontal="center" vertical="top" textRotation="0" wrapText="1" indent="0" justifyLastLine="0" shrinkToFit="0" readingOrder="0"/>
    </dxf>
    <dxf>
      <numFmt numFmtId="164" formatCode="0.0"/>
      <alignment horizontal="center" vertical="top" textRotation="0" wrapText="1" indent="0" justifyLastLine="0" shrinkToFit="0" readingOrder="0"/>
    </dxf>
    <dxf>
      <numFmt numFmtId="164" formatCode="0.0"/>
      <alignment horizontal="center" vertical="top" textRotation="0" wrapText="1" indent="0" justifyLastLine="0" shrinkToFit="0" readingOrder="0"/>
    </dxf>
    <dxf>
      <numFmt numFmtId="164" formatCode="0.0"/>
      <alignment horizontal="center" vertical="top" textRotation="0" wrapText="1" indent="0" justifyLastLine="0" shrinkToFit="0" readingOrder="0"/>
    </dxf>
    <dxf>
      <numFmt numFmtId="164" formatCode="0.0"/>
      <alignment horizontal="center" vertical="top" textRotation="0" wrapText="1" indent="0" justifyLastLine="0" shrinkToFit="0" readingOrder="0"/>
    </dxf>
    <dxf>
      <numFmt numFmtId="164" formatCode="0.0"/>
      <alignment horizontal="center" vertical="top" textRotation="0" wrapText="1" indent="0" justifyLastLine="0" shrinkToFit="0" readingOrder="0"/>
    </dxf>
    <dxf>
      <numFmt numFmtId="164" formatCode="0.0"/>
      <alignment horizontal="center" vertical="top" textRotation="0" wrapText="1" indent="0" justifyLastLine="0" shrinkToFit="0" readingOrder="0"/>
    </dxf>
    <dxf>
      <numFmt numFmtId="13" formatCode="0%"/>
      <alignment horizontal="center" vertical="top" textRotation="0" wrapText="1" indent="0" justifyLastLine="0" shrinkToFit="0" readingOrder="0"/>
    </dxf>
    <dxf>
      <font>
        <b val="0"/>
        <i val="0"/>
        <strike val="0"/>
        <condense val="0"/>
        <extend val="0"/>
        <outline val="0"/>
        <shadow val="0"/>
        <u val="none"/>
        <vertAlign val="baseline"/>
        <sz val="12"/>
        <color rgb="FFFF0000"/>
        <name val="Calibri"/>
        <family val="2"/>
        <scheme val="minor"/>
      </font>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general" vertical="top" textRotation="0" wrapText="1" indent="0" justifyLastLine="0" shrinkToFit="0" readingOrder="0"/>
    </dxf>
    <dxf>
      <alignment horizontal="center" vertical="top" textRotation="0" wrapText="1" indent="0" justifyLastLine="0" shrinkToFit="0" readingOrder="0"/>
    </dxf>
    <dxf>
      <font>
        <strike val="0"/>
        <outline val="0"/>
        <shadow val="0"/>
        <u val="none"/>
        <vertAlign val="baseline"/>
        <sz val="10"/>
        <name val="Calibri"/>
        <family val="2"/>
        <scheme val="minor"/>
      </font>
      <alignment horizontal="center" vertical="top" textRotation="0" wrapText="1" indent="0" justifyLastLine="0" shrinkToFit="0" readingOrder="0"/>
    </dxf>
    <dxf>
      <font>
        <strike val="0"/>
        <outline val="0"/>
        <shadow val="0"/>
        <u val="none"/>
        <vertAlign val="baseline"/>
        <sz val="10"/>
        <name val="Calibri"/>
        <family val="2"/>
        <scheme val="minor"/>
      </font>
      <alignment horizontal="center" vertical="top" textRotation="0" wrapText="1" indent="0" justifyLastLine="0" shrinkToFit="0" readingOrder="0"/>
    </dxf>
    <dxf>
      <font>
        <strike val="0"/>
        <outline val="0"/>
        <shadow val="0"/>
        <u val="none"/>
        <vertAlign val="baseline"/>
        <sz val="10"/>
        <name val="Calibri"/>
        <family val="2"/>
        <scheme val="minor"/>
      </font>
      <alignment horizontal="center" vertical="top" textRotation="0" wrapText="1" indent="0" justifyLastLine="0" shrinkToFit="0" readingOrder="0"/>
    </dxf>
    <dxf>
      <font>
        <strike val="0"/>
        <outline val="0"/>
        <shadow val="0"/>
        <u val="none"/>
        <vertAlign val="baseline"/>
        <sz val="10"/>
        <name val="Calibri"/>
        <family val="2"/>
        <scheme val="minor"/>
      </font>
      <alignment horizontal="center" vertical="top" textRotation="0" wrapText="1" indent="0" justifyLastLine="0" shrinkToFit="0" readingOrder="0"/>
    </dxf>
    <dxf>
      <font>
        <strike val="0"/>
        <outline val="0"/>
        <shadow val="0"/>
        <u val="none"/>
        <vertAlign val="baseline"/>
        <sz val="10"/>
        <name val="Calibri"/>
        <family val="2"/>
        <scheme val="minor"/>
      </font>
      <alignment horizontal="center" vertical="top" textRotation="0" wrapText="1" indent="0" justifyLastLine="0" shrinkToFit="0" readingOrder="0"/>
    </dxf>
    <dxf>
      <font>
        <strike val="0"/>
        <outline val="0"/>
        <shadow val="0"/>
        <u val="none"/>
        <vertAlign val="baseline"/>
        <sz val="10"/>
        <name val="Calibri"/>
        <family val="2"/>
        <scheme val="minor"/>
      </font>
      <alignment horizontal="center" vertical="top" textRotation="0" wrapText="1" indent="0" justifyLastLine="0" shrinkToFit="0" readingOrder="0"/>
    </dxf>
    <dxf>
      <font>
        <b val="0"/>
        <strike val="0"/>
        <outline val="0"/>
        <shadow val="0"/>
        <u val="none"/>
        <vertAlign val="baseline"/>
        <sz val="10"/>
        <name val="Calibri"/>
        <family val="2"/>
        <scheme val="minor"/>
      </font>
      <alignment horizontal="center" vertical="top" textRotation="0" wrapText="1" indent="0" justifyLastLine="0" shrinkToFit="0" readingOrder="0"/>
    </dxf>
    <dxf>
      <font>
        <strike val="0"/>
        <outline val="0"/>
        <shadow val="0"/>
        <u val="none"/>
        <vertAlign val="baseline"/>
        <sz val="10"/>
        <color rgb="FFFF0000"/>
        <name val="Calibri"/>
        <family val="2"/>
        <scheme val="minor"/>
      </font>
      <alignment horizontal="center" vertical="top" textRotation="0" wrapText="1" indent="0" justifyLastLine="0" shrinkToFit="0" readingOrder="0"/>
    </dxf>
    <dxf>
      <font>
        <strike val="0"/>
        <outline val="0"/>
        <shadow val="0"/>
        <u val="none"/>
        <vertAlign val="baseline"/>
        <sz val="10"/>
        <name val="Calibri"/>
        <family val="2"/>
        <scheme val="minor"/>
      </font>
      <alignment horizontal="center" vertical="top" textRotation="0" wrapText="1" indent="0" justifyLastLine="0" shrinkToFit="0" readingOrder="0"/>
    </dxf>
    <dxf>
      <font>
        <strike val="0"/>
        <outline val="0"/>
        <shadow val="0"/>
        <u val="none"/>
        <vertAlign val="baseline"/>
        <sz val="10"/>
        <name val="Calibri"/>
        <family val="2"/>
        <scheme val="minor"/>
      </font>
      <alignment horizontal="center" vertical="top" textRotation="0" wrapText="1" indent="0" justifyLastLine="0" shrinkToFit="0" readingOrder="0"/>
    </dxf>
    <dxf>
      <font>
        <strike val="0"/>
        <outline val="0"/>
        <shadow val="0"/>
        <u val="none"/>
        <vertAlign val="baseline"/>
        <sz val="10"/>
        <name val="Calibri"/>
        <family val="2"/>
        <scheme val="minor"/>
      </font>
      <alignment horizontal="center" vertical="top" textRotation="0" wrapText="1" indent="0" justifyLastLine="0" shrinkToFit="0" readingOrder="0"/>
    </dxf>
    <dxf>
      <font>
        <strike val="0"/>
        <outline val="0"/>
        <shadow val="0"/>
        <u val="none"/>
        <vertAlign val="baseline"/>
        <sz val="10"/>
        <name val="Calibri"/>
        <family val="2"/>
        <scheme val="minor"/>
      </font>
      <alignment horizontal="center" vertical="top" textRotation="0" wrapText="1" indent="0" justifyLastLine="0" shrinkToFit="0" readingOrder="0"/>
    </dxf>
    <dxf>
      <font>
        <strike val="0"/>
        <outline val="0"/>
        <shadow val="0"/>
        <u val="none"/>
        <vertAlign val="baseline"/>
        <sz val="10"/>
        <name val="Calibri"/>
        <family val="2"/>
        <scheme val="minor"/>
      </font>
      <alignment horizontal="general" vertical="top" textRotation="0" wrapText="1" indent="0" justifyLastLine="0" shrinkToFit="0" readingOrder="0"/>
    </dxf>
    <dxf>
      <font>
        <strike val="0"/>
        <outline val="0"/>
        <shadow val="0"/>
        <u val="none"/>
        <vertAlign val="baseline"/>
        <sz val="10"/>
        <name val="Calibri"/>
        <family val="2"/>
        <scheme val="minor"/>
      </font>
      <alignment horizontal="general" vertical="top" textRotation="0" wrapText="1" indent="0" justifyLastLine="0" shrinkToFit="0" readingOrder="0"/>
    </dxf>
    <dxf>
      <font>
        <strike val="0"/>
        <outline val="0"/>
        <shadow val="0"/>
        <u val="none"/>
        <vertAlign val="baseline"/>
        <sz val="10"/>
        <name val="Calibri"/>
        <family val="2"/>
        <scheme val="minor"/>
      </font>
      <alignment horizontal="center" vertical="top" textRotation="0" wrapText="1" indent="0" justifyLastLine="0" shrinkToFit="0" readingOrder="0"/>
    </dxf>
    <dxf>
      <numFmt numFmtId="164" formatCode="0.0"/>
      <alignment horizontal="center" vertical="center" textRotation="0" wrapText="1" indent="0" justifyLastLine="0" shrinkToFit="0" readingOrder="0"/>
    </dxf>
    <dxf>
      <numFmt numFmtId="164" formatCode="0.0"/>
      <alignment horizontal="center" vertical="center" textRotation="0" wrapText="1" indent="0" justifyLastLine="0" shrinkToFit="0" readingOrder="0"/>
    </dxf>
    <dxf>
      <numFmt numFmtId="164" formatCode="0.0"/>
      <alignment horizontal="center" vertical="center" textRotation="0" wrapText="1" indent="0" justifyLastLine="0" shrinkToFit="0" readingOrder="0"/>
    </dxf>
    <dxf>
      <numFmt numFmtId="164" formatCode="0.0"/>
      <alignment horizontal="center" vertical="center" textRotation="0" wrapText="1" indent="0" justifyLastLine="0" shrinkToFit="0" readingOrder="0"/>
    </dxf>
    <dxf>
      <numFmt numFmtId="164" formatCode="0.0"/>
      <alignment horizontal="center" vertical="center" textRotation="0" wrapText="1" indent="0" justifyLastLine="0" shrinkToFit="0" readingOrder="0"/>
    </dxf>
    <dxf>
      <numFmt numFmtId="164" formatCode="0.0"/>
      <alignment horizontal="center" vertical="center" textRotation="0" wrapText="1" indent="0" justifyLastLine="0" shrinkToFit="0" readingOrder="0"/>
    </dxf>
    <dxf>
      <numFmt numFmtId="164" formatCode="0.0"/>
      <alignment horizontal="center" vertical="center" textRotation="0" wrapText="1" indent="0" justifyLastLine="0" shrinkToFit="0" readingOrder="0"/>
    </dxf>
    <dxf>
      <numFmt numFmtId="13" formatCode="0%"/>
      <alignment horizontal="center" vertical="top" textRotation="0" wrapText="1" indent="0" justifyLastLine="0" shrinkToFit="0" readingOrder="0"/>
    </dxf>
    <dxf>
      <font>
        <b val="0"/>
        <i val="0"/>
        <strike val="0"/>
        <condense val="0"/>
        <extend val="0"/>
        <outline val="0"/>
        <shadow val="0"/>
        <u val="none"/>
        <vertAlign val="baseline"/>
        <sz val="12"/>
        <color rgb="FFFF0000"/>
        <name val="Calibri"/>
        <family val="2"/>
        <scheme val="minor"/>
      </font>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general" vertical="top" textRotation="0" wrapText="1" indent="0" justifyLastLine="0" shrinkToFit="0" readingOrder="0"/>
    </dxf>
    <dxf>
      <alignment horizontal="center" vertical="top" textRotation="0" wrapText="1" indent="0" justifyLastLine="0" shrinkToFit="0" readingOrder="0"/>
    </dxf>
    <dxf>
      <font>
        <strike val="0"/>
        <outline val="0"/>
        <shadow val="0"/>
        <u val="none"/>
        <vertAlign val="baseline"/>
        <sz val="10"/>
        <name val="Calibri"/>
        <family val="2"/>
        <scheme val="minor"/>
      </font>
      <alignment horizontal="center" vertical="center" textRotation="0" wrapText="1" indent="0" justifyLastLine="0" shrinkToFit="0" readingOrder="0"/>
    </dxf>
    <dxf>
      <font>
        <strike val="0"/>
        <outline val="0"/>
        <shadow val="0"/>
        <u val="none"/>
        <vertAlign val="baseline"/>
        <sz val="10"/>
        <name val="Calibri"/>
        <family val="2"/>
        <scheme val="minor"/>
      </font>
      <alignment horizontal="center" vertical="center" textRotation="0" wrapText="1" indent="0" justifyLastLine="0" shrinkToFit="0" readingOrder="0"/>
    </dxf>
    <dxf>
      <font>
        <strike val="0"/>
        <outline val="0"/>
        <shadow val="0"/>
        <u val="none"/>
        <vertAlign val="baseline"/>
        <sz val="10"/>
        <name val="Calibri"/>
        <family val="2"/>
        <scheme val="minor"/>
      </font>
      <alignment horizontal="center" vertical="center" textRotation="0" wrapText="1" indent="0" justifyLastLine="0" shrinkToFit="0" readingOrder="0"/>
    </dxf>
    <dxf>
      <font>
        <strike val="0"/>
        <outline val="0"/>
        <shadow val="0"/>
        <u val="none"/>
        <vertAlign val="baseline"/>
        <sz val="10"/>
        <name val="Calibri"/>
        <family val="2"/>
        <scheme val="minor"/>
      </font>
      <alignment horizontal="center" vertical="center" textRotation="0" wrapText="1" indent="0" justifyLastLine="0" shrinkToFit="0" readingOrder="0"/>
    </dxf>
    <dxf>
      <font>
        <strike val="0"/>
        <outline val="0"/>
        <shadow val="0"/>
        <u val="none"/>
        <vertAlign val="baseline"/>
        <sz val="10"/>
        <name val="Calibri"/>
        <family val="2"/>
        <scheme val="minor"/>
      </font>
      <alignment horizontal="center" vertical="center" textRotation="0" wrapText="1" indent="0" justifyLastLine="0" shrinkToFit="0" readingOrder="0"/>
    </dxf>
    <dxf>
      <font>
        <strike val="0"/>
        <outline val="0"/>
        <shadow val="0"/>
        <u val="none"/>
        <vertAlign val="baseline"/>
        <sz val="10"/>
        <name val="Calibri"/>
        <family val="2"/>
        <scheme val="minor"/>
      </font>
      <alignment horizontal="center" vertical="center" textRotation="0" wrapText="1" indent="0" justifyLastLine="0" shrinkToFit="0" readingOrder="0"/>
    </dxf>
    <dxf>
      <font>
        <strike val="0"/>
        <outline val="0"/>
        <shadow val="0"/>
        <u val="none"/>
        <vertAlign val="baseline"/>
        <sz val="10"/>
        <name val="Calibri"/>
        <family val="2"/>
        <scheme val="minor"/>
      </font>
      <alignment horizontal="center" vertical="center" textRotation="0" wrapText="1" indent="0" justifyLastLine="0" shrinkToFit="0" readingOrder="0"/>
    </dxf>
    <dxf>
      <font>
        <b val="0"/>
        <strike val="0"/>
        <outline val="0"/>
        <shadow val="0"/>
        <u val="none"/>
        <vertAlign val="baseline"/>
        <sz val="10"/>
        <name val="Calibri"/>
        <family val="2"/>
        <scheme val="minor"/>
      </font>
      <alignment horizontal="center" vertical="top" textRotation="0" wrapText="1" indent="0" justifyLastLine="0" shrinkToFit="0" readingOrder="0"/>
    </dxf>
    <dxf>
      <font>
        <strike val="0"/>
        <outline val="0"/>
        <shadow val="0"/>
        <u val="none"/>
        <vertAlign val="baseline"/>
        <sz val="10"/>
        <color rgb="FFFF0000"/>
        <name val="Calibri"/>
        <family val="2"/>
        <scheme val="minor"/>
      </font>
      <alignment horizontal="center" vertical="top" textRotation="0" wrapText="1" indent="0" justifyLastLine="0" shrinkToFit="0" readingOrder="0"/>
    </dxf>
    <dxf>
      <font>
        <strike val="0"/>
        <outline val="0"/>
        <shadow val="0"/>
        <u val="none"/>
        <vertAlign val="baseline"/>
        <sz val="10"/>
        <name val="Calibri"/>
        <family val="2"/>
        <scheme val="minor"/>
      </font>
      <alignment horizontal="center" vertical="top" textRotation="0" wrapText="1" indent="0" justifyLastLine="0" shrinkToFit="0" readingOrder="0"/>
    </dxf>
    <dxf>
      <font>
        <strike val="0"/>
        <outline val="0"/>
        <shadow val="0"/>
        <u val="none"/>
        <vertAlign val="baseline"/>
        <sz val="10"/>
        <name val="Calibri"/>
        <family val="2"/>
        <scheme val="minor"/>
      </font>
      <alignment horizontal="center" vertical="top" textRotation="0" wrapText="1" indent="0" justifyLastLine="0" shrinkToFit="0" readingOrder="0"/>
    </dxf>
    <dxf>
      <font>
        <strike val="0"/>
        <outline val="0"/>
        <shadow val="0"/>
        <u val="none"/>
        <vertAlign val="baseline"/>
        <sz val="10"/>
        <name val="Calibri"/>
        <family val="2"/>
        <scheme val="minor"/>
      </font>
      <alignment horizontal="center" vertical="top" textRotation="0" wrapText="1" indent="0" justifyLastLine="0" shrinkToFit="0" readingOrder="0"/>
    </dxf>
    <dxf>
      <font>
        <strike val="0"/>
        <outline val="0"/>
        <shadow val="0"/>
        <u val="none"/>
        <vertAlign val="baseline"/>
        <sz val="10"/>
        <name val="Calibri"/>
        <family val="2"/>
        <scheme val="minor"/>
      </font>
      <alignment horizontal="center" vertical="top" textRotation="0" wrapText="1" indent="0" justifyLastLine="0" shrinkToFit="0" readingOrder="0"/>
    </dxf>
    <dxf>
      <font>
        <strike val="0"/>
        <outline val="0"/>
        <shadow val="0"/>
        <u val="none"/>
        <vertAlign val="baseline"/>
        <sz val="10"/>
        <name val="Calibri"/>
        <family val="2"/>
        <scheme val="minor"/>
      </font>
      <alignment horizontal="general" vertical="top" textRotation="0" wrapText="1" indent="0" justifyLastLine="0" shrinkToFit="0" readingOrder="0"/>
    </dxf>
    <dxf>
      <font>
        <strike val="0"/>
        <outline val="0"/>
        <shadow val="0"/>
        <u val="none"/>
        <vertAlign val="baseline"/>
        <sz val="10"/>
        <name val="Calibri"/>
        <family val="2"/>
        <scheme val="minor"/>
      </font>
      <alignment horizontal="general" vertical="top" textRotation="0" wrapText="1" indent="0" justifyLastLine="0" shrinkToFit="0" readingOrder="0"/>
    </dxf>
    <dxf>
      <font>
        <strike val="0"/>
        <outline val="0"/>
        <shadow val="0"/>
        <u val="none"/>
        <vertAlign val="baseline"/>
        <sz val="10"/>
        <name val="Calibri"/>
        <family val="2"/>
        <scheme val="minor"/>
      </font>
      <alignment horizontal="center" vertical="top" textRotation="0" wrapText="1" indent="0" justifyLastLine="0" shrinkToFit="0" readingOrder="0"/>
    </dxf>
    <dxf>
      <font>
        <b/>
        <i val="0"/>
        <strike val="0"/>
        <condense val="0"/>
        <extend val="0"/>
        <outline val="0"/>
        <shadow val="0"/>
        <u val="none"/>
        <vertAlign val="baseline"/>
        <sz val="12"/>
        <color theme="1"/>
        <name val="Calibri"/>
        <scheme val="minor"/>
      </font>
      <alignment horizontal="center" vertical="center" textRotation="0" wrapText="0" indent="0" justifyLastLine="0" shrinkToFit="0" readingOrder="0"/>
    </dxf>
    <dxf>
      <font>
        <strike val="0"/>
        <outline val="0"/>
        <shadow val="0"/>
        <u val="none"/>
        <vertAlign val="baseline"/>
        <sz val="10"/>
        <name val="Calibri"/>
        <family val="2"/>
        <scheme val="minor"/>
      </font>
      <alignment horizontal="center" vertical="top" textRotation="0" wrapText="1" indent="0" justifyLastLine="0" shrinkToFit="0" readingOrder="0"/>
    </dxf>
    <dxf>
      <font>
        <b/>
        <i val="0"/>
        <strike val="0"/>
        <condense val="0"/>
        <extend val="0"/>
        <outline val="0"/>
        <shadow val="0"/>
        <u val="none"/>
        <vertAlign val="baseline"/>
        <sz val="12"/>
        <color theme="1"/>
        <name val="Calibri"/>
        <scheme val="minor"/>
      </font>
      <alignment horizontal="center" vertical="center" textRotation="0" wrapText="0" indent="0" justifyLastLine="0" shrinkToFit="0" readingOrder="0"/>
    </dxf>
    <dxf>
      <numFmt numFmtId="13" formatCode="0%"/>
      <alignment horizontal="center" vertical="top" textRotation="0" wrapText="1" indent="0" justifyLastLine="0" shrinkToFit="0" readingOrder="0"/>
    </dxf>
    <dxf>
      <font>
        <b val="0"/>
      </font>
      <alignment horizontal="center" vertical="top" textRotation="0" wrapText="1" indent="0" justifyLastLine="0" shrinkToFit="0" readingOrder="0"/>
    </dxf>
    <dxf>
      <font>
        <b val="0"/>
        <i val="0"/>
        <strike val="0"/>
        <condense val="0"/>
        <extend val="0"/>
        <outline val="0"/>
        <shadow val="0"/>
        <u val="none"/>
        <vertAlign val="baseline"/>
        <sz val="12"/>
        <color rgb="FFFF0000"/>
        <name val="Calibri"/>
        <family val="2"/>
        <scheme val="minor"/>
      </font>
      <alignment horizontal="center" vertical="top" textRotation="0" wrapText="1" indent="0" justifyLastLine="0" shrinkToFit="0" readingOrder="0"/>
    </dxf>
    <dxf>
      <font>
        <strike val="0"/>
        <outline val="0"/>
        <shadow val="0"/>
        <u val="none"/>
        <vertAlign val="baseline"/>
        <sz val="12"/>
        <color rgb="FFFF0000"/>
        <name val="Calibri"/>
        <scheme val="minor"/>
      </font>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center" vertical="top" textRotation="0" wrapText="1" indent="0" justifyLastLine="0" shrinkToFit="0" readingOrder="0"/>
    </dxf>
    <dxf>
      <font>
        <b/>
        <i val="0"/>
        <strike val="0"/>
        <condense val="0"/>
        <extend val="0"/>
        <outline val="0"/>
        <shadow val="0"/>
        <u val="none"/>
        <vertAlign val="baseline"/>
        <sz val="12"/>
        <color theme="1"/>
        <name val="Calibri"/>
        <scheme val="minor"/>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DE0CCC9-812C-4617-9552-9ACE5FFCEC21}" name="Table234" displayName="Table234" ref="A1:H11" totalsRowCount="1" headerRowDxfId="81" dataDxfId="80">
  <autoFilter ref="A1:H10" xr:uid="{5A65DC40-AA4B-4BEF-B6F9-3861E10BB2E7}"/>
  <sortState xmlns:xlrd2="http://schemas.microsoft.com/office/spreadsheetml/2017/richdata2" ref="A2:H11">
    <sortCondition ref="A1:A11"/>
  </sortState>
  <tableColumns count="8">
    <tableColumn id="1" xr3:uid="{6E1D8EB3-20EA-4B2F-9A46-EB1EF701F843}" name="Outcomes" totalsRowLabel="Total" dataDxfId="79" totalsRowDxfId="78"/>
    <tableColumn id="2" xr3:uid="{7C62003B-C9EB-4972-87B1-8946EB4CA4CE}" name="What to Inspect" dataDxfId="77" totalsRowDxfId="76"/>
    <tableColumn id="3" xr3:uid="{7C5F30E8-0B91-48D6-9C2B-35BD17DCEFB6}" name="0" dataDxfId="75" totalsRowDxfId="74"/>
    <tableColumn id="4" xr3:uid="{8CD01B79-FA67-4B93-A3D5-46E016FC13E1}" name="1" dataDxfId="73" totalsRowDxfId="72"/>
    <tableColumn id="5" xr3:uid="{33236B8A-626D-47AC-A51E-AF3A3DECDA20}" name="2" dataDxfId="71" totalsRowDxfId="70"/>
    <tableColumn id="6" xr3:uid="{FD69C73F-F1C1-4376-AA78-B774F40338D7}" name="3" dataDxfId="69" totalsRowDxfId="68"/>
    <tableColumn id="7" xr3:uid="{90BE8054-7E2B-42E7-8B14-7E009C7DFA4E}" name="4" dataDxfId="67" totalsRowDxfId="66"/>
    <tableColumn id="8" xr3:uid="{CA1DC937-77F2-4B85-92A7-657DEB986E6B}" name="Weight" totalsRowFunction="sum" dataDxfId="65" totalsRowDxfId="6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D06B6DA-903A-442A-9CFD-52C853BB58DD}" name="Table25" displayName="Table25" ref="A1:O11" totalsRowCount="1" headerRowDxfId="63" dataDxfId="62">
  <autoFilter ref="A1:O10" xr:uid="{5A65DC40-AA4B-4BEF-B6F9-3861E10BB2E7}"/>
  <sortState xmlns:xlrd2="http://schemas.microsoft.com/office/spreadsheetml/2017/richdata2" ref="A2:H11">
    <sortCondition ref="A1:A11"/>
  </sortState>
  <tableColumns count="15">
    <tableColumn id="1" xr3:uid="{AE23FE79-A0EB-4FAC-A98E-C5BABE867F3A}" name="Outcomes" totalsRowLabel="media" dataDxfId="28" totalsRowDxfId="14"/>
    <tableColumn id="2" xr3:uid="{053DCA97-EEB7-4BF2-AD82-E9083F709292}" name="What to Inspect" dataDxfId="27" totalsRowDxfId="13"/>
    <tableColumn id="3" xr3:uid="{15C3F8ED-333D-4B65-9AD2-D293764A92A2}" name="0" dataDxfId="26" totalsRowDxfId="12"/>
    <tableColumn id="4" xr3:uid="{A465CFFC-1CB8-4345-989A-6C34962E4C37}" name="1" dataDxfId="25" totalsRowDxfId="11"/>
    <tableColumn id="5" xr3:uid="{DB1FC5A6-7C26-4F5E-8910-F9FCA6E26119}" name="2" dataDxfId="24" totalsRowDxfId="10"/>
    <tableColumn id="6" xr3:uid="{6B01E13D-6F43-4422-AE54-84EBD6A88441}" name="3" dataDxfId="23" totalsRowDxfId="9"/>
    <tableColumn id="7" xr3:uid="{C78C38FE-B3DA-4363-9B0C-26158CFD12A8}" name="4" dataDxfId="22" totalsRowDxfId="8"/>
    <tableColumn id="8" xr3:uid="{B440E6AA-C717-4C7D-8ECB-1C01BB988E8D}" name="Weight" totalsRowFunction="sum" dataDxfId="21" totalsRowDxfId="7"/>
    <tableColumn id="9" xr3:uid="{55758D08-818C-46E2-BD9B-B4CBC36D985C}" name="1221432" totalsRowFunction="custom" dataDxfId="29" totalsRowDxfId="6">
      <totalsRowFormula>AVERAGE(I2:I9)</totalsRowFormula>
    </tableColumn>
    <tableColumn id="10" xr3:uid="{5801C754-2AB9-4A88-9EF6-9E9AF33B02A0}" name="1231479" totalsRowFunction="custom" dataDxfId="20" totalsRowDxfId="5">
      <totalsRowFormula>AVERAGE(J2:J9)</totalsRowFormula>
    </tableColumn>
    <tableColumn id="11" xr3:uid="{A1B86C88-49B8-4327-8398-73AF3191F4A7}" name="1222100" totalsRowFunction="custom" dataDxfId="19" totalsRowDxfId="4">
      <totalsRowFormula>AVERAGE(K2:K9)</totalsRowFormula>
    </tableColumn>
    <tableColumn id="12" xr3:uid="{8948A0D1-F166-45E8-959E-06C4565338BA}" name="A4" totalsRowFunction="custom" dataDxfId="18" totalsRowDxfId="3">
      <totalsRowFormula>AVERAGE(L2:L9)</totalsRowFormula>
    </tableColumn>
    <tableColumn id="13" xr3:uid="{CC4458F7-1D17-4122-BC93-E0D6F1B0A4E6}" name="A5" totalsRowFunction="custom" dataDxfId="17" totalsRowDxfId="2">
      <totalsRowFormula>AVERAGE(M2:M9)</totalsRowFormula>
    </tableColumn>
    <tableColumn id="14" xr3:uid="{523534F2-5B51-4FA0-8D34-D26326E8BB74}" name="A6" totalsRowFunction="custom" dataDxfId="16" totalsRowDxfId="1">
      <totalsRowFormula>AVERAGE(N2:N9)</totalsRowFormula>
    </tableColumn>
    <tableColumn id="15" xr3:uid="{6DC42534-1926-4F81-B8BD-E5B68AA8F902}" name="A7" totalsRowFunction="custom" dataDxfId="15" totalsRowDxfId="0">
      <totalsRowFormula>AVERAGE(O2:O9)</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D98DB50-843C-4744-A1E4-34255CC67F91}" name="Table236" displayName="Table236" ref="A1:O11" totalsRowCount="1" headerRowDxfId="61" dataDxfId="60">
  <autoFilter ref="A1:O10" xr:uid="{5A65DC40-AA4B-4BEF-B6F9-3861E10BB2E7}"/>
  <sortState xmlns:xlrd2="http://schemas.microsoft.com/office/spreadsheetml/2017/richdata2" ref="A2:H11">
    <sortCondition ref="A1:A11"/>
  </sortState>
  <tableColumns count="15">
    <tableColumn id="1" xr3:uid="{BDC651AF-B2D8-4B7B-B2AA-6232EC515E6D}" name="Outcomes" totalsRowLabel="media" dataDxfId="59" totalsRowDxfId="44"/>
    <tableColumn id="2" xr3:uid="{48E921A1-C615-47FC-AFD9-23FF0BFA92B3}" name="What to Inspect" dataDxfId="58" totalsRowDxfId="43"/>
    <tableColumn id="3" xr3:uid="{E0DC377A-404B-4087-A259-725C05CBD43C}" name="0" dataDxfId="57" totalsRowDxfId="42"/>
    <tableColumn id="4" xr3:uid="{5A93DD9C-D028-42E6-B14D-A9778B656362}" name="1" dataDxfId="56" totalsRowDxfId="41"/>
    <tableColumn id="5" xr3:uid="{AA2E4461-99A9-464A-9E86-9F10ECEFCE92}" name="2" dataDxfId="55" totalsRowDxfId="40"/>
    <tableColumn id="6" xr3:uid="{F5D1BA2B-E68C-40E1-877F-EF9849066D33}" name="3" dataDxfId="54" totalsRowDxfId="39"/>
    <tableColumn id="7" xr3:uid="{AEABFFFA-2420-45F2-952C-ADBC6C9FBB64}" name="4" dataDxfId="53" totalsRowDxfId="38"/>
    <tableColumn id="8" xr3:uid="{0C82A27F-D86A-4C28-9308-4FDC152A6D2C}" name="Weight" totalsRowFunction="sum" dataDxfId="52" totalsRowDxfId="37"/>
    <tableColumn id="9" xr3:uid="{7019F7DC-F7A9-4D1F-B820-AE0FEE0A1028}" name="B1" totalsRowFunction="custom" dataDxfId="51" totalsRowDxfId="36">
      <totalsRowFormula>AVERAGE(I2:I9)</totalsRowFormula>
    </tableColumn>
    <tableColumn id="10" xr3:uid="{F27E4B86-4281-488C-B74A-D6A981B05320}" name="B2" totalsRowFunction="custom" dataDxfId="50" totalsRowDxfId="35">
      <totalsRowFormula>AVERAGE(J2:J9)</totalsRowFormula>
    </tableColumn>
    <tableColumn id="11" xr3:uid="{08E39AD5-C0E4-4BAD-AE12-8B0B282517B5}" name="B3" totalsRowFunction="custom" dataDxfId="49" totalsRowDxfId="34">
      <totalsRowFormula>AVERAGE(K2:K9)</totalsRowFormula>
    </tableColumn>
    <tableColumn id="12" xr3:uid="{0BAA2A87-E2C0-45F1-87BB-E8B0B98B7617}" name="A4" totalsRowFunction="custom" dataDxfId="48" totalsRowDxfId="33">
      <totalsRowFormula>AVERAGE(L2:L9)</totalsRowFormula>
    </tableColumn>
    <tableColumn id="13" xr3:uid="{2F11C1A6-6EA2-4109-9A80-BC3948915423}" name="A5" totalsRowFunction="custom" dataDxfId="47" totalsRowDxfId="32">
      <totalsRowFormula>AVERAGE(M2:M9)</totalsRowFormula>
    </tableColumn>
    <tableColumn id="14" xr3:uid="{35CA05A5-CF96-4038-B91B-02456A300116}" name="A6" totalsRowFunction="custom" dataDxfId="46" totalsRowDxfId="31">
      <totalsRowFormula>AVERAGE(N2:N9)</totalsRowFormula>
    </tableColumn>
    <tableColumn id="15" xr3:uid="{8826C7AE-04C4-4139-9FAD-D7468979D6F8}" name="A7" totalsRowFunction="custom" dataDxfId="45" totalsRowDxfId="30">
      <totalsRowFormula>AVERAGE(O2:O9)</totalsRowFormula>
    </tableColumn>
  </tableColumns>
  <tableStyleInfo name="TableStyleMedium2" showFirstColumn="0" showLastColumn="0" showRowStripes="1" showColumnStripes="0"/>
</table>
</file>

<file path=xl/theme/theme1.xml><?xml version="1.0" encoding="utf-8"?>
<a:theme xmlns:a="http://schemas.openxmlformats.org/drawingml/2006/main" name="Tema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E5E32-3FFE-4695-85BE-F7717030CE2F}">
  <dimension ref="A1:H11"/>
  <sheetViews>
    <sheetView zoomScale="90" zoomScaleNormal="90" workbookViewId="0">
      <selection activeCell="L2" sqref="L2"/>
    </sheetView>
  </sheetViews>
  <sheetFormatPr defaultRowHeight="14.4" x14ac:dyDescent="0.3"/>
  <cols>
    <col min="1" max="1" width="28.109375" customWidth="1"/>
    <col min="2" max="2" width="17.6640625" customWidth="1"/>
    <col min="3" max="3" width="18.88671875" customWidth="1"/>
    <col min="4" max="4" width="19.88671875" customWidth="1"/>
    <col min="5" max="5" width="20.6640625" customWidth="1"/>
    <col min="6" max="6" width="21.33203125" customWidth="1"/>
    <col min="7" max="7" width="26.88671875" customWidth="1"/>
  </cols>
  <sheetData>
    <row r="1" spans="1:8" ht="15.6" x14ac:dyDescent="0.3">
      <c r="A1" s="1" t="s">
        <v>0</v>
      </c>
      <c r="B1" s="1" t="s">
        <v>1</v>
      </c>
      <c r="C1" s="2" t="s">
        <v>2</v>
      </c>
      <c r="D1" s="2" t="s">
        <v>3</v>
      </c>
      <c r="E1" s="2" t="s">
        <v>4</v>
      </c>
      <c r="F1" s="2" t="s">
        <v>5</v>
      </c>
      <c r="G1" s="2" t="s">
        <v>6</v>
      </c>
      <c r="H1" s="2" t="s">
        <v>7</v>
      </c>
    </row>
    <row r="2" spans="1:8" ht="129.6" x14ac:dyDescent="0.3">
      <c r="A2" s="3" t="s">
        <v>8</v>
      </c>
      <c r="B2" s="4"/>
      <c r="C2" s="5"/>
      <c r="D2" s="5"/>
      <c r="E2" s="5"/>
      <c r="F2" s="5"/>
      <c r="G2" s="6" t="s">
        <v>9</v>
      </c>
      <c r="H2" s="7"/>
    </row>
    <row r="3" spans="1:8" ht="230.4" x14ac:dyDescent="0.3">
      <c r="A3" s="11"/>
      <c r="B3" s="11"/>
      <c r="C3" s="12" t="s">
        <v>10</v>
      </c>
      <c r="D3" s="12"/>
      <c r="E3" s="12" t="s">
        <v>11</v>
      </c>
      <c r="F3" s="12"/>
      <c r="G3" s="12" t="s">
        <v>12</v>
      </c>
      <c r="H3" s="13"/>
    </row>
    <row r="4" spans="1:8" ht="57.6" x14ac:dyDescent="0.3">
      <c r="A4" s="3" t="s">
        <v>8</v>
      </c>
      <c r="B4" s="3" t="s">
        <v>13</v>
      </c>
      <c r="C4" s="6" t="s">
        <v>14</v>
      </c>
      <c r="D4" s="6" t="s">
        <v>15</v>
      </c>
      <c r="E4" s="6" t="s">
        <v>16</v>
      </c>
      <c r="F4" s="6"/>
      <c r="G4" s="6" t="s">
        <v>17</v>
      </c>
      <c r="H4" s="7"/>
    </row>
    <row r="5" spans="1:8" ht="78" x14ac:dyDescent="0.3">
      <c r="A5" s="3" t="s">
        <v>18</v>
      </c>
      <c r="B5" s="4"/>
      <c r="C5" s="6" t="s">
        <v>19</v>
      </c>
      <c r="D5" s="6"/>
      <c r="E5" s="6" t="s">
        <v>20</v>
      </c>
      <c r="F5" s="6"/>
      <c r="G5" s="10" t="s">
        <v>21</v>
      </c>
      <c r="H5" s="7"/>
    </row>
    <row r="6" spans="1:8" ht="43.2" x14ac:dyDescent="0.3">
      <c r="A6" s="3" t="s">
        <v>22</v>
      </c>
      <c r="B6" s="4"/>
      <c r="C6" s="9"/>
      <c r="D6" s="9"/>
      <c r="E6" s="9" t="s">
        <v>23</v>
      </c>
      <c r="F6" s="9" t="s">
        <v>24</v>
      </c>
      <c r="G6" s="6" t="s">
        <v>25</v>
      </c>
      <c r="H6" s="7"/>
    </row>
    <row r="7" spans="1:8" ht="86.4" x14ac:dyDescent="0.3">
      <c r="A7" s="3" t="s">
        <v>22</v>
      </c>
      <c r="B7" s="4"/>
      <c r="C7" s="9"/>
      <c r="D7" s="9"/>
      <c r="E7" s="9" t="s">
        <v>26</v>
      </c>
      <c r="F7" s="9"/>
      <c r="G7" s="9" t="s">
        <v>27</v>
      </c>
      <c r="H7" s="7"/>
    </row>
    <row r="8" spans="1:8" ht="172.8" x14ac:dyDescent="0.3">
      <c r="A8" s="3" t="s">
        <v>28</v>
      </c>
      <c r="B8" s="3" t="s">
        <v>29</v>
      </c>
      <c r="C8" s="5"/>
      <c r="D8" s="5"/>
      <c r="E8" s="6" t="s">
        <v>30</v>
      </c>
      <c r="F8" s="5"/>
      <c r="G8" s="6" t="s">
        <v>31</v>
      </c>
      <c r="H8" s="7"/>
    </row>
    <row r="9" spans="1:8" ht="72" x14ac:dyDescent="0.3">
      <c r="A9" s="3" t="s">
        <v>8</v>
      </c>
      <c r="B9" s="3" t="s">
        <v>32</v>
      </c>
      <c r="C9" s="6" t="s">
        <v>33</v>
      </c>
      <c r="D9" s="6" t="s">
        <v>34</v>
      </c>
      <c r="E9" s="6" t="s">
        <v>35</v>
      </c>
      <c r="F9" s="6" t="s">
        <v>36</v>
      </c>
      <c r="G9" s="6" t="s">
        <v>37</v>
      </c>
      <c r="H9" s="8"/>
    </row>
    <row r="10" spans="1:8" ht="43.2" x14ac:dyDescent="0.3">
      <c r="A10" s="3"/>
      <c r="B10" s="4" t="s">
        <v>38</v>
      </c>
      <c r="C10" s="5"/>
      <c r="D10" s="5"/>
      <c r="E10" s="6" t="s">
        <v>39</v>
      </c>
      <c r="F10" s="6"/>
      <c r="G10" s="6" t="s">
        <v>40</v>
      </c>
      <c r="H10" s="7"/>
    </row>
    <row r="11" spans="1:8" ht="15.6" x14ac:dyDescent="0.3">
      <c r="A11" s="3" t="s">
        <v>41</v>
      </c>
      <c r="B11" s="3"/>
      <c r="C11" s="9"/>
      <c r="D11" s="9"/>
      <c r="E11" s="9"/>
      <c r="F11" s="9"/>
      <c r="G11" s="10"/>
      <c r="H11" s="7">
        <f>SUBTOTAL(109,Table234[Weight])</f>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F0B0B-1B86-4210-B522-56FFFD9927D0}">
  <dimension ref="A1:O14"/>
  <sheetViews>
    <sheetView tabSelected="1" zoomScale="74" zoomScaleNormal="90" workbookViewId="0">
      <selection activeCell="K10" sqref="K10"/>
    </sheetView>
  </sheetViews>
  <sheetFormatPr defaultRowHeight="14.4" x14ac:dyDescent="0.3"/>
  <cols>
    <col min="1" max="1" width="28.109375" customWidth="1"/>
    <col min="2" max="2" width="17.6640625" hidden="1" customWidth="1"/>
    <col min="3" max="3" width="18.88671875" hidden="1" customWidth="1"/>
    <col min="4" max="4" width="19.88671875" hidden="1" customWidth="1"/>
    <col min="5" max="5" width="20.6640625" hidden="1" customWidth="1"/>
    <col min="6" max="6" width="21.33203125" hidden="1" customWidth="1"/>
    <col min="7" max="7" width="26.88671875" hidden="1" customWidth="1"/>
    <col min="8" max="8" width="0" hidden="1" customWidth="1"/>
    <col min="9" max="9" width="24.21875" customWidth="1"/>
    <col min="10" max="10" width="21.21875" customWidth="1"/>
    <col min="11" max="11" width="20.6640625" customWidth="1"/>
  </cols>
  <sheetData>
    <row r="1" spans="1:15" ht="15.6" x14ac:dyDescent="0.3">
      <c r="A1" s="1" t="s">
        <v>0</v>
      </c>
      <c r="B1" s="1" t="s">
        <v>1</v>
      </c>
      <c r="C1" s="2" t="s">
        <v>2</v>
      </c>
      <c r="D1" s="2" t="s">
        <v>3</v>
      </c>
      <c r="E1" s="2" t="s">
        <v>4</v>
      </c>
      <c r="F1" s="2" t="s">
        <v>5</v>
      </c>
      <c r="G1" s="2" t="s">
        <v>6</v>
      </c>
      <c r="H1" s="2" t="s">
        <v>7</v>
      </c>
      <c r="I1" s="2" t="s">
        <v>56</v>
      </c>
      <c r="J1" s="2" t="s">
        <v>57</v>
      </c>
      <c r="K1" s="2" t="s">
        <v>58</v>
      </c>
      <c r="L1" s="2" t="s">
        <v>45</v>
      </c>
      <c r="M1" s="2" t="s">
        <v>46</v>
      </c>
      <c r="N1" s="2" t="s">
        <v>47</v>
      </c>
      <c r="O1" s="2" t="s">
        <v>48</v>
      </c>
    </row>
    <row r="2" spans="1:15" s="20" customFormat="1" ht="54.6" customHeight="1" x14ac:dyDescent="0.3">
      <c r="A2" s="14" t="s">
        <v>8</v>
      </c>
      <c r="B2" s="15"/>
      <c r="C2" s="16"/>
      <c r="D2" s="16"/>
      <c r="E2" s="16"/>
      <c r="F2" s="16"/>
      <c r="G2" s="17" t="s">
        <v>9</v>
      </c>
      <c r="H2" s="18"/>
      <c r="I2" s="19">
        <v>20</v>
      </c>
      <c r="J2" s="19">
        <v>20</v>
      </c>
      <c r="K2" s="19">
        <v>20</v>
      </c>
      <c r="L2" s="19"/>
      <c r="M2" s="19"/>
      <c r="N2" s="19"/>
      <c r="O2" s="19"/>
    </row>
    <row r="3" spans="1:15" s="20" customFormat="1" ht="54.6" customHeight="1" x14ac:dyDescent="0.3">
      <c r="A3" s="14" t="s">
        <v>49</v>
      </c>
      <c r="B3" s="21"/>
      <c r="C3" s="22" t="s">
        <v>10</v>
      </c>
      <c r="D3" s="22"/>
      <c r="E3" s="22" t="s">
        <v>11</v>
      </c>
      <c r="F3" s="22"/>
      <c r="G3" s="22" t="s">
        <v>12</v>
      </c>
      <c r="H3" s="23"/>
      <c r="I3" s="19">
        <v>16</v>
      </c>
      <c r="J3" s="19">
        <v>16</v>
      </c>
      <c r="K3" s="19">
        <v>16</v>
      </c>
      <c r="L3" s="19"/>
      <c r="M3" s="19"/>
      <c r="N3" s="19"/>
      <c r="O3" s="19"/>
    </row>
    <row r="4" spans="1:15" s="20" customFormat="1" ht="54.6" customHeight="1" x14ac:dyDescent="0.3">
      <c r="A4" s="14" t="s">
        <v>8</v>
      </c>
      <c r="B4" s="14" t="s">
        <v>13</v>
      </c>
      <c r="C4" s="17" t="s">
        <v>14</v>
      </c>
      <c r="D4" s="17" t="s">
        <v>15</v>
      </c>
      <c r="E4" s="17" t="s">
        <v>16</v>
      </c>
      <c r="F4" s="17"/>
      <c r="G4" s="17" t="s">
        <v>17</v>
      </c>
      <c r="H4" s="18"/>
      <c r="I4" s="19">
        <v>20</v>
      </c>
      <c r="J4" s="19">
        <v>20</v>
      </c>
      <c r="K4" s="19">
        <v>20</v>
      </c>
      <c r="L4" s="19"/>
      <c r="M4" s="19"/>
      <c r="N4" s="19"/>
      <c r="O4" s="19"/>
    </row>
    <row r="5" spans="1:15" s="20" customFormat="1" ht="54.6" customHeight="1" x14ac:dyDescent="0.3">
      <c r="A5" s="14" t="s">
        <v>18</v>
      </c>
      <c r="B5" s="15"/>
      <c r="C5" s="17" t="s">
        <v>19</v>
      </c>
      <c r="D5" s="17"/>
      <c r="E5" s="17" t="s">
        <v>20</v>
      </c>
      <c r="F5" s="17"/>
      <c r="G5" s="24" t="s">
        <v>21</v>
      </c>
      <c r="H5" s="18"/>
      <c r="I5" s="19">
        <v>10</v>
      </c>
      <c r="J5" s="19">
        <v>10</v>
      </c>
      <c r="K5" s="19">
        <v>10</v>
      </c>
      <c r="L5" s="19"/>
      <c r="M5" s="19"/>
      <c r="N5" s="19"/>
      <c r="O5" s="19"/>
    </row>
    <row r="6" spans="1:15" s="20" customFormat="1" ht="54.6" customHeight="1" x14ac:dyDescent="0.3">
      <c r="A6" s="14" t="s">
        <v>22</v>
      </c>
      <c r="B6" s="15"/>
      <c r="C6" s="19"/>
      <c r="D6" s="19"/>
      <c r="E6" s="19" t="s">
        <v>23</v>
      </c>
      <c r="F6" s="19" t="s">
        <v>50</v>
      </c>
      <c r="G6" s="17" t="s">
        <v>25</v>
      </c>
      <c r="H6" s="18"/>
      <c r="I6" s="19">
        <v>18</v>
      </c>
      <c r="J6" s="19">
        <v>18</v>
      </c>
      <c r="K6" s="19">
        <v>18</v>
      </c>
      <c r="L6" s="19"/>
      <c r="M6" s="19"/>
      <c r="N6" s="19"/>
      <c r="O6" s="19"/>
    </row>
    <row r="7" spans="1:15" s="20" customFormat="1" ht="54.6" customHeight="1" x14ac:dyDescent="0.3">
      <c r="A7" s="14" t="s">
        <v>22</v>
      </c>
      <c r="B7" s="15"/>
      <c r="C7" s="19"/>
      <c r="D7" s="19"/>
      <c r="E7" s="19" t="s">
        <v>26</v>
      </c>
      <c r="F7" s="19"/>
      <c r="G7" s="19" t="s">
        <v>27</v>
      </c>
      <c r="H7" s="18"/>
      <c r="I7" s="19">
        <v>18</v>
      </c>
      <c r="J7" s="19">
        <v>18</v>
      </c>
      <c r="K7" s="19">
        <v>18</v>
      </c>
      <c r="L7" s="19"/>
      <c r="M7" s="19"/>
      <c r="N7" s="19"/>
      <c r="O7" s="19"/>
    </row>
    <row r="8" spans="1:15" s="20" customFormat="1" ht="54.6" customHeight="1" x14ac:dyDescent="0.3">
      <c r="A8" s="14" t="s">
        <v>28</v>
      </c>
      <c r="B8" s="14" t="s">
        <v>29</v>
      </c>
      <c r="C8" s="16"/>
      <c r="D8" s="16"/>
      <c r="E8" s="17" t="s">
        <v>30</v>
      </c>
      <c r="F8" s="16"/>
      <c r="G8" s="17" t="s">
        <v>31</v>
      </c>
      <c r="H8" s="18"/>
      <c r="I8" s="19">
        <v>10</v>
      </c>
      <c r="J8" s="19">
        <v>10</v>
      </c>
      <c r="K8" s="19">
        <v>10</v>
      </c>
      <c r="L8" s="19"/>
      <c r="M8" s="19"/>
      <c r="N8" s="19"/>
      <c r="O8" s="19"/>
    </row>
    <row r="9" spans="1:15" s="20" customFormat="1" ht="54.6" customHeight="1" x14ac:dyDescent="0.3">
      <c r="A9" s="14" t="s">
        <v>8</v>
      </c>
      <c r="B9" s="14" t="s">
        <v>32</v>
      </c>
      <c r="C9" s="17" t="s">
        <v>33</v>
      </c>
      <c r="D9" s="17" t="s">
        <v>34</v>
      </c>
      <c r="E9" s="17" t="s">
        <v>35</v>
      </c>
      <c r="F9" s="17" t="s">
        <v>36</v>
      </c>
      <c r="G9" s="17" t="s">
        <v>37</v>
      </c>
      <c r="H9" s="25"/>
      <c r="I9" s="19">
        <v>20</v>
      </c>
      <c r="J9" s="19">
        <v>20</v>
      </c>
      <c r="K9" s="19">
        <v>20</v>
      </c>
      <c r="L9" s="19"/>
      <c r="M9" s="19"/>
      <c r="N9" s="19"/>
      <c r="O9" s="19"/>
    </row>
    <row r="10" spans="1:15" s="20" customFormat="1" ht="54.6" customHeight="1" x14ac:dyDescent="0.3">
      <c r="A10" s="15" t="s">
        <v>51</v>
      </c>
      <c r="B10" s="15" t="s">
        <v>38</v>
      </c>
      <c r="C10" s="16"/>
      <c r="D10" s="16"/>
      <c r="E10" s="17" t="s">
        <v>39</v>
      </c>
      <c r="F10" s="17"/>
      <c r="G10" s="17" t="s">
        <v>40</v>
      </c>
      <c r="H10" s="18"/>
      <c r="I10" s="19">
        <v>16</v>
      </c>
      <c r="J10" s="19">
        <v>16</v>
      </c>
      <c r="K10" s="19">
        <v>16</v>
      </c>
      <c r="L10" s="37"/>
      <c r="M10" s="19"/>
      <c r="N10" s="19"/>
      <c r="O10" s="19"/>
    </row>
    <row r="11" spans="1:15" ht="15.6" x14ac:dyDescent="0.3">
      <c r="A11" s="9" t="s">
        <v>52</v>
      </c>
      <c r="B11" s="3"/>
      <c r="C11" s="9"/>
      <c r="D11" s="9"/>
      <c r="E11" s="9"/>
      <c r="F11" s="9"/>
      <c r="G11" s="10"/>
      <c r="H11" s="7">
        <f>SUBTOTAL(109,Table25[Weight])</f>
        <v>0</v>
      </c>
      <c r="I11" s="31">
        <f>AVERAGE(I2:I9)</f>
        <v>16.5</v>
      </c>
      <c r="J11" s="31">
        <f t="shared" ref="J11:O11" si="0">AVERAGE(J2:J9)</f>
        <v>16.5</v>
      </c>
      <c r="K11" s="31">
        <f t="shared" si="0"/>
        <v>16.5</v>
      </c>
      <c r="L11" s="31" t="e">
        <f t="shared" si="0"/>
        <v>#DIV/0!</v>
      </c>
      <c r="M11" s="31" t="e">
        <f t="shared" si="0"/>
        <v>#DIV/0!</v>
      </c>
      <c r="N11" s="31" t="e">
        <f t="shared" si="0"/>
        <v>#DIV/0!</v>
      </c>
      <c r="O11" s="31" t="e">
        <f t="shared" si="0"/>
        <v>#DIV/0!</v>
      </c>
    </row>
    <row r="12" spans="1:15" x14ac:dyDescent="0.3">
      <c r="A12" s="32" t="s">
        <v>53</v>
      </c>
      <c r="B12" s="33"/>
      <c r="C12" s="34"/>
      <c r="D12" s="34"/>
      <c r="E12" s="34"/>
      <c r="F12" s="34"/>
      <c r="G12" s="34"/>
      <c r="H12" s="35"/>
      <c r="I12" s="38">
        <f>IF(I11&lt;2, I11*5, IF(I11=2, 11, 4+I11*4))</f>
        <v>70</v>
      </c>
      <c r="J12" s="38">
        <f>IF(J11&lt;2, J11*5, IF(J11=2, 11, 4+J11*4))</f>
        <v>70</v>
      </c>
      <c r="K12" s="38">
        <f>IF(K11&lt;2, K11*5, IF(K11=2, 11, 4+K11*4))</f>
        <v>70</v>
      </c>
      <c r="L12" s="38" t="e">
        <f>IF(L11&lt;2, L11*5, IF(L11=2, 11, 4+L11*4))</f>
        <v>#DIV/0!</v>
      </c>
      <c r="M12" s="38" t="e">
        <f>IF(M11&lt;2, M11*5, IF(M11=2, 11, 4+M11*4))</f>
        <v>#DIV/0!</v>
      </c>
      <c r="N12" s="38" t="e">
        <f>IF(N11&lt;2, N11*5, IF(N11=2, 11, 4+N11*4))</f>
        <v>#DIV/0!</v>
      </c>
      <c r="O12" s="38" t="e">
        <f>IF(O11&lt;2, O11*5, IF(O11=2, 11, 4+O11*4))</f>
        <v>#DIV/0!</v>
      </c>
    </row>
    <row r="13" spans="1:15" x14ac:dyDescent="0.3">
      <c r="A13" s="39" t="s">
        <v>54</v>
      </c>
      <c r="B13" s="39"/>
      <c r="C13" s="39"/>
      <c r="D13" s="39"/>
      <c r="E13" s="39"/>
      <c r="F13" s="39"/>
      <c r="G13" s="39"/>
      <c r="H13" s="39"/>
      <c r="I13" s="40">
        <f>IF(I10&lt;2, I10*5, IF(I10=2, 11, 4+I10*4))</f>
        <v>68</v>
      </c>
      <c r="J13" s="40">
        <f>IF(J10&lt;2, J10*5, IF(J10=2, 11, 4+J10*4))</f>
        <v>68</v>
      </c>
      <c r="K13" s="40">
        <f>IF(K10&lt;2, K10*5, IF(K10=2, 11, 4+K10*4))</f>
        <v>68</v>
      </c>
      <c r="L13" s="40">
        <f>IF(L10&lt;2, L10*5, IF(L10=2, 11, 4+L10*4))</f>
        <v>0</v>
      </c>
      <c r="M13" s="40">
        <f>IF(M10&lt;2, M10*5, IF(M10=2, 11, 4+M10*4))</f>
        <v>0</v>
      </c>
      <c r="N13" s="40">
        <f>IF(N10&lt;2, N10*5, IF(N10=2, 11, 4+N10*4))</f>
        <v>0</v>
      </c>
      <c r="O13" s="40">
        <f>IF(O10&lt;2, O10*5, IF(O10=2, 11, 4+O10*4))</f>
        <v>0</v>
      </c>
    </row>
    <row r="14" spans="1:15" x14ac:dyDescent="0.3">
      <c r="I14" s="41">
        <f>AVERAGE(I12:I13)</f>
        <v>69</v>
      </c>
      <c r="J14" s="41">
        <f t="shared" ref="J14:O14" si="1">AVERAGE(J12:J13)</f>
        <v>69</v>
      </c>
      <c r="K14" s="41">
        <f t="shared" si="1"/>
        <v>69</v>
      </c>
      <c r="L14" s="41" t="e">
        <f t="shared" si="1"/>
        <v>#DIV/0!</v>
      </c>
      <c r="M14" s="41" t="e">
        <f t="shared" si="1"/>
        <v>#DIV/0!</v>
      </c>
      <c r="N14" s="41" t="e">
        <f t="shared" si="1"/>
        <v>#DIV/0!</v>
      </c>
      <c r="O14" s="41" t="e">
        <f t="shared" si="1"/>
        <v>#DIV/0!</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ED0E0-3B24-4A75-A26B-5C00F783C1AF}">
  <dimension ref="A1:O14"/>
  <sheetViews>
    <sheetView topLeftCell="A4" zoomScale="90" zoomScaleNormal="90" workbookViewId="0">
      <selection activeCell="L10" sqref="L10"/>
    </sheetView>
  </sheetViews>
  <sheetFormatPr defaultRowHeight="14.4" x14ac:dyDescent="0.3"/>
  <cols>
    <col min="1" max="1" width="28.109375" customWidth="1"/>
    <col min="2" max="2" width="17.6640625" hidden="1" customWidth="1"/>
    <col min="3" max="3" width="18.88671875" hidden="1" customWidth="1"/>
    <col min="4" max="4" width="19.88671875" hidden="1" customWidth="1"/>
    <col min="5" max="5" width="20.6640625" hidden="1" customWidth="1"/>
    <col min="6" max="6" width="21.33203125" hidden="1" customWidth="1"/>
    <col min="7" max="7" width="26.88671875" hidden="1" customWidth="1"/>
    <col min="8" max="8" width="0" hidden="1" customWidth="1"/>
    <col min="9" max="15" width="8.88671875" style="28"/>
  </cols>
  <sheetData>
    <row r="1" spans="1:15" ht="15.6" x14ac:dyDescent="0.3">
      <c r="A1" s="1" t="s">
        <v>0</v>
      </c>
      <c r="B1" s="1" t="s">
        <v>1</v>
      </c>
      <c r="C1" s="2" t="s">
        <v>2</v>
      </c>
      <c r="D1" s="2" t="s">
        <v>3</v>
      </c>
      <c r="E1" s="2" t="s">
        <v>4</v>
      </c>
      <c r="F1" s="2" t="s">
        <v>5</v>
      </c>
      <c r="G1" s="2" t="s">
        <v>6</v>
      </c>
      <c r="H1" s="2" t="s">
        <v>7</v>
      </c>
      <c r="I1" s="2" t="s">
        <v>42</v>
      </c>
      <c r="J1" s="2" t="s">
        <v>43</v>
      </c>
      <c r="K1" s="2" t="s">
        <v>44</v>
      </c>
      <c r="L1" s="2" t="s">
        <v>45</v>
      </c>
      <c r="M1" s="2" t="s">
        <v>46</v>
      </c>
      <c r="N1" s="2" t="s">
        <v>47</v>
      </c>
      <c r="O1" s="2" t="s">
        <v>48</v>
      </c>
    </row>
    <row r="2" spans="1:15" s="20" customFormat="1" ht="55.35" customHeight="1" x14ac:dyDescent="0.3">
      <c r="A2" s="14" t="s">
        <v>8</v>
      </c>
      <c r="B2" s="15"/>
      <c r="C2" s="16"/>
      <c r="D2" s="16"/>
      <c r="E2" s="16"/>
      <c r="F2" s="16"/>
      <c r="G2" s="17" t="s">
        <v>9</v>
      </c>
      <c r="H2" s="18"/>
      <c r="I2" s="26"/>
      <c r="J2" s="26"/>
      <c r="K2" s="26"/>
      <c r="L2" s="26"/>
      <c r="M2" s="26"/>
      <c r="N2" s="26"/>
      <c r="O2" s="26"/>
    </row>
    <row r="3" spans="1:15" s="20" customFormat="1" ht="55.35" customHeight="1" x14ac:dyDescent="0.3">
      <c r="A3" s="14" t="s">
        <v>49</v>
      </c>
      <c r="B3" s="21"/>
      <c r="C3" s="22" t="s">
        <v>10</v>
      </c>
      <c r="D3" s="22"/>
      <c r="E3" s="22" t="s">
        <v>11</v>
      </c>
      <c r="F3" s="22"/>
      <c r="G3" s="22" t="s">
        <v>12</v>
      </c>
      <c r="H3" s="23"/>
      <c r="I3" s="26"/>
      <c r="J3" s="26"/>
      <c r="K3" s="26"/>
      <c r="L3" s="26"/>
      <c r="M3" s="26"/>
      <c r="N3" s="26"/>
      <c r="O3" s="26"/>
    </row>
    <row r="4" spans="1:15" s="20" customFormat="1" ht="55.35" customHeight="1" x14ac:dyDescent="0.3">
      <c r="A4" s="14" t="s">
        <v>8</v>
      </c>
      <c r="B4" s="14" t="s">
        <v>13</v>
      </c>
      <c r="C4" s="17" t="s">
        <v>14</v>
      </c>
      <c r="D4" s="17" t="s">
        <v>15</v>
      </c>
      <c r="E4" s="17" t="s">
        <v>16</v>
      </c>
      <c r="F4" s="17"/>
      <c r="G4" s="17" t="s">
        <v>17</v>
      </c>
      <c r="H4" s="18"/>
      <c r="I4" s="26"/>
      <c r="J4" s="26"/>
      <c r="K4" s="26"/>
      <c r="L4" s="26"/>
      <c r="M4" s="26"/>
      <c r="N4" s="26"/>
      <c r="O4" s="26"/>
    </row>
    <row r="5" spans="1:15" s="20" customFormat="1" ht="55.35" customHeight="1" x14ac:dyDescent="0.3">
      <c r="A5" s="14" t="s">
        <v>18</v>
      </c>
      <c r="B5" s="15"/>
      <c r="C5" s="17" t="s">
        <v>19</v>
      </c>
      <c r="D5" s="17"/>
      <c r="E5" s="17" t="s">
        <v>20</v>
      </c>
      <c r="F5" s="17"/>
      <c r="G5" s="24" t="s">
        <v>21</v>
      </c>
      <c r="H5" s="18"/>
      <c r="I5" s="26"/>
      <c r="J5" s="26"/>
      <c r="K5" s="26"/>
      <c r="L5" s="26"/>
      <c r="M5" s="26"/>
      <c r="N5" s="26"/>
      <c r="O5" s="26"/>
    </row>
    <row r="6" spans="1:15" s="20" customFormat="1" ht="55.35" customHeight="1" x14ac:dyDescent="0.3">
      <c r="A6" s="14" t="s">
        <v>22</v>
      </c>
      <c r="B6" s="15"/>
      <c r="C6" s="19"/>
      <c r="D6" s="19"/>
      <c r="E6" s="19" t="s">
        <v>23</v>
      </c>
      <c r="F6" s="19" t="s">
        <v>24</v>
      </c>
      <c r="G6" s="17" t="s">
        <v>25</v>
      </c>
      <c r="H6" s="18"/>
      <c r="I6" s="26"/>
      <c r="J6" s="26"/>
      <c r="K6" s="26"/>
      <c r="L6" s="26"/>
      <c r="M6" s="26"/>
      <c r="N6" s="26"/>
      <c r="O6" s="26"/>
    </row>
    <row r="7" spans="1:15" s="20" customFormat="1" ht="55.35" customHeight="1" x14ac:dyDescent="0.3">
      <c r="A7" s="14" t="s">
        <v>22</v>
      </c>
      <c r="B7" s="15"/>
      <c r="C7" s="19"/>
      <c r="D7" s="19"/>
      <c r="E7" s="19" t="s">
        <v>26</v>
      </c>
      <c r="F7" s="19"/>
      <c r="G7" s="19" t="s">
        <v>27</v>
      </c>
      <c r="H7" s="18"/>
      <c r="I7" s="26"/>
      <c r="J7" s="26"/>
      <c r="K7" s="26"/>
      <c r="L7" s="26"/>
      <c r="M7" s="26"/>
      <c r="N7" s="26"/>
      <c r="O7" s="26"/>
    </row>
    <row r="8" spans="1:15" s="20" customFormat="1" ht="55.35" customHeight="1" x14ac:dyDescent="0.3">
      <c r="A8" s="14" t="s">
        <v>28</v>
      </c>
      <c r="B8" s="14" t="s">
        <v>29</v>
      </c>
      <c r="C8" s="16"/>
      <c r="D8" s="16"/>
      <c r="E8" s="17" t="s">
        <v>30</v>
      </c>
      <c r="F8" s="16"/>
      <c r="G8" s="17" t="s">
        <v>31</v>
      </c>
      <c r="H8" s="18"/>
      <c r="I8" s="26"/>
      <c r="J8" s="26"/>
      <c r="K8" s="26"/>
      <c r="L8" s="26"/>
      <c r="M8" s="26"/>
      <c r="N8" s="26"/>
      <c r="O8" s="26"/>
    </row>
    <row r="9" spans="1:15" s="20" customFormat="1" ht="55.35" customHeight="1" x14ac:dyDescent="0.3">
      <c r="A9" s="14" t="s">
        <v>8</v>
      </c>
      <c r="B9" s="14" t="s">
        <v>32</v>
      </c>
      <c r="C9" s="17" t="s">
        <v>33</v>
      </c>
      <c r="D9" s="17" t="s">
        <v>34</v>
      </c>
      <c r="E9" s="17" t="s">
        <v>35</v>
      </c>
      <c r="F9" s="17" t="s">
        <v>36</v>
      </c>
      <c r="G9" s="17" t="s">
        <v>37</v>
      </c>
      <c r="H9" s="25"/>
      <c r="I9" s="26"/>
      <c r="J9" s="26"/>
      <c r="K9" s="26"/>
      <c r="L9" s="26"/>
      <c r="M9" s="26"/>
      <c r="N9" s="26"/>
      <c r="O9" s="26"/>
    </row>
    <row r="10" spans="1:15" s="20" customFormat="1" ht="55.35" customHeight="1" x14ac:dyDescent="0.3">
      <c r="A10" s="15" t="s">
        <v>51</v>
      </c>
      <c r="B10" s="15" t="s">
        <v>38</v>
      </c>
      <c r="C10" s="16"/>
      <c r="D10" s="16"/>
      <c r="E10" s="17" t="s">
        <v>39</v>
      </c>
      <c r="F10" s="17"/>
      <c r="G10" s="17" t="s">
        <v>40</v>
      </c>
      <c r="H10" s="18"/>
      <c r="I10" s="26"/>
      <c r="J10" s="26"/>
      <c r="K10" s="26"/>
      <c r="L10" s="27"/>
      <c r="M10" s="26"/>
      <c r="N10" s="26"/>
      <c r="O10" s="27"/>
    </row>
    <row r="11" spans="1:15" ht="15.6" x14ac:dyDescent="0.3">
      <c r="A11" s="9" t="s">
        <v>52</v>
      </c>
      <c r="B11" s="3"/>
      <c r="C11" s="9"/>
      <c r="D11" s="9"/>
      <c r="E11" s="9"/>
      <c r="F11" s="9"/>
      <c r="G11" s="10"/>
      <c r="H11" s="7">
        <f>SUBTOTAL(109,Table236[Weight])</f>
        <v>0</v>
      </c>
      <c r="I11" s="30" t="e">
        <f>AVERAGE(I2:I9)</f>
        <v>#DIV/0!</v>
      </c>
      <c r="J11" s="30" t="e">
        <f t="shared" ref="J11:O11" si="0">AVERAGE(J2:J9)</f>
        <v>#DIV/0!</v>
      </c>
      <c r="K11" s="30" t="e">
        <f t="shared" si="0"/>
        <v>#DIV/0!</v>
      </c>
      <c r="L11" s="30" t="e">
        <f t="shared" si="0"/>
        <v>#DIV/0!</v>
      </c>
      <c r="M11" s="30" t="e">
        <f t="shared" si="0"/>
        <v>#DIV/0!</v>
      </c>
      <c r="N11" s="30" t="e">
        <f t="shared" si="0"/>
        <v>#DIV/0!</v>
      </c>
      <c r="O11" s="30" t="e">
        <f t="shared" si="0"/>
        <v>#DIV/0!</v>
      </c>
    </row>
    <row r="12" spans="1:15" s="29" customFormat="1" ht="15.45" customHeight="1" x14ac:dyDescent="0.3">
      <c r="A12" s="36" t="s">
        <v>55</v>
      </c>
      <c r="B12" s="33"/>
      <c r="C12" s="34"/>
      <c r="D12" s="34"/>
      <c r="E12" s="34"/>
      <c r="F12" s="34"/>
      <c r="G12" s="34"/>
      <c r="H12" s="35"/>
      <c r="I12" s="38" t="e">
        <f>IF(I11&lt;2, I11*5, IF(I11=2, 11, 4+I11*4))</f>
        <v>#DIV/0!</v>
      </c>
      <c r="J12" s="38" t="e">
        <f t="shared" ref="J12:O12" si="1">IF(J11&lt;2, J11*5, IF(J11=2, 11, 4+J11*4))</f>
        <v>#DIV/0!</v>
      </c>
      <c r="K12" s="38" t="e">
        <f t="shared" si="1"/>
        <v>#DIV/0!</v>
      </c>
      <c r="L12" s="38" t="e">
        <f t="shared" si="1"/>
        <v>#DIV/0!</v>
      </c>
      <c r="M12" s="38" t="e">
        <f t="shared" si="1"/>
        <v>#DIV/0!</v>
      </c>
      <c r="N12" s="38" t="e">
        <f t="shared" si="1"/>
        <v>#DIV/0!</v>
      </c>
      <c r="O12" s="38" t="e">
        <f t="shared" si="1"/>
        <v>#DIV/0!</v>
      </c>
    </row>
    <row r="13" spans="1:15" x14ac:dyDescent="0.3">
      <c r="A13" s="39" t="s">
        <v>54</v>
      </c>
      <c r="B13" s="39"/>
      <c r="C13" s="39"/>
      <c r="D13" s="39"/>
      <c r="E13" s="39"/>
      <c r="F13" s="39"/>
      <c r="G13" s="39"/>
      <c r="H13" s="39"/>
      <c r="I13" s="42">
        <f>IF(I10&lt;2, I10*5, IF(I10=2, 11, 4+I10*4))</f>
        <v>0</v>
      </c>
      <c r="J13" s="42">
        <f t="shared" ref="J13:O13" si="2">IF(J10&lt;2, J10*5, IF(J10=2, 11, 4+J10*4))</f>
        <v>0</v>
      </c>
      <c r="K13" s="42">
        <f t="shared" si="2"/>
        <v>0</v>
      </c>
      <c r="L13" s="42">
        <f t="shared" si="2"/>
        <v>0</v>
      </c>
      <c r="M13" s="42">
        <f t="shared" si="2"/>
        <v>0</v>
      </c>
      <c r="N13" s="42">
        <f t="shared" si="2"/>
        <v>0</v>
      </c>
      <c r="O13" s="42">
        <f t="shared" si="2"/>
        <v>0</v>
      </c>
    </row>
    <row r="14" spans="1:15" x14ac:dyDescent="0.3">
      <c r="I14" s="43" t="e">
        <f>AVERAGE(I12:I13)</f>
        <v>#DIV/0!</v>
      </c>
      <c r="J14" s="43" t="e">
        <f t="shared" ref="J14:O14" si="3">AVERAGE(J12:J13)</f>
        <v>#DIV/0!</v>
      </c>
      <c r="K14" s="43" t="e">
        <f t="shared" si="3"/>
        <v>#DIV/0!</v>
      </c>
      <c r="L14" s="43" t="e">
        <f t="shared" si="3"/>
        <v>#DIV/0!</v>
      </c>
      <c r="M14" s="43" t="e">
        <f t="shared" si="3"/>
        <v>#DIV/0!</v>
      </c>
      <c r="N14" s="43" t="e">
        <f t="shared" si="3"/>
        <v>#DIV/0!</v>
      </c>
      <c r="O14" s="43" t="e">
        <f t="shared" si="3"/>
        <v>#DIV/0!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38318C820E4E148A73B2C724734A29A" ma:contentTypeVersion="8" ma:contentTypeDescription="Create a new document." ma:contentTypeScope="" ma:versionID="5bb9a0a5819edb698004d1975d788f12">
  <xsd:schema xmlns:xsd="http://www.w3.org/2001/XMLSchema" xmlns:xs="http://www.w3.org/2001/XMLSchema" xmlns:p="http://schemas.microsoft.com/office/2006/metadata/properties" xmlns:ns2="991d7cf4-43a3-4fa3-bf3d-d666fd1dfb56" xmlns:ns3="31d53e40-dea2-4577-bd81-4695507970e4" targetNamespace="http://schemas.microsoft.com/office/2006/metadata/properties" ma:root="true" ma:fieldsID="dbe931e0e3c504f9032c7b3766abdb84" ns2:_="" ns3:_="">
    <xsd:import namespace="991d7cf4-43a3-4fa3-bf3d-d666fd1dfb56"/>
    <xsd:import namespace="31d53e40-dea2-4577-bd81-4695507970e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1d7cf4-43a3-4fa3-bf3d-d666fd1dfb5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SearchProperties" ma:index="14" nillable="true" ma:displayName="MediaServiceSearchProperties" ma:hidden="true" ma:internalName="MediaServiceSearchProperties" ma:readOnly="true">
      <xsd:simpleType>
        <xsd:restriction base="dms:Note"/>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1d53e40-dea2-4577-bd81-4695507970e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DCD0F7B-8091-4D67-9B1B-D6AC4AF45512}">
  <ds:schemaRefs>
    <ds:schemaRef ds:uri="http://schemas.microsoft.com/sharepoint/v3/contenttype/forms"/>
  </ds:schemaRefs>
</ds:datastoreItem>
</file>

<file path=customXml/itemProps2.xml><?xml version="1.0" encoding="utf-8"?>
<ds:datastoreItem xmlns:ds="http://schemas.openxmlformats.org/officeDocument/2006/customXml" ds:itemID="{B3B862E9-4CA9-4125-A19C-A0401752034A}">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62E0385E-D2B4-4481-9BBE-AA50EE0E7C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1d7cf4-43a3-4fa3-bf3d-d666fd1dfb56"/>
    <ds:schemaRef ds:uri="31d53e40-dea2-4577-bd81-4695507970e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3</vt:i4>
      </vt:variant>
    </vt:vector>
  </HeadingPairs>
  <TitlesOfParts>
    <vt:vector size="3" baseType="lpstr">
      <vt:lpstr>Rubric</vt:lpstr>
      <vt:lpstr>IT 1</vt:lpstr>
      <vt:lpstr>IT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Paulo Gandra de Sousa</dc:creator>
  <cp:keywords/>
  <dc:description/>
  <cp:lastModifiedBy>Jose Pedro De Pinho Marques Monteiro Figueiras</cp:lastModifiedBy>
  <cp:revision/>
  <dcterms:created xsi:type="dcterms:W3CDTF">2022-05-23T09:11:49Z</dcterms:created>
  <dcterms:modified xsi:type="dcterms:W3CDTF">2025-05-18T14:21:05Z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0x010100738318C820E4E148A73B2C724734A29A</vt:lpwstr>
  </property>
</Properties>
</file>