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H4" i="1"/>
  <c r="J5" i="1"/>
  <c r="J4" i="1"/>
  <c r="J6" i="1"/>
  <c r="J7" i="1"/>
  <c r="J8" i="1"/>
  <c r="J9" i="1"/>
  <c r="J10" i="1"/>
  <c r="J11" i="1"/>
  <c r="J12" i="1"/>
  <c r="J13" i="1"/>
  <c r="G4" i="1"/>
  <c r="H5" i="1"/>
  <c r="H6" i="1"/>
  <c r="H7" i="1"/>
  <c r="H8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<sst xmlns="http://schemas.openxmlformats.org/spreadsheetml/2006/main" count="40" uniqueCount="40">
  <si>
    <t>No.</t>
  </si>
  <si>
    <t>NIM</t>
  </si>
  <si>
    <t xml:space="preserve">NAMA </t>
  </si>
  <si>
    <t>TUGAS</t>
  </si>
  <si>
    <t>UTS</t>
  </si>
  <si>
    <t>UAS</t>
  </si>
  <si>
    <t>NA</t>
  </si>
  <si>
    <t>PERDIKAT</t>
  </si>
  <si>
    <t>KATEGORI</t>
  </si>
  <si>
    <t>Keterangan</t>
  </si>
  <si>
    <t xml:space="preserve">1. </t>
  </si>
  <si>
    <t>15.03.058</t>
  </si>
  <si>
    <t>Zalma Ramadhani Belasna</t>
  </si>
  <si>
    <t xml:space="preserve">2. </t>
  </si>
  <si>
    <t>19.03.001</t>
  </si>
  <si>
    <t>Anggi Nabila Nugraha</t>
  </si>
  <si>
    <t>3.</t>
  </si>
  <si>
    <t>19.03.002</t>
  </si>
  <si>
    <t>Annisa Dilah</t>
  </si>
  <si>
    <t>4.</t>
  </si>
  <si>
    <t>19.03.003</t>
  </si>
  <si>
    <t>Astrid Juliarizky S</t>
  </si>
  <si>
    <t>5.</t>
  </si>
  <si>
    <t>19.03.004</t>
  </si>
  <si>
    <t>Audrey Indira Eka Putra</t>
  </si>
  <si>
    <t>6.</t>
  </si>
  <si>
    <t>Devira Octaviany</t>
  </si>
  <si>
    <t>7.</t>
  </si>
  <si>
    <t>19.03.005</t>
  </si>
  <si>
    <t>19.03.006</t>
  </si>
  <si>
    <t>Dewi Anggraeni</t>
  </si>
  <si>
    <t xml:space="preserve">8. </t>
  </si>
  <si>
    <t>19.03.007</t>
  </si>
  <si>
    <t>Israini Octaviany</t>
  </si>
  <si>
    <t>9.</t>
  </si>
  <si>
    <t>19.03.008</t>
  </si>
  <si>
    <t>Isye Eka Nurfitriani</t>
  </si>
  <si>
    <t>10.</t>
  </si>
  <si>
    <t>19.03.009</t>
  </si>
  <si>
    <t>Lulu Kamila Puteri Luki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</si>
</sst>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abSelected="1" workbookViewId="0">
      <selection activeCell="I4" sqref="I4"/>
    </sheetView>
  </sheetViews>
  <sheetFormatPr defaultRowHeight="15" x14ac:dyDescent="0.25"/>
  <cols>
    <col min="1" max="1" width="4.85546875" customWidth="1"/>
    <col min="2" max="2" width="15" style="1" customWidth="1"/>
    <col min="3" max="3" width="25.28515625" style="3" customWidth="1"/>
    <col min="4" max="4" width="10.85546875" style="1" customWidth="1"/>
    <col min="5" max="6" width="9.140625" style="1"/>
    <col min="7" max="7" width="11.5703125" style="1" customWidth="1"/>
    <col min="8" max="8" width="11.28515625" customWidth="1"/>
    <col min="9" max="9" width="23.85546875" customWidth="1"/>
    <col min="10" max="10" width="16" customWidth="1"/>
  </cols>
  <sheetData>
    <row r="3" spans="1:10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t="s">
        <v>10</v>
      </c>
      <c r="B4" s="1" t="s">
        <v>11</v>
      </c>
      <c r="C4" s="3" t="s">
        <v>12</v>
      </c>
      <c r="D4" s="1">
        <v>100</v>
      </c>
      <c r="E4" s="1">
        <v>65</v>
      </c>
      <c r="F4" s="1">
        <v>60</v>
      </c>
      <c r="G4" s="1">
        <f>SUM(D4*2+E4*3+F4*5)/10</f>
        <v>69.5</v>
      </c>
      <c r="H4" s="1" t="str">
        <f>IF(G4&gt;=80,"A",IF(G4&gt;=70,"B",IF(G4&gt;=55,"C",IF(G4&gt;=40,"D","E"))))</f>
        <v>C</v>
      </c>
      <c r="I4" t="e">
        <f>IF(H10&gt;=A,"SANGAT BAIK",IF(H10&gt;=B,"BAIK",IF(H11&gt;=K,"CUKUP BAIK",IF(H10&gt;=D,"KURANG BAIK","SANGAT KURANG"))))</f>
        <v>#NAME?</v>
      </c>
      <c r="J4" t="str">
        <f>IF(G4&gt;=55,"Lulus","Tidak Lulus")</f>
        <v>Lulus</v>
      </c>
    </row>
    <row r="5" spans="1:10" x14ac:dyDescent="0.25">
      <c r="A5" t="s">
        <v>13</v>
      </c>
      <c r="B5" s="1" t="s">
        <v>14</v>
      </c>
      <c r="C5" s="3" t="s">
        <v>15</v>
      </c>
      <c r="D5" s="1">
        <v>100</v>
      </c>
      <c r="E5" s="1">
        <v>60</v>
      </c>
      <c r="F5" s="1">
        <v>66</v>
      </c>
      <c r="G5" s="1">
        <f t="shared" ref="G5:G13" si="0">SUM(D5*2+E5*3+F5*5)/10</f>
        <v>71</v>
      </c>
      <c r="H5" s="1" t="str">
        <f>IF(G5&gt;=85,"A",IF(G5&gt;=70,"B",IF(G5&gt;=55,"C",IF(G5&gt;=40,"D","E"))))</f>
        <v>B</v>
      </c>
      <c r="I5" t="e">
        <f>IF(H11&gt;=A,"SANGAT BAIK",IF(H11&gt;=B,"BAIK",IF(H12&gt;=K,"CUKUP BAIK",IF(H11&gt;=D,"KURANG BAIK","SANGAT KURANG"))))</f>
        <v>#NAME?</v>
      </c>
      <c r="J5" t="str">
        <f>IF(G5&gt;=55,"Lulus","Tidak Lulus")</f>
        <v>Lulus</v>
      </c>
    </row>
    <row r="6" spans="1:10" x14ac:dyDescent="0.25">
      <c r="A6" t="s">
        <v>16</v>
      </c>
      <c r="B6" s="1" t="s">
        <v>17</v>
      </c>
      <c r="C6" s="3" t="s">
        <v>18</v>
      </c>
      <c r="D6" s="1">
        <v>80.77</v>
      </c>
      <c r="E6" s="1">
        <v>75</v>
      </c>
      <c r="F6" s="1">
        <v>74</v>
      </c>
      <c r="G6" s="1">
        <f t="shared" si="0"/>
        <v>75.653999999999996</v>
      </c>
      <c r="H6" s="1" t="str">
        <f t="shared" ref="H5:H13" si="1">IF(G6&gt;=85,"A",IF(G6&gt;=70,"B",IF(G6&gt;=55,"C",IF(G6&gt;=40,"D","E"))))</f>
        <v>B</v>
      </c>
      <c r="I6" t="e">
        <f>IF(H12&gt;=A,"SANGAT BAIK",IF(H12&gt;=B,"BAIK",IF(H13&gt;=K,"CUKUP BAIK",IF(H12&gt;=D,"KURANG BAIK","SANGAT KURANG"))))</f>
        <v>#NAME?</v>
      </c>
      <c r="J6" t="str">
        <f t="shared" ref="J5:J13" si="2">IF(G6&gt;=55,"Lulus","Tidak Lulus")</f>
        <v>Lulus</v>
      </c>
    </row>
    <row r="7" spans="1:10" x14ac:dyDescent="0.25">
      <c r="A7" t="s">
        <v>19</v>
      </c>
      <c r="B7" s="1" t="s">
        <v>20</v>
      </c>
      <c r="C7" s="3" t="s">
        <v>21</v>
      </c>
      <c r="D7" s="1">
        <v>100</v>
      </c>
      <c r="E7" s="1">
        <v>65</v>
      </c>
      <c r="F7" s="1">
        <v>52</v>
      </c>
      <c r="G7" s="1">
        <f t="shared" si="0"/>
        <v>65.5</v>
      </c>
      <c r="H7" s="1" t="str">
        <f t="shared" si="1"/>
        <v>C</v>
      </c>
      <c r="I7" t="e">
        <f>IF(H13&gt;=A,"SANGAT BAIK",IF(H13&gt;=B,"BAIK",IF(H14&gt;=K,"CUKUP BAIK",IF(H13&gt;=D,"KURANG BAIK","SANGAT KURANG"))))</f>
        <v>#NAME?</v>
      </c>
      <c r="J7" t="str">
        <f t="shared" si="2"/>
        <v>Lulus</v>
      </c>
    </row>
    <row r="8" spans="1:10" x14ac:dyDescent="0.25">
      <c r="A8" t="s">
        <v>22</v>
      </c>
      <c r="B8" s="1" t="s">
        <v>23</v>
      </c>
      <c r="C8" s="3" t="s">
        <v>24</v>
      </c>
      <c r="D8" s="1">
        <v>88.46</v>
      </c>
      <c r="E8" s="1">
        <v>60</v>
      </c>
      <c r="F8" s="1">
        <v>60</v>
      </c>
      <c r="G8" s="1">
        <f t="shared" si="0"/>
        <v>65.691999999999993</v>
      </c>
      <c r="H8" s="1" t="str">
        <f t="shared" si="1"/>
        <v>C</v>
      </c>
      <c r="I8" t="e">
        <f>IF(H14&gt;=A,"SANGAT BAIK",IF(H14&gt;=B,"BAIK",IF(H15&gt;=K,"CUKUP BAIK",IF(H14&gt;=D,"KURANG BAIK","SANGAT KURANG"))))</f>
        <v>#NAME?</v>
      </c>
      <c r="J8" t="str">
        <f t="shared" si="2"/>
        <v>Lulus</v>
      </c>
    </row>
    <row r="9" spans="1:10" x14ac:dyDescent="0.25">
      <c r="A9" t="s">
        <v>25</v>
      </c>
      <c r="B9" s="1" t="s">
        <v>28</v>
      </c>
      <c r="C9" s="3" t="s">
        <v>26</v>
      </c>
      <c r="D9" s="1">
        <v>92.31</v>
      </c>
      <c r="E9" s="1">
        <v>65</v>
      </c>
      <c r="F9" s="1">
        <v>62</v>
      </c>
      <c r="G9" s="1">
        <f t="shared" si="0"/>
        <v>68.962000000000003</v>
      </c>
      <c r="H9" s="1" t="str">
        <f t="shared" si="1"/>
        <v>C</v>
      </c>
      <c r="I9" t="e">
        <f>IF(H15&gt;=A,"SANGAT BAIK",IF(H15&gt;=B,"BAIK",IF(H16&gt;=K,"CUKUP BAIK",IF(H15&gt;=D,"KURANG BAIK","SANGAT KURANG"))))</f>
        <v>#NAME?</v>
      </c>
      <c r="J9" t="str">
        <f t="shared" si="2"/>
        <v>Lulus</v>
      </c>
    </row>
    <row r="10" spans="1:10" x14ac:dyDescent="0.25">
      <c r="A10" t="s">
        <v>27</v>
      </c>
      <c r="B10" s="1" t="s">
        <v>29</v>
      </c>
      <c r="C10" s="3" t="s">
        <v>30</v>
      </c>
      <c r="D10" s="1">
        <v>92.31</v>
      </c>
      <c r="E10" s="1">
        <v>75</v>
      </c>
      <c r="F10" s="1">
        <v>66</v>
      </c>
      <c r="G10" s="1">
        <f t="shared" si="0"/>
        <v>73.962000000000003</v>
      </c>
      <c r="H10" s="1" t="str">
        <f t="shared" si="1"/>
        <v>B</v>
      </c>
      <c r="I10" t="e">
        <f>IF(H16&gt;=A,"SANGAT BAIK",IF(H16&gt;=B,"BAIK",IF(H17&gt;=K,"CUKUP BAIK",IF(H16&gt;=D,"KURANG BAIK","SANGAT KURANG"))))</f>
        <v>#NAME?</v>
      </c>
      <c r="J10" t="str">
        <f t="shared" si="2"/>
        <v>Lulus</v>
      </c>
    </row>
    <row r="11" spans="1:10" x14ac:dyDescent="0.25">
      <c r="A11" t="s">
        <v>31</v>
      </c>
      <c r="B11" s="1" t="s">
        <v>32</v>
      </c>
      <c r="C11" s="3" t="s">
        <v>33</v>
      </c>
      <c r="D11" s="1">
        <v>100</v>
      </c>
      <c r="E11" s="1">
        <v>65</v>
      </c>
      <c r="F11" s="1">
        <v>54</v>
      </c>
      <c r="G11" s="1">
        <f t="shared" si="0"/>
        <v>66.5</v>
      </c>
      <c r="H11" s="1" t="str">
        <f t="shared" si="1"/>
        <v>C</v>
      </c>
      <c r="I11" t="e">
        <f>IF(H17&gt;=A,"SANGAT BAIK",IF(H17&gt;=B,"BAIK",IF(H18&gt;=K,"CUKUP BAIK",IF(H17&gt;=D,"KURANG BAIK","SANGAT KURANG"))))</f>
        <v>#NAME?</v>
      </c>
      <c r="J11" t="str">
        <f t="shared" si="2"/>
        <v>Lulus</v>
      </c>
    </row>
    <row r="12" spans="1:10" x14ac:dyDescent="0.25">
      <c r="A12" t="s">
        <v>34</v>
      </c>
      <c r="B12" s="1" t="s">
        <v>35</v>
      </c>
      <c r="C12" s="3" t="s">
        <v>36</v>
      </c>
      <c r="D12" s="1">
        <v>96.15</v>
      </c>
      <c r="E12" s="1">
        <v>65</v>
      </c>
      <c r="F12" s="1">
        <v>48</v>
      </c>
      <c r="G12" s="1">
        <f t="shared" si="0"/>
        <v>62.73</v>
      </c>
      <c r="H12" s="1" t="str">
        <f t="shared" si="1"/>
        <v>C</v>
      </c>
      <c r="I12" t="e">
        <f>IF(H18&gt;=A,"SANGAT BAIK",IF(H18&gt;=B,"BAIK",IF(H19&gt;=K,"CUKUP BAIK",IF(H18&gt;=D,"KURANG BAIK","SANGAT KURANG"))))</f>
        <v>#NAME?</v>
      </c>
      <c r="J12" t="str">
        <f t="shared" si="2"/>
        <v>Lulus</v>
      </c>
    </row>
    <row r="13" spans="1:10" x14ac:dyDescent="0.25">
      <c r="A13" t="s">
        <v>37</v>
      </c>
      <c r="B13" s="1" t="s">
        <v>38</v>
      </c>
      <c r="C13" s="3" t="s">
        <v>39</v>
      </c>
      <c r="D13" s="1">
        <v>88.46</v>
      </c>
      <c r="E13" s="1">
        <v>65</v>
      </c>
      <c r="F13" s="1">
        <v>50</v>
      </c>
      <c r="G13" s="1">
        <f t="shared" si="0"/>
        <v>62.191999999999993</v>
      </c>
      <c r="H13" s="1" t="str">
        <f t="shared" si="1"/>
        <v>C</v>
      </c>
      <c r="I13" t="e">
        <f>IF(H19&gt;=A,"SANGAT BAIK",IF(H19&gt;=B,"BAIK",IF(H20&gt;=K,"CUKUP BAIK",IF(H19&gt;=D,"KURANG BAIK","SANGAT KURANG"))))</f>
        <v>#NAME?</v>
      </c>
      <c r="J13" t="str">
        <f t="shared" si="2"/>
        <v>Lulus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2022-10-04T13:28:20Z</dcterms:created>
  <dcterms:modified xsi:type="dcterms:W3CDTF">2022-10-04T16:15:10Z</dcterms:modified>
</cp:coreProperties>
</file>