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7635" windowHeight="34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1" l="1"/>
  <c r="K4" i="1" s="1"/>
  <c r="H5" i="1"/>
  <c r="J5" i="1" s="1"/>
  <c r="H6" i="1"/>
  <c r="K6" i="1" s="1"/>
  <c r="H7" i="1"/>
  <c r="J7" i="1" s="1"/>
  <c r="H8" i="1"/>
  <c r="I8" i="1" s="1"/>
  <c r="H9" i="1"/>
  <c r="J9" i="1" s="1"/>
  <c r="H10" i="1"/>
  <c r="K10" i="1" s="1"/>
  <c r="H11" i="1"/>
  <c r="J11" i="1" s="1"/>
  <c r="H12" i="1"/>
  <c r="K12" i="1" s="1"/>
  <c r="H3" i="1"/>
  <c r="K3" i="1" s="1"/>
  <c r="K11" i="1" l="1"/>
  <c r="K7" i="1"/>
  <c r="K9" i="1"/>
  <c r="K5" i="1"/>
  <c r="I12" i="1"/>
  <c r="I10" i="1"/>
  <c r="I6" i="1"/>
  <c r="I4" i="1"/>
  <c r="J12" i="1"/>
  <c r="J10" i="1"/>
  <c r="J8" i="1"/>
  <c r="J6" i="1"/>
  <c r="J4" i="1"/>
  <c r="I3" i="1"/>
  <c r="I11" i="1"/>
  <c r="I9" i="1"/>
  <c r="I7" i="1"/>
  <c r="I5" i="1"/>
  <c r="J3" i="1"/>
  <c r="K8" i="1"/>
</calcChain>
</file>

<file path=xl/sharedStrings.xml><?xml version="1.0" encoding="utf-8"?>
<sst xmlns="http://schemas.openxmlformats.org/spreadsheetml/2006/main" count="47" uniqueCount="46">
  <si>
    <t>NO</t>
  </si>
  <si>
    <t>NIM</t>
  </si>
  <si>
    <t>Nama</t>
  </si>
  <si>
    <t>Tugas</t>
  </si>
  <si>
    <t>UTS</t>
  </si>
  <si>
    <t>UAS</t>
  </si>
  <si>
    <t>Predikat</t>
  </si>
  <si>
    <t>Kategori</t>
  </si>
  <si>
    <t>Keterangan</t>
  </si>
  <si>
    <t>15.03.058</t>
  </si>
  <si>
    <t>19.03.001</t>
  </si>
  <si>
    <t>19.03.002</t>
  </si>
  <si>
    <t>19.03.003</t>
  </si>
  <si>
    <t>19.03.004</t>
  </si>
  <si>
    <t>19.03.005</t>
  </si>
  <si>
    <t>19.03.006</t>
  </si>
  <si>
    <t>19.03.009</t>
  </si>
  <si>
    <t>19.03.010</t>
  </si>
  <si>
    <t>19.03.011</t>
  </si>
  <si>
    <t>Zalma Tamdhiani Belasna</t>
  </si>
  <si>
    <t>Anggi Nabila Nugraha</t>
  </si>
  <si>
    <t>Anisa Dillah</t>
  </si>
  <si>
    <t>Astrid Juliarizky Putri S</t>
  </si>
  <si>
    <t xml:space="preserve">Audrey Indira Eka Putri </t>
  </si>
  <si>
    <t>Devira Octaviani</t>
  </si>
  <si>
    <t>Dewi Anggraeni</t>
  </si>
  <si>
    <t>Israini Octaviani</t>
  </si>
  <si>
    <t>Isye Eka Nurfitriani</t>
  </si>
  <si>
    <t>Lulu Khamila Puteri Luki</t>
  </si>
  <si>
    <t>NA</t>
  </si>
  <si>
    <t>KETERANGAN</t>
  </si>
  <si>
    <t>Nilai Akhir = Tugas + UTS + UAS</t>
  </si>
  <si>
    <t xml:space="preserve">Nilai Huruf </t>
  </si>
  <si>
    <t>Sangat Baik</t>
  </si>
  <si>
    <t>85-100 = A</t>
  </si>
  <si>
    <t>Baik</t>
  </si>
  <si>
    <t>Cukup Baik</t>
  </si>
  <si>
    <t>Kurang Baik</t>
  </si>
  <si>
    <t>Nilai Lulus = Minimal C</t>
  </si>
  <si>
    <t>Bobot UAS    50%</t>
  </si>
  <si>
    <t>70-84   = B</t>
  </si>
  <si>
    <t>55-69   = C</t>
  </si>
  <si>
    <t>40-54   = D</t>
  </si>
  <si>
    <t>0-39     = E</t>
  </si>
  <si>
    <t>Bobot Tugas   20%</t>
  </si>
  <si>
    <t>Bobot UTS    30 %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</si>
</sst>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K12" totalsRowShown="0" headerRowDxfId="11" dataDxfId="0">
  <autoFilter ref="B2:K12"/>
  <tableColumns count="10">
    <tableColumn id="1" name="NO" dataDxfId="10"/>
    <tableColumn id="2" name="NIM" dataDxfId="9"/>
    <tableColumn id="3" name="Nama" dataDxfId="8"/>
    <tableColumn id="4" name="Tugas" dataDxfId="7"/>
    <tableColumn id="5" name="UTS" dataDxfId="6"/>
    <tableColumn id="6" name="UAS" dataDxfId="5"/>
    <tableColumn id="7" name="NA" dataDxfId="4">
      <calculatedColumnFormula>(E3*20%)+(F3*30%)+(G3*50%)</calculatedColumnFormula>
    </tableColumn>
    <tableColumn id="8" name="Predikat" dataDxfId="3">
      <calculatedColumnFormula>IF(H3&gt;=85,"A",IF(H3&gt;70,"B",IF(H3&gt;=55,"C",IF(H3&gt;=40,"D","E"))))</calculatedColumnFormula>
    </tableColumn>
    <tableColumn id="9" name="Kategori" dataDxfId="2">
      <calculatedColumnFormula>IF(H3&gt;=85,"Sangat Baik",IF(H3&gt;=70,"Baik",IF(H3&gt;=55,"Cukup Baik",IF(H3&gt;=40,"Kurang Baik","Sangat Kurang"))))</calculatedColumnFormula>
    </tableColumn>
    <tableColumn id="10" name="Keterangan" dataDxfId="1">
      <calculatedColumnFormula>IF(H3&gt;=55,"Lulus","Tidak Lulus")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abSelected="1" workbookViewId="0">
      <selection activeCell="K19" sqref="K19"/>
    </sheetView>
  </sheetViews>
  <sheetFormatPr defaultRowHeight="15" x14ac:dyDescent="0.25"/>
  <cols>
    <col min="2" max="2" width="7.28515625" customWidth="1"/>
    <col min="3" max="3" width="10.7109375" customWidth="1"/>
    <col min="4" max="4" width="27.7109375" customWidth="1"/>
    <col min="5" max="5" width="9.85546875" customWidth="1"/>
    <col min="8" max="8" width="10.28515625" customWidth="1"/>
    <col min="9" max="10" width="12.7109375" customWidth="1"/>
    <col min="11" max="11" width="15" customWidth="1"/>
  </cols>
  <sheetData>
    <row r="1" spans="1:15" x14ac:dyDescent="0.25">
      <c r="A1" s="1"/>
    </row>
    <row r="2" spans="1:1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29</v>
      </c>
      <c r="I2" s="1" t="s">
        <v>6</v>
      </c>
      <c r="J2" s="1" t="s">
        <v>7</v>
      </c>
      <c r="K2" s="1" t="s">
        <v>8</v>
      </c>
      <c r="L2" s="2"/>
      <c r="M2" s="2"/>
      <c r="N2" s="2"/>
      <c r="O2" s="2"/>
    </row>
    <row r="3" spans="1:15" ht="15.75" x14ac:dyDescent="0.25">
      <c r="B3" s="3">
        <v>1</v>
      </c>
      <c r="C3" s="4" t="s">
        <v>9</v>
      </c>
      <c r="D3" s="4" t="s">
        <v>19</v>
      </c>
      <c r="E3" s="3">
        <v>100</v>
      </c>
      <c r="F3" s="3">
        <v>65</v>
      </c>
      <c r="G3" s="3">
        <v>60</v>
      </c>
      <c r="H3" s="3">
        <f>(E3*20%)+(F3*30%)+(G3*50%)</f>
        <v>69.5</v>
      </c>
      <c r="I3" s="3" t="str">
        <f>IF(H3&gt;=85,"A",IF(H3&gt;70,"B",IF(H3&gt;=55,"C",IF(H3&gt;=40,"D","E"))))</f>
        <v>C</v>
      </c>
      <c r="J3" s="3" t="str">
        <f>IF(H3&gt;=85,"Sangat Baik",IF(H3&gt;=70,"Baik",IF(H3&gt;=55,"Cukup Baik",IF(H3&gt;=40,"Kurang Baik","Sangat Kurang"))))</f>
        <v>Cukup Baik</v>
      </c>
      <c r="K3" s="3" t="str">
        <f>IF(H3&gt;=55,"Lulus","Tidak Lulus")</f>
        <v>Lulus</v>
      </c>
      <c r="L3" s="2"/>
      <c r="M3" s="2"/>
      <c r="N3" s="2"/>
      <c r="O3" s="2"/>
    </row>
    <row r="4" spans="1:15" ht="15.75" x14ac:dyDescent="0.25">
      <c r="B4" s="3">
        <v>2</v>
      </c>
      <c r="C4" s="4" t="s">
        <v>10</v>
      </c>
      <c r="D4" s="4" t="s">
        <v>20</v>
      </c>
      <c r="E4" s="3">
        <v>100</v>
      </c>
      <c r="F4" s="3">
        <v>60</v>
      </c>
      <c r="G4" s="3">
        <v>66</v>
      </c>
      <c r="H4" s="3">
        <f t="shared" ref="H4:H12" si="0">(E4*20%)+(F4*30%)+(G4*50%)</f>
        <v>71</v>
      </c>
      <c r="I4" s="3" t="str">
        <f t="shared" ref="I4:I12" si="1">IF(H4&gt;=85,"A",IF(H4&gt;70,"B",IF(H4&gt;=55,"C",IF(H4&gt;=40,"D","E"))))</f>
        <v>B</v>
      </c>
      <c r="J4" s="3" t="str">
        <f t="shared" ref="J4:J12" si="2">IF(H4&gt;=85,"Sangat Baik",IF(H4&gt;=70,"Baik",IF(H4&gt;=55,"Cukup Baik",IF(H4&gt;=40,"Kurang Baik","Sangat Kurang"))))</f>
        <v>Baik</v>
      </c>
      <c r="K4" s="3" t="str">
        <f t="shared" ref="K4:K12" si="3">IF(H4&gt;=55,"Lulus","Tidak Lulus")</f>
        <v>Lulus</v>
      </c>
      <c r="L4" s="2"/>
      <c r="M4" s="2"/>
      <c r="N4" s="2"/>
      <c r="O4" s="2"/>
    </row>
    <row r="5" spans="1:15" ht="15.75" x14ac:dyDescent="0.25">
      <c r="B5" s="3">
        <v>3</v>
      </c>
      <c r="C5" s="4" t="s">
        <v>11</v>
      </c>
      <c r="D5" s="4" t="s">
        <v>21</v>
      </c>
      <c r="E5" s="3">
        <v>80.77</v>
      </c>
      <c r="F5" s="3">
        <v>75</v>
      </c>
      <c r="G5" s="3">
        <v>74</v>
      </c>
      <c r="H5" s="3">
        <f t="shared" si="0"/>
        <v>75.653999999999996</v>
      </c>
      <c r="I5" s="3" t="str">
        <f t="shared" si="1"/>
        <v>B</v>
      </c>
      <c r="J5" s="3" t="str">
        <f t="shared" si="2"/>
        <v>Baik</v>
      </c>
      <c r="K5" s="3" t="str">
        <f t="shared" si="3"/>
        <v>Lulus</v>
      </c>
      <c r="L5" s="2"/>
      <c r="M5" s="2"/>
      <c r="N5" s="2"/>
      <c r="O5" s="2"/>
    </row>
    <row r="6" spans="1:15" ht="15.75" x14ac:dyDescent="0.25">
      <c r="B6" s="3">
        <v>4</v>
      </c>
      <c r="C6" s="4" t="s">
        <v>12</v>
      </c>
      <c r="D6" s="4" t="s">
        <v>22</v>
      </c>
      <c r="E6" s="3">
        <v>100</v>
      </c>
      <c r="F6" s="3">
        <v>65</v>
      </c>
      <c r="G6" s="3">
        <v>52</v>
      </c>
      <c r="H6" s="3">
        <f t="shared" si="0"/>
        <v>65.5</v>
      </c>
      <c r="I6" s="3" t="str">
        <f t="shared" si="1"/>
        <v>C</v>
      </c>
      <c r="J6" s="3" t="str">
        <f t="shared" si="2"/>
        <v>Cukup Baik</v>
      </c>
      <c r="K6" s="3" t="str">
        <f t="shared" si="3"/>
        <v>Lulus</v>
      </c>
      <c r="L6" s="2"/>
      <c r="M6" s="2"/>
      <c r="N6" s="2"/>
      <c r="O6" s="2"/>
    </row>
    <row r="7" spans="1:15" ht="15.75" x14ac:dyDescent="0.25">
      <c r="B7" s="3">
        <v>5</v>
      </c>
      <c r="C7" s="4" t="s">
        <v>13</v>
      </c>
      <c r="D7" s="4" t="s">
        <v>23</v>
      </c>
      <c r="E7" s="3">
        <v>88.46</v>
      </c>
      <c r="F7" s="3">
        <v>60</v>
      </c>
      <c r="G7" s="3">
        <v>60</v>
      </c>
      <c r="H7" s="3">
        <f t="shared" si="0"/>
        <v>65.692000000000007</v>
      </c>
      <c r="I7" s="3" t="str">
        <f t="shared" si="1"/>
        <v>C</v>
      </c>
      <c r="J7" s="3" t="str">
        <f t="shared" si="2"/>
        <v>Cukup Baik</v>
      </c>
      <c r="K7" s="3" t="str">
        <f t="shared" si="3"/>
        <v>Lulus</v>
      </c>
    </row>
    <row r="8" spans="1:15" ht="15.75" x14ac:dyDescent="0.25">
      <c r="B8" s="3">
        <v>6</v>
      </c>
      <c r="C8" s="4" t="s">
        <v>14</v>
      </c>
      <c r="D8" s="4" t="s">
        <v>24</v>
      </c>
      <c r="E8" s="3">
        <v>92.31</v>
      </c>
      <c r="F8" s="3">
        <v>65</v>
      </c>
      <c r="G8" s="3">
        <v>62</v>
      </c>
      <c r="H8" s="3">
        <f t="shared" si="0"/>
        <v>68.962000000000003</v>
      </c>
      <c r="I8" s="3" t="str">
        <f t="shared" si="1"/>
        <v>C</v>
      </c>
      <c r="J8" s="3" t="str">
        <f t="shared" si="2"/>
        <v>Cukup Baik</v>
      </c>
      <c r="K8" s="3" t="str">
        <f t="shared" si="3"/>
        <v>Lulus</v>
      </c>
    </row>
    <row r="9" spans="1:15" ht="15.75" x14ac:dyDescent="0.25">
      <c r="B9" s="3">
        <v>7</v>
      </c>
      <c r="C9" s="4" t="s">
        <v>15</v>
      </c>
      <c r="D9" s="4" t="s">
        <v>25</v>
      </c>
      <c r="E9" s="3">
        <v>92.31</v>
      </c>
      <c r="F9" s="3">
        <v>76</v>
      </c>
      <c r="G9" s="3">
        <v>66</v>
      </c>
      <c r="H9" s="3">
        <f t="shared" si="0"/>
        <v>74.262</v>
      </c>
      <c r="I9" s="3" t="str">
        <f t="shared" si="1"/>
        <v>B</v>
      </c>
      <c r="J9" s="3" t="str">
        <f t="shared" si="2"/>
        <v>Baik</v>
      </c>
      <c r="K9" s="3" t="str">
        <f t="shared" si="3"/>
        <v>Lulus</v>
      </c>
    </row>
    <row r="10" spans="1:15" ht="15.75" x14ac:dyDescent="0.25">
      <c r="B10" s="3">
        <v>8</v>
      </c>
      <c r="C10" s="4" t="s">
        <v>16</v>
      </c>
      <c r="D10" s="4" t="s">
        <v>26</v>
      </c>
      <c r="E10" s="3">
        <v>100</v>
      </c>
      <c r="F10" s="3">
        <v>65</v>
      </c>
      <c r="G10" s="3">
        <v>54</v>
      </c>
      <c r="H10" s="3">
        <f t="shared" si="0"/>
        <v>66.5</v>
      </c>
      <c r="I10" s="3" t="str">
        <f t="shared" si="1"/>
        <v>C</v>
      </c>
      <c r="J10" s="3" t="str">
        <f t="shared" si="2"/>
        <v>Cukup Baik</v>
      </c>
      <c r="K10" s="3" t="str">
        <f t="shared" si="3"/>
        <v>Lulus</v>
      </c>
    </row>
    <row r="11" spans="1:15" ht="15.75" x14ac:dyDescent="0.25">
      <c r="B11" s="3">
        <v>9</v>
      </c>
      <c r="C11" s="4" t="s">
        <v>17</v>
      </c>
      <c r="D11" s="4" t="s">
        <v>27</v>
      </c>
      <c r="E11" s="3">
        <v>96.15</v>
      </c>
      <c r="F11" s="3">
        <v>65</v>
      </c>
      <c r="G11" s="3">
        <v>48</v>
      </c>
      <c r="H11" s="3">
        <f t="shared" si="0"/>
        <v>62.730000000000004</v>
      </c>
      <c r="I11" s="3" t="str">
        <f t="shared" si="1"/>
        <v>C</v>
      </c>
      <c r="J11" s="3" t="str">
        <f t="shared" si="2"/>
        <v>Cukup Baik</v>
      </c>
      <c r="K11" s="3" t="str">
        <f t="shared" si="3"/>
        <v>Lulus</v>
      </c>
    </row>
    <row r="12" spans="1:15" ht="15.75" x14ac:dyDescent="0.25">
      <c r="B12" s="3">
        <v>10</v>
      </c>
      <c r="C12" s="4" t="s">
        <v>18</v>
      </c>
      <c r="D12" s="4" t="s">
        <v>28</v>
      </c>
      <c r="E12" s="3">
        <v>88.46</v>
      </c>
      <c r="F12" s="3">
        <v>65</v>
      </c>
      <c r="G12" s="3">
        <v>50</v>
      </c>
      <c r="H12" s="3">
        <f t="shared" si="0"/>
        <v>62.192</v>
      </c>
      <c r="I12" s="3" t="str">
        <f t="shared" si="1"/>
        <v>C</v>
      </c>
      <c r="J12" s="3" t="str">
        <f t="shared" si="2"/>
        <v>Cukup Baik</v>
      </c>
      <c r="K12" s="3" t="str">
        <f t="shared" si="3"/>
        <v>Lulus</v>
      </c>
    </row>
    <row r="14" spans="1:15" ht="15.75" x14ac:dyDescent="0.25">
      <c r="B14" s="5" t="s">
        <v>30</v>
      </c>
      <c r="C14" s="5"/>
      <c r="D14" s="4"/>
      <c r="E14" s="4"/>
      <c r="F14" s="4"/>
      <c r="G14" s="4"/>
    </row>
    <row r="15" spans="1:15" ht="15.75" x14ac:dyDescent="0.25">
      <c r="B15" s="6"/>
      <c r="C15" s="6"/>
      <c r="D15" s="4"/>
      <c r="E15" s="4"/>
      <c r="F15" s="4"/>
      <c r="G15" s="4"/>
    </row>
    <row r="16" spans="1:15" ht="15.75" x14ac:dyDescent="0.25">
      <c r="B16" s="6"/>
      <c r="C16" s="6" t="s">
        <v>31</v>
      </c>
      <c r="D16" s="6"/>
      <c r="E16" s="4" t="s">
        <v>32</v>
      </c>
      <c r="F16" s="4"/>
      <c r="G16" s="4"/>
    </row>
    <row r="17" spans="2:11" ht="15.75" x14ac:dyDescent="0.25">
      <c r="B17" s="4"/>
      <c r="C17" s="4" t="s">
        <v>44</v>
      </c>
      <c r="D17" s="4"/>
      <c r="E17" s="4" t="s">
        <v>34</v>
      </c>
      <c r="F17" s="4"/>
      <c r="G17" s="4" t="s">
        <v>33</v>
      </c>
    </row>
    <row r="18" spans="2:11" ht="15.75" x14ac:dyDescent="0.25">
      <c r="B18" s="4"/>
      <c r="C18" s="4" t="s">
        <v>45</v>
      </c>
      <c r="D18" s="4"/>
      <c r="E18" s="4" t="s">
        <v>40</v>
      </c>
      <c r="F18" s="4"/>
      <c r="G18" s="4" t="s">
        <v>35</v>
      </c>
      <c r="K18" s="1"/>
    </row>
    <row r="19" spans="2:11" ht="15.75" x14ac:dyDescent="0.25">
      <c r="B19" s="4"/>
      <c r="C19" s="4" t="s">
        <v>39</v>
      </c>
      <c r="D19" s="4"/>
      <c r="E19" s="4" t="s">
        <v>41</v>
      </c>
      <c r="F19" s="4"/>
      <c r="G19" s="4" t="s">
        <v>36</v>
      </c>
    </row>
    <row r="20" spans="2:11" ht="15.75" x14ac:dyDescent="0.25">
      <c r="B20" s="4"/>
      <c r="C20" s="4"/>
      <c r="D20" s="4"/>
      <c r="E20" s="4" t="s">
        <v>42</v>
      </c>
      <c r="F20" s="4"/>
      <c r="G20" s="4" t="s">
        <v>37</v>
      </c>
    </row>
    <row r="21" spans="2:11" ht="15.75" x14ac:dyDescent="0.25">
      <c r="B21" s="4"/>
      <c r="C21" s="4"/>
      <c r="D21" s="4"/>
      <c r="E21" s="4" t="s">
        <v>43</v>
      </c>
      <c r="F21" s="4"/>
      <c r="G21" s="4" t="s">
        <v>33</v>
      </c>
    </row>
    <row r="22" spans="2:11" ht="15.75" x14ac:dyDescent="0.25">
      <c r="B22" s="4"/>
      <c r="C22" s="4"/>
      <c r="D22" s="4"/>
      <c r="E22" s="4"/>
      <c r="F22" s="4"/>
      <c r="G22" s="4"/>
    </row>
    <row r="23" spans="2:11" x14ac:dyDescent="0.25">
      <c r="C23" t="s">
        <v>38</v>
      </c>
    </row>
  </sheetData>
  <mergeCells count="1">
    <mergeCell ref="B14:C1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2022-10-04T14:42:26Z</dcterms:created>
  <dcterms:modified xsi:type="dcterms:W3CDTF">2022-10-04T15:38:22Z</dcterms:modified>
</cp:coreProperties>
</file>