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<sst xmlns="http://schemas.openxmlformats.org/spreadsheetml/2006/main" count="56" uniqueCount="55">
  <si>
    <t>Nama   : Nur Afizahtur Rahmi</t>
  </si>
  <si>
    <t>NIM    : 220412614334</t>
  </si>
  <si>
    <t>Prodi   : Pendidikan Administrasi Perkantoran</t>
  </si>
  <si>
    <t>No</t>
  </si>
  <si>
    <t>NIM</t>
  </si>
  <si>
    <t>Nama</t>
  </si>
  <si>
    <t xml:space="preserve">Tugas </t>
  </si>
  <si>
    <t>UTS</t>
  </si>
  <si>
    <t>UAS</t>
  </si>
  <si>
    <t>NA</t>
  </si>
  <si>
    <t>Perdikat</t>
  </si>
  <si>
    <t>Kategori</t>
  </si>
  <si>
    <t>Keterangan</t>
  </si>
  <si>
    <t>15.03.058</t>
  </si>
  <si>
    <t>Zalma Ramdhiani Belasna</t>
  </si>
  <si>
    <t>19.03.001</t>
  </si>
  <si>
    <t>Anggi Nabila Nugraha</t>
  </si>
  <si>
    <t>19.03.002</t>
  </si>
  <si>
    <t>Annisa Dillah</t>
  </si>
  <si>
    <t>19.03.003</t>
  </si>
  <si>
    <t>Astrid Juliarizky Putri S</t>
  </si>
  <si>
    <t>19.03.004</t>
  </si>
  <si>
    <t>Audrey Indira Eka Putri</t>
  </si>
  <si>
    <t>19.03.005</t>
  </si>
  <si>
    <t>Devira Octaviani</t>
  </si>
  <si>
    <t>19.03.006</t>
  </si>
  <si>
    <t>Dewi Anggraeni</t>
  </si>
  <si>
    <t>19.03.009</t>
  </si>
  <si>
    <t>Israini Octaviani</t>
  </si>
  <si>
    <t>19.03.010</t>
  </si>
  <si>
    <t>Isye Eka Nurfitriani</t>
  </si>
  <si>
    <t>19.03.011</t>
  </si>
  <si>
    <t>Lulu Khamila Puteri Luki</t>
  </si>
  <si>
    <t>Nilai Akhir = Tugas+UTS+UAS</t>
  </si>
  <si>
    <t>Nilai</t>
  </si>
  <si>
    <t>Huruf</t>
  </si>
  <si>
    <t>Bobot Tugas</t>
  </si>
  <si>
    <t>85-100</t>
  </si>
  <si>
    <t>A</t>
  </si>
  <si>
    <t>Sangat Baik</t>
  </si>
  <si>
    <t>Bobot UTS</t>
  </si>
  <si>
    <t>70-84</t>
  </si>
  <si>
    <t>B</t>
  </si>
  <si>
    <t>Baik</t>
  </si>
  <si>
    <t>Bobot UAS</t>
  </si>
  <si>
    <t>55-69</t>
  </si>
  <si>
    <t>C</t>
  </si>
  <si>
    <t>Cukup Baik</t>
  </si>
  <si>
    <t>40-54</t>
  </si>
  <si>
    <t>D</t>
  </si>
  <si>
    <t>Kurang Baik</t>
  </si>
  <si>
    <t>0-39</t>
  </si>
  <si>
    <t>E</t>
  </si>
  <si>
    <t>Sangat Kurang</t>
  </si>
  <si>
    <t>Nilai Lulus Minimal =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</si>
</sst>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7">
    <border/>
    <border>
      <left style="thick">
        <color rgb="FFFF6D01"/>
      </left>
      <right style="thick">
        <color rgb="FFFF6D01"/>
      </right>
      <top style="thick">
        <color rgb="FFFF6D01"/>
      </top>
      <bottom style="thick">
        <color rgb="FFFF6D01"/>
      </bottom>
    </border>
    <border>
      <left style="thick">
        <color rgb="FFFF6D01"/>
      </left>
      <right style="thick">
        <color rgb="FFFF6D01"/>
      </right>
    </border>
    <border>
      <left style="thick">
        <color rgb="FFFF6D01"/>
      </left>
      <right style="thick">
        <color rgb="FFFF6D01"/>
      </right>
      <bottom style="thick">
        <color rgb="FFFF6D01"/>
      </bottom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FF00"/>
      </left>
      <right style="thick">
        <color rgb="FF00FF00"/>
      </right>
    </border>
    <border>
      <left style="thick">
        <color rgb="FF00FF00"/>
      </left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2" fillId="3" fontId="3" numFmtId="49" xfId="0" applyAlignment="1" applyBorder="1" applyFill="1" applyFont="1" applyNumberFormat="1">
      <alignment horizontal="center" readingOrder="0"/>
    </xf>
    <xf borderId="3" fillId="0" fontId="1" numFmtId="0" xfId="0" applyAlignment="1" applyBorder="1" applyFont="1">
      <alignment horizontal="center" readingOrder="0"/>
    </xf>
    <xf borderId="3" fillId="0" fontId="1" numFmtId="49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4" fillId="4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9" xfId="0" applyAlignment="1" applyFont="1" applyNumberForma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1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1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</row>
    <row r="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</row>
    <row r="6">
      <c r="A6" s="4">
        <v>1.0</v>
      </c>
      <c r="B6" s="5" t="s">
        <v>13</v>
      </c>
      <c r="C6" s="6" t="s">
        <v>14</v>
      </c>
      <c r="D6" s="4">
        <v>100.0</v>
      </c>
      <c r="E6" s="4">
        <v>65.0</v>
      </c>
      <c r="F6" s="4">
        <v>60.0</v>
      </c>
      <c r="G6" s="7">
        <f t="shared" ref="G6:G15" si="1">(D6*0.2)+(E6*0.3)+(F6*0.5)</f>
        <v>69.5</v>
      </c>
      <c r="H6" s="7" t="str">
        <f t="shared" ref="H6:H15" si="2">IF(G6&gt;=85,"A",IF(G6&gt;=70,"B",IF(G6&gt;=55,"C",IF(G6&gt;=40,"D","E"))))</f>
        <v>C</v>
      </c>
      <c r="I6" s="7" t="str">
        <f t="shared" ref="I6:I15" si="3">IF(G6&gt;55,"LULUS","GAGAL")</f>
        <v>LULUS</v>
      </c>
      <c r="J6" s="7" t="str">
        <f t="shared" ref="J6:J15" si="4">IF(G6&gt;=85,"Sangat Baik",IF(G6&gt;=70,"Baik",IF(G6&gt;=55,"Cukup Baik",IF(G6&gt;=40,"Kurang Baik",IF(G6&gt;=0,"Sangat Kurang")))))</f>
        <v>Cukup Baik</v>
      </c>
    </row>
    <row r="7">
      <c r="A7" s="4">
        <v>2.0</v>
      </c>
      <c r="B7" s="5" t="s">
        <v>15</v>
      </c>
      <c r="C7" s="6" t="s">
        <v>16</v>
      </c>
      <c r="D7" s="4">
        <v>100.0</v>
      </c>
      <c r="E7" s="4">
        <v>60.0</v>
      </c>
      <c r="F7" s="4">
        <v>66.0</v>
      </c>
      <c r="G7" s="7">
        <f t="shared" si="1"/>
        <v>71</v>
      </c>
      <c r="H7" s="7" t="str">
        <f t="shared" si="2"/>
        <v>B</v>
      </c>
      <c r="I7" s="7" t="str">
        <f t="shared" si="3"/>
        <v>LULUS</v>
      </c>
      <c r="J7" s="7" t="str">
        <f t="shared" si="4"/>
        <v>Baik</v>
      </c>
    </row>
    <row r="8">
      <c r="A8" s="4">
        <v>3.0</v>
      </c>
      <c r="B8" s="8" t="s">
        <v>17</v>
      </c>
      <c r="C8" s="6" t="s">
        <v>18</v>
      </c>
      <c r="D8" s="4">
        <v>80.77</v>
      </c>
      <c r="E8" s="4">
        <v>75.0</v>
      </c>
      <c r="F8" s="4">
        <v>74.0</v>
      </c>
      <c r="G8" s="7">
        <f t="shared" si="1"/>
        <v>75.654</v>
      </c>
      <c r="H8" s="7" t="str">
        <f t="shared" si="2"/>
        <v>B</v>
      </c>
      <c r="I8" s="7" t="str">
        <f t="shared" si="3"/>
        <v>LULUS</v>
      </c>
      <c r="J8" s="7" t="str">
        <f t="shared" si="4"/>
        <v>Baik</v>
      </c>
    </row>
    <row r="9">
      <c r="A9" s="4">
        <v>4.0</v>
      </c>
      <c r="B9" s="8" t="s">
        <v>19</v>
      </c>
      <c r="C9" s="6" t="s">
        <v>20</v>
      </c>
      <c r="D9" s="4">
        <v>100.0</v>
      </c>
      <c r="E9" s="4">
        <v>65.0</v>
      </c>
      <c r="F9" s="4">
        <v>52.0</v>
      </c>
      <c r="G9" s="7">
        <f t="shared" si="1"/>
        <v>65.5</v>
      </c>
      <c r="H9" s="7" t="str">
        <f t="shared" si="2"/>
        <v>C</v>
      </c>
      <c r="I9" s="7" t="str">
        <f t="shared" si="3"/>
        <v>LULUS</v>
      </c>
      <c r="J9" s="7" t="str">
        <f t="shared" si="4"/>
        <v>Cukup Baik</v>
      </c>
    </row>
    <row r="10">
      <c r="A10" s="4">
        <v>5.0</v>
      </c>
      <c r="B10" s="5" t="s">
        <v>21</v>
      </c>
      <c r="C10" s="6" t="s">
        <v>22</v>
      </c>
      <c r="D10" s="4">
        <v>88.46</v>
      </c>
      <c r="E10" s="4">
        <v>60.0</v>
      </c>
      <c r="F10" s="4">
        <v>60.0</v>
      </c>
      <c r="G10" s="7">
        <f t="shared" si="1"/>
        <v>65.692</v>
      </c>
      <c r="H10" s="7" t="str">
        <f t="shared" si="2"/>
        <v>C</v>
      </c>
      <c r="I10" s="7" t="str">
        <f t="shared" si="3"/>
        <v>LULUS</v>
      </c>
      <c r="J10" s="7" t="str">
        <f t="shared" si="4"/>
        <v>Cukup Baik</v>
      </c>
    </row>
    <row r="11">
      <c r="A11" s="4">
        <v>6.0</v>
      </c>
      <c r="B11" s="5" t="s">
        <v>23</v>
      </c>
      <c r="C11" s="6" t="s">
        <v>24</v>
      </c>
      <c r="D11" s="4">
        <v>92.31</v>
      </c>
      <c r="E11" s="4">
        <v>65.0</v>
      </c>
      <c r="F11" s="4">
        <v>62.0</v>
      </c>
      <c r="G11" s="7">
        <f t="shared" si="1"/>
        <v>68.962</v>
      </c>
      <c r="H11" s="7" t="str">
        <f t="shared" si="2"/>
        <v>C</v>
      </c>
      <c r="I11" s="7" t="str">
        <f t="shared" si="3"/>
        <v>LULUS</v>
      </c>
      <c r="J11" s="7" t="str">
        <f t="shared" si="4"/>
        <v>Cukup Baik</v>
      </c>
    </row>
    <row r="12">
      <c r="A12" s="4">
        <v>7.0</v>
      </c>
      <c r="B12" s="5" t="s">
        <v>25</v>
      </c>
      <c r="C12" s="6" t="s">
        <v>26</v>
      </c>
      <c r="D12" s="4">
        <v>92.31</v>
      </c>
      <c r="E12" s="4">
        <v>75.0</v>
      </c>
      <c r="F12" s="4">
        <v>66.0</v>
      </c>
      <c r="G12" s="7">
        <f t="shared" si="1"/>
        <v>73.962</v>
      </c>
      <c r="H12" s="7" t="str">
        <f t="shared" si="2"/>
        <v>B</v>
      </c>
      <c r="I12" s="7" t="str">
        <f t="shared" si="3"/>
        <v>LULUS</v>
      </c>
      <c r="J12" s="7" t="str">
        <f t="shared" si="4"/>
        <v>Baik</v>
      </c>
    </row>
    <row r="13">
      <c r="A13" s="4">
        <v>8.0</v>
      </c>
      <c r="B13" s="5" t="s">
        <v>27</v>
      </c>
      <c r="C13" s="6" t="s">
        <v>28</v>
      </c>
      <c r="D13" s="4">
        <v>100.0</v>
      </c>
      <c r="E13" s="4">
        <v>65.0</v>
      </c>
      <c r="F13" s="4">
        <v>54.0</v>
      </c>
      <c r="G13" s="7">
        <f t="shared" si="1"/>
        <v>66.5</v>
      </c>
      <c r="H13" s="7" t="str">
        <f t="shared" si="2"/>
        <v>C</v>
      </c>
      <c r="I13" s="7" t="str">
        <f t="shared" si="3"/>
        <v>LULUS</v>
      </c>
      <c r="J13" s="7" t="str">
        <f t="shared" si="4"/>
        <v>Cukup Baik</v>
      </c>
    </row>
    <row r="14">
      <c r="A14" s="4">
        <v>9.0</v>
      </c>
      <c r="B14" s="5" t="s">
        <v>29</v>
      </c>
      <c r="C14" s="6" t="s">
        <v>30</v>
      </c>
      <c r="D14" s="4">
        <v>96.15</v>
      </c>
      <c r="E14" s="4">
        <v>65.0</v>
      </c>
      <c r="F14" s="4">
        <v>48.0</v>
      </c>
      <c r="G14" s="7">
        <f t="shared" si="1"/>
        <v>62.73</v>
      </c>
      <c r="H14" s="7" t="str">
        <f t="shared" si="2"/>
        <v>C</v>
      </c>
      <c r="I14" s="7" t="str">
        <f t="shared" si="3"/>
        <v>LULUS</v>
      </c>
      <c r="J14" s="7" t="str">
        <f t="shared" si="4"/>
        <v>Cukup Baik</v>
      </c>
    </row>
    <row r="15">
      <c r="A15" s="9">
        <v>10.0</v>
      </c>
      <c r="B15" s="10" t="s">
        <v>31</v>
      </c>
      <c r="C15" s="11" t="s">
        <v>32</v>
      </c>
      <c r="D15" s="9">
        <v>88.46</v>
      </c>
      <c r="E15" s="9">
        <v>65.0</v>
      </c>
      <c r="F15" s="9">
        <v>50.0</v>
      </c>
      <c r="G15" s="12">
        <f t="shared" si="1"/>
        <v>62.192</v>
      </c>
      <c r="H15" s="12" t="str">
        <f t="shared" si="2"/>
        <v>C</v>
      </c>
      <c r="I15" s="12" t="str">
        <f t="shared" si="3"/>
        <v>LULUS</v>
      </c>
      <c r="J15" s="12" t="str">
        <f t="shared" si="4"/>
        <v>Cukup Baik</v>
      </c>
    </row>
    <row r="17">
      <c r="A17" s="13" t="s">
        <v>33</v>
      </c>
      <c r="B17" s="14"/>
      <c r="C17" s="14"/>
      <c r="D17" s="15" t="s">
        <v>34</v>
      </c>
      <c r="E17" s="15" t="s">
        <v>35</v>
      </c>
      <c r="F17" s="16"/>
      <c r="G17" s="15" t="s">
        <v>12</v>
      </c>
    </row>
    <row r="18">
      <c r="A18" s="13" t="s">
        <v>36</v>
      </c>
      <c r="B18" s="17">
        <v>0.2</v>
      </c>
      <c r="C18" s="14"/>
      <c r="D18" s="18" t="s">
        <v>37</v>
      </c>
      <c r="E18" s="19" t="s">
        <v>38</v>
      </c>
      <c r="F18" s="14"/>
      <c r="G18" s="19" t="s">
        <v>39</v>
      </c>
    </row>
    <row r="19">
      <c r="A19" s="13" t="s">
        <v>40</v>
      </c>
      <c r="B19" s="17">
        <v>0.3</v>
      </c>
      <c r="C19" s="14"/>
      <c r="D19" s="18" t="s">
        <v>41</v>
      </c>
      <c r="E19" s="19" t="s">
        <v>42</v>
      </c>
      <c r="F19" s="14"/>
      <c r="G19" s="19" t="s">
        <v>43</v>
      </c>
    </row>
    <row r="20">
      <c r="A20" s="13" t="s">
        <v>44</v>
      </c>
      <c r="B20" s="17">
        <v>0.5</v>
      </c>
      <c r="C20" s="14"/>
      <c r="D20" s="18" t="s">
        <v>45</v>
      </c>
      <c r="E20" s="19" t="s">
        <v>46</v>
      </c>
      <c r="F20" s="14"/>
      <c r="G20" s="19" t="s">
        <v>47</v>
      </c>
    </row>
    <row r="21">
      <c r="A21" s="14"/>
      <c r="B21" s="14"/>
      <c r="C21" s="14"/>
      <c r="D21" s="18" t="s">
        <v>48</v>
      </c>
      <c r="E21" s="19" t="s">
        <v>49</v>
      </c>
      <c r="F21" s="14"/>
      <c r="G21" s="19" t="s">
        <v>50</v>
      </c>
    </row>
    <row r="22">
      <c r="A22" s="14"/>
      <c r="B22" s="14"/>
      <c r="C22" s="14"/>
      <c r="D22" s="20" t="s">
        <v>51</v>
      </c>
      <c r="E22" s="21" t="s">
        <v>52</v>
      </c>
      <c r="F22" s="14"/>
      <c r="G22" s="21" t="s">
        <v>53</v>
      </c>
    </row>
    <row r="24">
      <c r="A24" s="13" t="s">
        <v>54</v>
      </c>
    </row>
  </sheetData>
  <mergeCells count="3">
    <mergeCell ref="A1:C1"/>
    <mergeCell ref="A2:C2"/>
    <mergeCell ref="A3:C3"/>
  </mergeCells>
  <drawing r:id="rId1"/>
</worksheet>
</file>