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7" rupBuild="9302"/>
  <workbookPr defaultThemeVersion="153222"/>
  <bookViews>
    <workbookView xWindow="-110" yWindow="-110" windowWidth="19420" windowHeight="11020" activeTab="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<sst xmlns="http://schemas.openxmlformats.org/spreadsheetml/2006/main" uniqueCount="51" count="51">
  <si>
    <t>No</t>
  </si>
  <si>
    <t>NIM</t>
  </si>
  <si>
    <t>Nama</t>
  </si>
  <si>
    <t xml:space="preserve">Tugas </t>
  </si>
  <si>
    <t>UTS</t>
  </si>
  <si>
    <t>UAS</t>
  </si>
  <si>
    <t>NA</t>
  </si>
  <si>
    <t>Predikat</t>
  </si>
  <si>
    <t xml:space="preserve">Kategori </t>
  </si>
  <si>
    <t>Keterangan</t>
  </si>
  <si>
    <t>15.03.058</t>
  </si>
  <si>
    <t>19.03.001</t>
  </si>
  <si>
    <t>19.03.002</t>
  </si>
  <si>
    <t>19.03.003</t>
  </si>
  <si>
    <t>19.03.004</t>
  </si>
  <si>
    <t>19.03.005</t>
  </si>
  <si>
    <t>19.03.006</t>
  </si>
  <si>
    <t>19.03.009</t>
  </si>
  <si>
    <t>19.03.010</t>
  </si>
  <si>
    <t>19.03.011</t>
  </si>
  <si>
    <t>Zahma Ramdhiani belasna</t>
  </si>
  <si>
    <t>Anisa Dillah</t>
  </si>
  <si>
    <t>Astrid Juliarizky Putri S</t>
  </si>
  <si>
    <t>Audrey Indira Eka Putri</t>
  </si>
  <si>
    <t>Devira Octaviani</t>
  </si>
  <si>
    <t>Anggi Nabila Nugraha</t>
  </si>
  <si>
    <t>Dewi Anggraeni</t>
  </si>
  <si>
    <t>Israini Octaviani</t>
  </si>
  <si>
    <t>Isye Eka Nurfitriani</t>
  </si>
  <si>
    <t>Lulu Khamila Puteri Luki</t>
  </si>
  <si>
    <t>Nilai Akhir = Tugas + UTS + UAS</t>
  </si>
  <si>
    <t>Bobot TUGAS        = 20%</t>
  </si>
  <si>
    <t>Bobot UTS             = 30%</t>
  </si>
  <si>
    <t>Bobot UAS             = 50%</t>
  </si>
  <si>
    <t>Nilai Lulus = Minimal C</t>
  </si>
  <si>
    <t>Nilai Huruf</t>
  </si>
  <si>
    <t>85-100 =</t>
  </si>
  <si>
    <t>A</t>
  </si>
  <si>
    <t>C</t>
  </si>
  <si>
    <t>Cukup Baik</t>
  </si>
  <si>
    <t>B</t>
  </si>
  <si>
    <t>Baik</t>
  </si>
  <si>
    <t>D</t>
  </si>
  <si>
    <t>E</t>
  </si>
  <si>
    <t>70-84    =</t>
  </si>
  <si>
    <t>55-69    =</t>
  </si>
  <si>
    <t>40-54    =</t>
  </si>
  <si>
    <t>0-39      =</t>
  </si>
  <si>
    <t>Sangat Baik</t>
  </si>
  <si>
    <t>Kurang Baik</t>
  </si>
  <si>
    <t>Sangat Kurang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</si>
</sst>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0.0"/>
    <numFmt numFmtId="1" formatCode="0"/>
    <numFmt numFmtId="2" formatCode="0.00"/>
  </numFmts>
  <fonts count="7">
    <font>
      <name val="Calibri"/>
      <sz val="11"/>
    </font>
    <font>
      <name val="Times New Roman"/>
      <b/>
      <sz val="12"/>
    </font>
    <font>
      <name val="Times New Roman"/>
      <sz val="11"/>
    </font>
    <font>
      <name val="Times New Roman"/>
      <b/>
      <sz val="11"/>
    </font>
    <font>
      <name val="Times New Roman"/>
      <sz val="11"/>
      <color rgb="FF000000"/>
    </font>
    <font>
      <name val="Times New Roman"/>
      <b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bottom"/>
    </xf>
    <xf numFmtId="0" fontId="2" fillId="3" borderId="1" xfId="0" applyFont="1" applyFill="1" applyBorder="1" applyAlignment="1">
      <alignment horizontal="center" vertical="bottom"/>
    </xf>
    <xf numFmtId="0" fontId="2" fillId="3" borderId="1" xfId="0" applyFont="1" applyFill="1" applyBorder="1" applyAlignment="1">
      <alignment vertical="bottom"/>
    </xf>
    <xf numFmtId="164" fontId="2" fillId="3" borderId="1" xfId="0" applyNumberFormat="1" applyFont="1" applyFill="1" applyBorder="1" applyAlignment="1">
      <alignment horizontal="center" vertical="bottom"/>
    </xf>
    <xf numFmtId="0" fontId="3" fillId="3" borderId="1" xfId="0" applyFont="1" applyFill="1" applyBorder="1" applyAlignment="1">
      <alignment horizontal="center" vertical="bottom"/>
    </xf>
    <xf numFmtId="1" fontId="2" fillId="3" borderId="1" xfId="0" applyNumberFormat="1" applyFont="1" applyFill="1" applyBorder="1" applyAlignment="1">
      <alignment horizontal="center" vertical="bottom"/>
    </xf>
    <xf numFmtId="2" fontId="2" fillId="3" borderId="1" xfId="0" applyNumberFormat="1" applyFont="1" applyFill="1" applyBorder="1" applyAlignment="1">
      <alignment horizontal="center" vertical="bottom"/>
    </xf>
    <xf numFmtId="0" fontId="4" fillId="0" borderId="0" xfId="0" applyFont="1" applyFill="1" applyBorder="1" applyAlignment="1">
      <alignment horizontal="left" vertical="bottom"/>
    </xf>
    <xf numFmtId="0" fontId="4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0" fontId="5" fillId="0" borderId="0" xfId="0" applyFont="1" applyAlignment="1">
      <alignment horizontal="left" vertical="bottom"/>
    </xf>
    <xf numFmtId="0" fontId="5" fillId="0" borderId="0" xfId="0" applyFont="1" applyAlignment="1">
      <alignment vertical="bottom"/>
    </xf>
    <xf numFmtId="0" fontId="5" fillId="0" borderId="0" xfId="0" applyFont="1" applyFill="1" applyBorder="1" applyAlignment="1">
      <alignment horizontal="left" vertical="bottom"/>
    </xf>
    <xf numFmtId="0" fontId="6" fillId="0" borderId="0" xfId="0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L23"/>
  <sheetViews>
    <sheetView tabSelected="1" workbookViewId="0">
      <selection activeCell="I10" sqref="I10"/>
    </sheetView>
  </sheetViews>
  <sheetFormatPr defaultRowHeight="14.5" defaultColWidth="10"/>
  <cols>
    <col min="3" max="3" customWidth="1" width="13.1796875" style="0"/>
    <col min="4" max="4" customWidth="1" width="25.089844" style="0"/>
    <col min="5" max="5" customWidth="1" width="11.816406" style="0"/>
    <col min="10" max="10" customWidth="1" width="13.0" style="0"/>
    <col min="11" max="11" customWidth="1" width="15.1796875" style="0"/>
  </cols>
  <sheetData>
    <row r="2" spans="8:8" ht="15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8:8">
      <c r="B3" s="2">
        <v>1.0</v>
      </c>
      <c r="C3" s="2" t="s">
        <v>10</v>
      </c>
      <c r="D3" s="3" t="s">
        <v>20</v>
      </c>
      <c r="E3" s="2">
        <v>100.0</v>
      </c>
      <c r="F3" s="2">
        <v>65.0</v>
      </c>
      <c r="G3" s="2">
        <v>60.0</v>
      </c>
      <c r="H3" s="4">
        <f>(E3*20%)+(F3*30%)+(G3*50%)</f>
        <v>69.5</v>
      </c>
      <c r="I3" s="2" t="str">
        <f>IF(H3&gt;=85,"A",IF(H3&gt;=70,"B",IF(H3&gt;=55,"C",(IF(H3&gt;=40,"D","E")))))</f>
        <v>C</v>
      </c>
      <c r="J3" s="2" t="str">
        <f>IF(H3&gt;=85,"Sangat Baik",IF(H3&gt;=70,"Baik",IF(H3&gt;=55,"Cukup Baik",(IF(H3&gt;=40,"Kurang Baik","Sangat Kurang")))))</f>
        <v>Cukup Baik</v>
      </c>
      <c r="K3" s="5" t="str">
        <f>IF(H3&gt;=55,"Lulus","Tidak Lulus")</f>
        <v>Lulus</v>
      </c>
    </row>
    <row r="4" spans="8:8">
      <c r="B4" s="2">
        <v>2.0</v>
      </c>
      <c r="C4" s="2" t="s">
        <v>11</v>
      </c>
      <c r="D4" s="3" t="s">
        <v>25</v>
      </c>
      <c r="E4" s="2">
        <v>100.0</v>
      </c>
      <c r="F4" s="2">
        <v>60.0</v>
      </c>
      <c r="G4" s="2">
        <v>66.0</v>
      </c>
      <c r="H4" s="6">
        <f t="shared" si="0" ref="H4:H12">(E4*20%)+(F4*30%)+(G4*50%)</f>
        <v>71.0</v>
      </c>
      <c r="I4" s="2" t="str">
        <f t="shared" si="1" ref="I4:I12">IF(H4&gt;=85,"A",IF(H4&gt;=70,"B",IF(H4&gt;=55,"C",(IF(H4&gt;=40,"D","E")))))</f>
        <v>B</v>
      </c>
      <c r="J4" s="2" t="str">
        <f t="shared" si="2" ref="J4:J12">IF(H4&gt;=85,"Sangat Baik",IF(H4&gt;=70,"Baik",IF(H4&gt;=55,"Cukup Baik",(IF(H4&gt;=40,"Kurang Baik","Sangat Kurang")))))</f>
        <v>Baik</v>
      </c>
      <c r="K4" s="5" t="str">
        <f t="shared" si="3" ref="K4:K12">IF(H4&gt;=55,"Lulus","Tidak Lulus")</f>
        <v>Lulus</v>
      </c>
    </row>
    <row r="5" spans="8:8">
      <c r="B5" s="2">
        <v>3.0</v>
      </c>
      <c r="C5" s="2" t="s">
        <v>12</v>
      </c>
      <c r="D5" s="3" t="s">
        <v>21</v>
      </c>
      <c r="E5" s="2">
        <v>80.77</v>
      </c>
      <c r="F5" s="2">
        <v>75.0</v>
      </c>
      <c r="G5" s="2">
        <v>74.0</v>
      </c>
      <c r="H5" s="7">
        <f t="shared" si="0"/>
        <v>75.654</v>
      </c>
      <c r="I5" s="2" t="str">
        <f t="shared" si="1"/>
        <v>B</v>
      </c>
      <c r="J5" s="2" t="str">
        <f t="shared" si="2"/>
        <v>Baik</v>
      </c>
      <c r="K5" s="5" t="str">
        <f t="shared" si="3"/>
        <v>Lulus</v>
      </c>
    </row>
    <row r="6" spans="8:8">
      <c r="B6" s="2">
        <v>4.0</v>
      </c>
      <c r="C6" s="2" t="s">
        <v>13</v>
      </c>
      <c r="D6" s="3" t="s">
        <v>22</v>
      </c>
      <c r="E6" s="2">
        <v>100.0</v>
      </c>
      <c r="F6" s="2">
        <v>65.0</v>
      </c>
      <c r="G6" s="2">
        <v>52.0</v>
      </c>
      <c r="H6" s="4">
        <f t="shared" si="0"/>
        <v>65.5</v>
      </c>
      <c r="I6" s="2" t="str">
        <f t="shared" si="1"/>
        <v>C</v>
      </c>
      <c r="J6" s="2" t="str">
        <f t="shared" si="2"/>
        <v>Cukup Baik</v>
      </c>
      <c r="K6" s="5" t="str">
        <f t="shared" si="3"/>
        <v>Lulus</v>
      </c>
    </row>
    <row r="7" spans="8:8">
      <c r="B7" s="2">
        <v>5.0</v>
      </c>
      <c r="C7" s="2" t="s">
        <v>14</v>
      </c>
      <c r="D7" s="3" t="s">
        <v>23</v>
      </c>
      <c r="E7" s="2">
        <v>88.46</v>
      </c>
      <c r="F7" s="2">
        <v>60.0</v>
      </c>
      <c r="G7" s="2">
        <v>60.0</v>
      </c>
      <c r="H7" s="7">
        <f t="shared" si="0"/>
        <v>65.69200000000001</v>
      </c>
      <c r="I7" s="2" t="str">
        <f t="shared" si="1"/>
        <v>C</v>
      </c>
      <c r="J7" s="2" t="str">
        <f t="shared" si="2"/>
        <v>Cukup Baik</v>
      </c>
      <c r="K7" s="5" t="str">
        <f t="shared" si="3"/>
        <v>Lulus</v>
      </c>
    </row>
    <row r="8" spans="8:8">
      <c r="B8" s="2">
        <v>6.0</v>
      </c>
      <c r="C8" s="2" t="s">
        <v>15</v>
      </c>
      <c r="D8" s="3" t="s">
        <v>24</v>
      </c>
      <c r="E8" s="2">
        <v>92.31</v>
      </c>
      <c r="F8" s="2">
        <v>65.0</v>
      </c>
      <c r="G8" s="2">
        <v>62.0</v>
      </c>
      <c r="H8" s="7">
        <f t="shared" si="0"/>
        <v>68.962</v>
      </c>
      <c r="I8" s="2" t="str">
        <f t="shared" si="1"/>
        <v>C</v>
      </c>
      <c r="J8" s="2" t="str">
        <f t="shared" si="2"/>
        <v>Cukup Baik</v>
      </c>
      <c r="K8" s="5" t="str">
        <f t="shared" si="3"/>
        <v>Lulus</v>
      </c>
    </row>
    <row r="9" spans="8:8">
      <c r="B9" s="2">
        <v>7.0</v>
      </c>
      <c r="C9" s="2" t="s">
        <v>16</v>
      </c>
      <c r="D9" s="3" t="s">
        <v>26</v>
      </c>
      <c r="E9" s="2">
        <v>92.31</v>
      </c>
      <c r="F9" s="2">
        <v>75.0</v>
      </c>
      <c r="G9" s="2">
        <v>66.0</v>
      </c>
      <c r="H9" s="7">
        <f t="shared" si="0"/>
        <v>73.962</v>
      </c>
      <c r="I9" s="2" t="str">
        <f t="shared" si="1"/>
        <v>B</v>
      </c>
      <c r="J9" s="2" t="str">
        <f t="shared" si="2"/>
        <v>Baik</v>
      </c>
      <c r="K9" s="5" t="str">
        <f t="shared" si="3"/>
        <v>Lulus</v>
      </c>
    </row>
    <row r="10" spans="8:8">
      <c r="B10" s="2">
        <v>8.0</v>
      </c>
      <c r="C10" s="2" t="s">
        <v>17</v>
      </c>
      <c r="D10" s="3" t="s">
        <v>27</v>
      </c>
      <c r="E10" s="2">
        <v>100.0</v>
      </c>
      <c r="F10" s="2">
        <v>65.0</v>
      </c>
      <c r="G10" s="2">
        <v>54.0</v>
      </c>
      <c r="H10" s="4">
        <f t="shared" si="0"/>
        <v>66.5</v>
      </c>
      <c r="I10" s="2" t="str">
        <f t="shared" si="1"/>
        <v>C</v>
      </c>
      <c r="J10" s="2" t="str">
        <f t="shared" si="2"/>
        <v>Cukup Baik</v>
      </c>
      <c r="K10" s="5" t="str">
        <f t="shared" si="3"/>
        <v>Lulus</v>
      </c>
    </row>
    <row r="11" spans="8:8">
      <c r="B11" s="2">
        <v>9.0</v>
      </c>
      <c r="C11" s="2" t="s">
        <v>18</v>
      </c>
      <c r="D11" s="3" t="s">
        <v>28</v>
      </c>
      <c r="E11" s="2">
        <v>96.15</v>
      </c>
      <c r="F11" s="2">
        <v>65.0</v>
      </c>
      <c r="G11" s="2">
        <v>48.0</v>
      </c>
      <c r="H11" s="7">
        <f t="shared" si="0"/>
        <v>62.73</v>
      </c>
      <c r="I11" s="2" t="str">
        <f t="shared" si="1"/>
        <v>C</v>
      </c>
      <c r="J11" s="2" t="str">
        <f t="shared" si="2"/>
        <v>Cukup Baik</v>
      </c>
      <c r="K11" s="5" t="str">
        <f t="shared" si="3"/>
        <v>Lulus</v>
      </c>
    </row>
    <row r="12" spans="8:8">
      <c r="B12" s="2">
        <v>10.0</v>
      </c>
      <c r="C12" s="2" t="s">
        <v>19</v>
      </c>
      <c r="D12" s="3" t="s">
        <v>29</v>
      </c>
      <c r="E12" s="2">
        <v>88.46</v>
      </c>
      <c r="F12" s="2">
        <v>65.0</v>
      </c>
      <c r="G12" s="2">
        <v>50.0</v>
      </c>
      <c r="H12" s="7">
        <f t="shared" si="0"/>
        <v>62.192</v>
      </c>
      <c r="I12" s="2" t="str">
        <f t="shared" si="1"/>
        <v>C</v>
      </c>
      <c r="J12" s="2" t="str">
        <f t="shared" si="2"/>
        <v>Cukup Baik</v>
      </c>
      <c r="K12" s="5" t="str">
        <f t="shared" si="3"/>
        <v>Lulus</v>
      </c>
    </row>
    <row r="14" spans="8:8" ht="14.4">
      <c r="C14" s="8" t="s">
        <v>30</v>
      </c>
      <c r="D14" s="9"/>
      <c r="E14" s="10" t="s">
        <v>35</v>
      </c>
      <c r="F14" s="11" t="s">
        <v>36</v>
      </c>
      <c r="G14" s="11" t="s">
        <v>37</v>
      </c>
      <c r="H14" s="12" t="s">
        <v>48</v>
      </c>
      <c r="I14" s="9"/>
    </row>
    <row r="15" spans="8:8" ht="14.4">
      <c r="C15" s="13" t="s">
        <v>31</v>
      </c>
      <c r="D15" s="9"/>
      <c r="E15" s="11"/>
      <c r="F15" s="11" t="s">
        <v>44</v>
      </c>
      <c r="G15" s="11" t="s">
        <v>40</v>
      </c>
      <c r="H15" s="12" t="s">
        <v>41</v>
      </c>
      <c r="I15" s="9"/>
    </row>
    <row r="16" spans="8:8" ht="14.4">
      <c r="C16" s="13" t="s">
        <v>32</v>
      </c>
      <c r="D16" s="9"/>
      <c r="E16" s="11"/>
      <c r="F16" s="11" t="s">
        <v>45</v>
      </c>
      <c r="G16" s="11" t="s">
        <v>38</v>
      </c>
      <c r="H16" s="12" t="s">
        <v>39</v>
      </c>
      <c r="I16" s="9"/>
    </row>
    <row r="17" spans="8:8" ht="14.4">
      <c r="C17" s="13" t="s">
        <v>33</v>
      </c>
      <c r="D17" s="9"/>
      <c r="E17" s="11"/>
      <c r="F17" s="11" t="s">
        <v>46</v>
      </c>
      <c r="G17" s="11" t="s">
        <v>42</v>
      </c>
      <c r="H17" s="14" t="s">
        <v>49</v>
      </c>
      <c r="I17" s="9"/>
    </row>
    <row r="18" spans="8:8" ht="14.4">
      <c r="C18" s="9"/>
      <c r="D18" s="9"/>
      <c r="E18" s="11"/>
      <c r="F18" s="11" t="s">
        <v>47</v>
      </c>
      <c r="G18" s="11" t="s">
        <v>43</v>
      </c>
      <c r="H18" s="14" t="s">
        <v>50</v>
      </c>
      <c r="I18" s="9"/>
    </row>
    <row r="19" spans="8:8" ht="14.4">
      <c r="C19" s="13" t="s">
        <v>34</v>
      </c>
      <c r="D19" s="9"/>
      <c r="E19" s="11"/>
      <c r="F19" s="11"/>
      <c r="G19" s="11"/>
      <c r="H19" s="9"/>
      <c r="I19" s="9"/>
    </row>
    <row r="20" spans="8:8" ht="14.4">
      <c r="C20" s="9"/>
      <c r="D20" s="9"/>
      <c r="E20" s="11"/>
      <c r="F20" s="11"/>
      <c r="G20" s="11"/>
      <c r="H20" s="9"/>
      <c r="I20" s="9"/>
    </row>
    <row r="21" spans="8:8" ht="14.4">
      <c r="E21" s="15"/>
      <c r="F21" s="15"/>
      <c r="G21" s="15"/>
    </row>
    <row r="22" spans="8:8" ht="14.4">
      <c r="E22" s="15"/>
      <c r="F22" s="15"/>
      <c r="G22" s="15"/>
    </row>
    <row r="23" spans="8:8" ht="14.4">
      <c r="E23" s="15"/>
      <c r="F23" s="15"/>
      <c r="G2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cp:lastModifiedBy>Asus</cp:lastModifiedBy>
  <dcterms:created xsi:type="dcterms:W3CDTF">2022-10-04T05:55:33Z</dcterms:created>
  <dcterms:modified xsi:type="dcterms:W3CDTF">2022-10-04T19:43:40Z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d7cd5e3b7965487d96617234f5c43e72</vt:lpwstr>
  </property>
</Properties>
</file>