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275" tabRatio="894" firstSheet="5" activeTab="12"/>
  </bookViews>
  <sheets>
    <sheet name="1a-Identification Projet" sheetId="39" r:id="rId1"/>
    <sheet name="1b- Besoin capturé" sheetId="95" r:id="rId2"/>
    <sheet name="2a-OBS" sheetId="40" r:id="rId3"/>
    <sheet name="2b-PBS" sheetId="91" r:id="rId4"/>
    <sheet name="2c-WBS" sheetId="90" r:id="rId5"/>
    <sheet name="2d-Planning Initial" sheetId="92" r:id="rId6"/>
    <sheet name="23a Risques-Opportunités" sheetId="82" r:id="rId7"/>
    <sheet name="23b- Principaux évènements" sheetId="42" r:id="rId8"/>
    <sheet name="23c Actions" sheetId="74" r:id="rId9"/>
    <sheet name="23d Decisions" sheetId="73" r:id="rId10"/>
    <sheet name="23e Documents projet" sheetId="86" r:id="rId11"/>
    <sheet name="23f Livrables projet" sheetId="89" r:id="rId12"/>
    <sheet name="3a-Planning courant" sheetId="93" r:id="rId13"/>
    <sheet name="4-Bilan" sheetId="96" r:id="rId14"/>
  </sheets>
  <definedNames>
    <definedName name="__TBD2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__TBD3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__TBD5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__TBD6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__TBD7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__TBD8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__TDB4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_a362903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_xlnm._FilterDatabase" localSheetId="1" hidden="1">'1b- Besoin capturé'!#REF!</definedName>
    <definedName name="_xlnm._FilterDatabase" localSheetId="8" hidden="1">'23c Actions'!$A$7:$H$9</definedName>
    <definedName name="_xlnm._FilterDatabase" localSheetId="9" hidden="1">'23d Decisions'!#REF!</definedName>
    <definedName name="_xlnm._FilterDatabase" localSheetId="10" hidden="1">'23e Documents projet'!#REF!</definedName>
    <definedName name="_xlnm._FilterDatabase" localSheetId="11" hidden="1">'23f Livrables projet'!#REF!</definedName>
    <definedName name="_xlnm._FilterDatabase" localSheetId="13" hidden="1">'4-Bilan'!#REF!</definedName>
    <definedName name="_TBD2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_TBD3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_TBD5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_TBD6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_TBD7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_TBD8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_TDB4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a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aa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aaa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Admin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Admin10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Admin2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admin20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admin3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Admin4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Admin5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aeafe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aef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aefe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are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bf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codir.A380.4.2" localSheetId="1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codir.A380.4.2" localSheetId="8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codir.A380.4.2" localSheetId="9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codir.A380.4.2" localSheetId="10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codir.A380.4.2" localSheetId="11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codir.A380.4.2" localSheetId="13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codir.A380.4.2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codir.RRJ_NAV.2.4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DCR" localSheetId="1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DCR" localSheetId="8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DCR" localSheetId="9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DCR" localSheetId="10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DCR" localSheetId="11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DCR" localSheetId="13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DCR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DCRx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dfgg" localSheetId="1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dfgg" localSheetId="8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dfgg" localSheetId="9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dfgg" localSheetId="10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dfgg" localSheetId="11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dfgg" localSheetId="13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dfgg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dfggg" localSheetId="1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dfggg" localSheetId="8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dfggg" localSheetId="9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dfggg" localSheetId="10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dfggg" localSheetId="11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dfggg" localSheetId="13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dfggg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eaaef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eery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EPGS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erer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eyr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F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FCU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fqsdf" hidden="1">{#N/A,#N/A,TRUE,"Page de garde";#N/A,#N/A,TRUE,"0.1 Fiche descriptive";#N/A,#N/A,TRUE,"0.2 Organisation";#N/A,#N/A,TRUE,"0.3 Base documentaire";#N/A,#N/A,TRUE,"1.1 Faits Marquants";#N/A,#N/A,TRUE,"1.2 Décisions-Actions";#N/A,#N/A,TRUE,"2.1 Planning  (automatique)";#N/A,#N/A,TRUE,"2.2 Jalons (Courbe à 45°)";#N/A,#N/A,TRUE,"2.3 IMD - IRD PM";#N/A,#N/A,TRUE,"2.4 Suivi par Jalons";#N/A,#N/A,TRUE,"2.6 Obligations Client";#N/A,#N/A,TRUE,"3.1 Risques";#N/A,#N/A,TRUE,"3.2 Opportunités";#N/A,#N/A,TRUE,"8.1 COP-CEP ";#N/A,#N/A,TRUE,"8.2.1 Synthèse CPE CPP Etude";#N/A,#N/A,TRUE,"8.2.2 Synthèse CPE CPP Série";#N/A,#N/A,TRUE,"8.2.3 Synthèse CPE CPP TOTAL";#N/A,#N/A,TRUE,"8.3 CPE-CPP par lots";#N/A,#N/A,TRUE,"8.4 Courbe dépenses CPR-PPS";#N/A,#N/A,TRUE,"8.5 Situation financière";#N/A,#N/A,TRUE,"8.6 Rentabilité à terminaison"}</definedName>
    <definedName name="gg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gh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directeur";#N/A,#N/A,TRUE,"2.4 DFT";#N/A,#N/A,TRUE,"3.1 Risques";#N/A,#N/A,TRUE,"3.2 Opportunités";#N/A,#N/A,TRUE,"4.1 Perfs et exigences critique";#N/A,#N/A,TRUE,"5 Charges-capacité";#N/A,#N/A,TRUE,"6 Proch. étapes"}</definedName>
    <definedName name="GRAPH_EVOL_SHIPSET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directeur";#N/A,#N/A,TRUE,"2.4 DFT";#N/A,#N/A,TRUE,"3.1 Risques";#N/A,#N/A,TRUE,"3.2 Opportunités";#N/A,#N/A,TRUE,"4.1 Perfs et exigences critique";#N/A,#N/A,TRUE,"5 Charges-capacité";#N/A,#N/A,TRUE,"6 Proch. étapes"}</definedName>
    <definedName name="hjkh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HUD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IVV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KCCU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MOU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NDXKTMDRT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directeur";#N/A,#N/A,TRUE,"2.4 DFT";#N/A,#N/A,TRUE,"3.1 Risques";#N/A,#N/A,TRUE,"3.2 Opportunités";#N/A,#N/A,TRUE,"4.1 Perfs et exigences critique";#N/A,#N/A,TRUE,"5 Charges-capacité";#N/A,#N/A,TRUE,"6 Proch. étapes"}</definedName>
    <definedName name="newname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QQQQQQQ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RRJ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rtg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ss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sss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sssss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TBD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test" localSheetId="1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test" localSheetId="8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test" localSheetId="9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test" localSheetId="10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test" localSheetId="11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test" localSheetId="13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test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test2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toto2" localSheetId="1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toto2" localSheetId="8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toto2" localSheetId="9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toto2" localSheetId="10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toto2" localSheetId="11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toto2" localSheetId="13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toto2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wrn.Entreprises." hidden="1">{#N/A,#N/A,FALSE,"RCM";#N/A,#N/A,FALSE,"TME";#N/A,#N/A,FALSE,"TCAR";#N/A,#N/A,FALSE,"TCM";#N/A,#N/A,FALSE,"TCO";#N/A,#N/A,FALSE,"ANG";#N/A,#N/A,FALSE,"LAS";#N/A,#N/A,FALSE,"POL";#N/A,#N/A,FALSE,"TTS";#N/A,#N/A,FALSE,"TTE";#N/A,#N/A,FALSE,"TMX";#N/A,#N/A,FALSE,"TDA";#N/A,#N/A,FALSE,"BC";#N/A,#N/A,FALSE,"AUX";#N/A,#N/A,FALSE,"AJU1";#N/A,#N/A,FALSE,"AJU2";#N/A,#N/A,FALSE,"AJU3"}</definedName>
    <definedName name="wrn.poles." hidden="1">{#N/A,#N/A,FALSE,"Branche";#N/A,#N/A,FALSE,"Electromagnétisme";#N/A,#N/A,FALSE,"Optronique";#N/A,#N/A,FALSE,"Simulation";#N/A,#N/A,FALSE,"Tubes";#N/A,#N/A,FALSE,"Armement";#N/A,#N/A,FALSE,"Génération";#N/A,#N/A,FALSE,"Ajustements"}</definedName>
    <definedName name="wrn.Rap1." localSheetId="1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wrn.Rap1." localSheetId="8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wrn.Rap1." localSheetId="9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wrn.Rap1." localSheetId="10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wrn.Rap1." localSheetId="11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wrn.Rap1." localSheetId="13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wrn.Rap1.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wrn.Rap1.2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wrn.rap11.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wrn.Rap1bis." localSheetId="1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wrn.Rap1bis." localSheetId="8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wrn.Rap1bis." localSheetId="9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wrn.Rap1bis." localSheetId="10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wrn.Rap1bis." localSheetId="11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wrn.Rap1bis." localSheetId="13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wrn.Rap1bis.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wrn.RapDG.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directeur";#N/A,#N/A,TRUE,"2.4 DFT";#N/A,#N/A,TRUE,"3.1 Risques";#N/A,#N/A,TRUE,"3.2 Opportunités";#N/A,#N/A,TRUE,"4.1 Perfs et exigences critique";#N/A,#N/A,TRUE,"5 Charges-capacité";#N/A,#N/A,TRUE,"6 Proch. étapes"}</definedName>
    <definedName name="wrn.tdb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wrn.TdB._.complet." localSheetId="1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wrn.TdB._.complet." localSheetId="8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wrn.TdB._.complet." localSheetId="9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wrn.TdB._.complet." localSheetId="10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wrn.TdB._.complet." localSheetId="11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wrn.TdB._.complet." localSheetId="13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wrn.TdB._.complet.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wrn.TdB._.complet.2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wrn.TdB._.MIG29." hidden="1">{#N/A,#N/A,TRUE,"Page de garde";#N/A,#N/A,TRUE,"0.1 Fiche descriptive";#N/A,#N/A,TRUE,"0.2 Organisation";#N/A,#N/A,TRUE,"0.3 Base documentaire";#N/A,#N/A,TRUE,"1.1 Faits Marquants";#N/A,#N/A,TRUE,"1.2 Décisions-Actions";#N/A,#N/A,TRUE,"2.1 Planning  (automatique)";#N/A,#N/A,TRUE,"2.2 Jalons (Courbe à 45°)";#N/A,#N/A,TRUE,"2.3 IMD - IRD PM";#N/A,#N/A,TRUE,"2.4 Suivi par Jalons";#N/A,#N/A,TRUE,"2.6 Obligations Client";#N/A,#N/A,TRUE,"3.1 Risques";#N/A,#N/A,TRUE,"3.2 Opportunités";#N/A,#N/A,TRUE,"8.1 COP-CEP ";#N/A,#N/A,TRUE,"8.2.1 Synthèse CPE CPP Etude";#N/A,#N/A,TRUE,"8.2.2 Synthèse CPE CPP Série";#N/A,#N/A,TRUE,"8.2.3 Synthèse CPE CPP TOTAL";#N/A,#N/A,TRUE,"8.3 CPE-CPP par lots";#N/A,#N/A,TRUE,"8.4 Courbe dépenses CPR-PPS";#N/A,#N/A,TRUE,"8.5 Situation financière";#N/A,#N/A,TRUE,"8.6 Rentabilité à terminaison"}</definedName>
    <definedName name="x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xxx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  <definedName name="xxx1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xxx2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y" hidden="1">{"PageGarde1",#N/A,TRUE,"Page de garde";"Page0_1",#N/A,TRUE,"0.1 Fiche Descriptif Programme";"Page0_2",#N/A,TRUE,"0.2 Organisation";"Page1_1",#N/A,TRUE,"1.1 Faits Marquants";"Page1_2",#N/A,TRUE,"1.2 Décisions-Actions";"Page1_3",#N/A,TRUE,"1.3 Indicateur Satisfaction";"Page2_1",#N/A,TRUE,"2.1 Planning Directeur";"Page2_2",#N/A,TRUE,"2.2 Jalons Contractuels";"Page2_3",#N/A,TRUE,"2.3 IMD-IRD";"Page2_4",#N/A,TRUE,"2.4 Avancement Jalons";"Page2_5",#N/A,TRUE,"2.5 DFT";"Page2_6",#N/A,TRUE,"2.6 Obligations Client";"Page3_1",#N/A,TRUE,"3.1 Risques";"Page3_2",#N/A,TRUE,"3.2 Opportunités";"4_Performances",#N/A,TRUE,"4 Perfs et Exigences Critiques";"Page5_Charges",#N/A,TRUE,"5 Charges-Capacité";"6 Proch Etapes",#N/A,TRUE,"6 Proch. Etapes";"7 Reporting Spec",#N/A,TRUE,"7 Reporting Spec.";"Chap8",#N/A,TRUE,"Chap8";"Page8_1",#N/A,TRUE,"8.1 COP-CEP";"Page8_2",#N/A,TRUE,"8.2 CPP-CPE ";"Page8_3",#N/A,TRUE,"8.3 CPP-CPE par WP";"Page8_4",#N/A,TRUE,"8.4 Dépenses CPR-PPS";"Page8_5",#N/A,TRUE,"8.5 Compte d'Exploitation";"Page8_6",#N/A,TRUE,"8.6 Rentabilité"}</definedName>
    <definedName name="z" hidden="1">{#N/A,#N/A,TRUE,"Page de garde";#N/A,#N/A,TRUE,"0.1 Fiche desciptif programme";#N/A,#N/A,TRUE,"0.2 Orga indus";#N/A,#N/A,TRUE,"1.1 Faits marquants";#N/A,#N/A,TRUE,"1.2 Décisions-actions";#N/A,#N/A,TRUE,"1.3 Indicateur satisfaction";#N/A,#N/A,TRUE,"2.1 Planning directeur";#N/A,#N/A,TRUE,"2.2 Jalons contractuels";#N/A,#N/A,TRUE,"2.3 IMD-IRD";#N/A,#N/A,TRUE,"2.4 DFT";#N/A,#N/A,TRUE,"2.5 Buyers obligations";#N/A,#N/A,TRUE,"3.1 Risques";#N/A,#N/A,TRUE,"3.2 Opportunités";#N/A,#N/A,TRUE,"4.1 Perfs et exigences critique";#N/A,#N/A,TRUE,"5 Charges-capacité";#N/A,#N/A,TRUE,"6 Proch. étapes";#N/A,#N/A,TRUE,"7.1 Statut actions";#N/A,#N/A,TRUE,"7.2 Actions";#N/A,#N/A,TRUE,"7.3 Scurve DRL";#N/A,#N/A,TRUE,"7.4 Gantt"}</definedName>
  </definedNames>
  <calcPr calcId="144525"/>
</workbook>
</file>

<file path=xl/sharedStrings.xml><?xml version="1.0" encoding="utf-8"?>
<sst xmlns="http://schemas.openxmlformats.org/spreadsheetml/2006/main" count="297" uniqueCount="205">
  <si>
    <t>reference Tableau de bord</t>
  </si>
  <si>
    <t>Organisation Projet</t>
  </si>
  <si>
    <t>Projet</t>
  </si>
  <si>
    <t>Création BlockChain</t>
  </si>
  <si>
    <t>Responsable Dossier</t>
  </si>
  <si>
    <t>GIRARD Lucas</t>
  </si>
  <si>
    <t>Période couverte par le dossier</t>
  </si>
  <si>
    <t xml:space="preserve">01/02/21 -&gt; 05/14/21
</t>
  </si>
  <si>
    <t>Objectifs du projet</t>
  </si>
  <si>
    <t>En vue d'une création d'une banque centrale / Blockchain</t>
  </si>
  <si>
    <t>Liste de diffusion</t>
  </si>
  <si>
    <t xml:space="preserve">
</t>
  </si>
  <si>
    <t>Contexte Client</t>
  </si>
  <si>
    <t>Exigences Client</t>
  </si>
  <si>
    <t>Categorie</t>
  </si>
  <si>
    <t>ID d'exigence</t>
  </si>
  <si>
    <t>Titre Exigence</t>
  </si>
  <si>
    <t>Criticité (Obligatioire/ Souhaitée/exemple)</t>
  </si>
  <si>
    <t>Description Exigence</t>
  </si>
  <si>
    <t>Methode d'acceptation</t>
  </si>
  <si>
    <t>Explication</t>
  </si>
  <si>
    <t>Developement Projet</t>
  </si>
  <si>
    <t>DP001</t>
  </si>
  <si>
    <t>S</t>
  </si>
  <si>
    <t>Le projet doit être développé</t>
  </si>
  <si>
    <t>Les programmes des objectifs developpés</t>
  </si>
  <si>
    <t>Gestion de projet</t>
  </si>
  <si>
    <t>GP001</t>
  </si>
  <si>
    <t>O</t>
  </si>
  <si>
    <t>Le projet doit être organisé</t>
  </si>
  <si>
    <t>répartition des tâches</t>
  </si>
  <si>
    <t>Atteintes des Objectifs</t>
  </si>
  <si>
    <t>Les objectifs doivent être atteints</t>
  </si>
  <si>
    <t>Objectifs principaux atteints</t>
  </si>
  <si>
    <t xml:space="preserve">                    OBS
WBS</t>
  </si>
  <si>
    <t>RP</t>
  </si>
  <si>
    <t>RCI</t>
  </si>
  <si>
    <t>RD1</t>
  </si>
  <si>
    <t>RD2</t>
  </si>
  <si>
    <t>WP0 Capture Besoin</t>
  </si>
  <si>
    <t>R</t>
  </si>
  <si>
    <t>C</t>
  </si>
  <si>
    <t>WP1 Pilotage Projet</t>
  </si>
  <si>
    <t>WP2 Conception Intégration</t>
  </si>
  <si>
    <t>A</t>
  </si>
  <si>
    <t>Développement Java</t>
  </si>
  <si>
    <t>Développement C</t>
  </si>
  <si>
    <t>R: Responsable</t>
  </si>
  <si>
    <t>C: Contributeur</t>
  </si>
  <si>
    <t>A: Approbateur</t>
  </si>
  <si>
    <t>Planning Initial</t>
  </si>
  <si>
    <t>Planning courant</t>
  </si>
  <si>
    <t>Ecart de travail</t>
  </si>
  <si>
    <t>ID de la tâche</t>
  </si>
  <si>
    <t>Nom de la tâche</t>
  </si>
  <si>
    <t>Début initial prévu</t>
  </si>
  <si>
    <t>Fin initiale prévue</t>
  </si>
  <si>
    <t>Prédécesseurs</t>
  </si>
  <si>
    <t>Noms ressources</t>
  </si>
  <si>
    <t>Travail initial prévu (hr)</t>
  </si>
  <si>
    <t>Début réel</t>
  </si>
  <si>
    <t>Fin réelle</t>
  </si>
  <si>
    <t>Travail effectué</t>
  </si>
  <si>
    <t>Travail restant</t>
  </si>
  <si>
    <t>Ecart de travail (effectué+ restant)- initial</t>
  </si>
  <si>
    <t>NA</t>
  </si>
  <si>
    <t xml:space="preserve">   Capture Besoin</t>
  </si>
  <si>
    <t>RP[50%];RCI[50%]</t>
  </si>
  <si>
    <t xml:space="preserve">   Structuration projet</t>
  </si>
  <si>
    <t xml:space="preserve">   Suivi Projet</t>
  </si>
  <si>
    <t>RP[10%]</t>
  </si>
  <si>
    <t xml:space="preserve">   Bilan Projet</t>
  </si>
  <si>
    <t>4;14</t>
  </si>
  <si>
    <t xml:space="preserve">   Définition Solution</t>
  </si>
  <si>
    <t>RCI;RP[5%]</t>
  </si>
  <si>
    <t xml:space="preserve">    Developpement Java</t>
  </si>
  <si>
    <t xml:space="preserve">   Développement en C</t>
  </si>
  <si>
    <t xml:space="preserve">   Livraison Structuration Projet</t>
  </si>
  <si>
    <t xml:space="preserve">   Livraison Solution</t>
  </si>
  <si>
    <t xml:space="preserve">   Livraison Bilan</t>
  </si>
  <si>
    <t>10;9;8</t>
  </si>
  <si>
    <t>Description du risque</t>
  </si>
  <si>
    <t>Plan d'action et commentaires</t>
  </si>
  <si>
    <t>Poid brut</t>
  </si>
  <si>
    <t>Prob.</t>
  </si>
  <si>
    <t>Poid pondéré</t>
  </si>
  <si>
    <t>Date d'ouverture</t>
  </si>
  <si>
    <t>Date de mise à jour</t>
  </si>
  <si>
    <t>Date fermeture</t>
  </si>
  <si>
    <t>Responsable</t>
  </si>
  <si>
    <t>Pas assez de temps pour tout faire</t>
  </si>
  <si>
    <t>Programmer les éléments essentiels</t>
  </si>
  <si>
    <t xml:space="preserve">Erreur de dépassement de memoire </t>
  </si>
  <si>
    <t xml:space="preserve">Faire des assertions et batterie de test </t>
  </si>
  <si>
    <t>Problème d'organisation</t>
  </si>
  <si>
    <t>S'échanger régulièrement concernant l'avancée du projet</t>
  </si>
  <si>
    <t xml:space="preserve">Total     </t>
  </si>
  <si>
    <t>Description de l'opportunité *</t>
  </si>
  <si>
    <t>Montant brut</t>
  </si>
  <si>
    <t>Montant pondéré</t>
  </si>
  <si>
    <t>Obtenir un niveau de BC fonctionnel</t>
  </si>
  <si>
    <t>Utile pour l'avancement de chacun en terme de culture etc..</t>
  </si>
  <si>
    <t>Amélioration dans le développement (C,java)</t>
  </si>
  <si>
    <t>Précision et organisation amélioré</t>
  </si>
  <si>
    <t>Constater une simulation de cryptomonnaie</t>
  </si>
  <si>
    <t>Immersion dans une technologie peu connue mais prometteuse</t>
  </si>
  <si>
    <t>Total</t>
  </si>
  <si>
    <t>Période du 01/04/21 au 15/05/21</t>
  </si>
  <si>
    <t>POINTS POSITIFS</t>
  </si>
  <si>
    <t>POINTS NEGATIFS / ALERTES</t>
  </si>
  <si>
    <t>Le développement en Java et en C du niveau 1 et sur le point d'aboutir, avec quelques difficultés et imperfections.</t>
  </si>
  <si>
    <r>
      <t xml:space="preserve">Nous étions 3 au début de ce projet. Depuis le 1er avril , Adrien GIORDANNO (notre chef de projet) nous a quitté </t>
    </r>
    <r>
      <rPr>
        <b/>
        <i/>
        <sz val="12"/>
        <color rgb="FFFF0000"/>
        <rFont val="Arial"/>
        <charset val="134"/>
      </rPr>
      <t>sans fournir le moindre travail</t>
    </r>
    <r>
      <rPr>
        <b/>
        <i/>
        <sz val="12"/>
        <rFont val="Arial"/>
        <charset val="134"/>
      </rPr>
      <t xml:space="preserve"> </t>
    </r>
    <r>
      <rPr>
        <b/>
        <sz val="12"/>
        <rFont val="Arial"/>
        <charset val="134"/>
      </rPr>
      <t>et nous nous retrouvons seulement a deux pour faire un projet prévu normalement avec au minimum 3 personnes. Cela ralentit lourdement le développement du projet.</t>
    </r>
  </si>
  <si>
    <t>Num</t>
  </si>
  <si>
    <t>Description de l'action</t>
  </si>
  <si>
    <t>Origin</t>
  </si>
  <si>
    <t>Resp</t>
  </si>
  <si>
    <t>Date d'enregistrement</t>
  </si>
  <si>
    <t>Date prévue initiale</t>
  </si>
  <si>
    <t>Date prévue courante</t>
  </si>
  <si>
    <t>Etat de l'action</t>
  </si>
  <si>
    <t>Date de cloture</t>
  </si>
  <si>
    <t>Preuve de cloture</t>
  </si>
  <si>
    <t>Commentaire</t>
  </si>
  <si>
    <t xml:space="preserve"> capture du besoin</t>
  </si>
  <si>
    <t>Adrien Giordano</t>
  </si>
  <si>
    <t>Rendu moodle</t>
  </si>
  <si>
    <t>Le rendu de la capture du besoin a été initialement fait pour la date attendue.</t>
  </si>
  <si>
    <t>Structuration Projet, Suivi projet, Bilan Projet, Définition Solution</t>
  </si>
  <si>
    <t>Aucun commentaire a rajouter</t>
  </si>
  <si>
    <t>Développement Java, Développement en C</t>
  </si>
  <si>
    <t>Lacunes rencontrées, assez bonnes répartitions du travail en deux parties</t>
  </si>
  <si>
    <t>Livraison structuration Projet/Solution/Bilan</t>
  </si>
  <si>
    <t>Retard a cause de partiels mais bonne organisation.</t>
  </si>
  <si>
    <t>N°</t>
  </si>
  <si>
    <r>
      <rPr>
        <b/>
        <i/>
        <sz val="10"/>
        <rFont val="Arial"/>
        <charset val="134"/>
      </rPr>
      <t xml:space="preserve"> </t>
    </r>
    <r>
      <rPr>
        <b/>
        <sz val="10"/>
        <rFont val="Arial"/>
        <charset val="134"/>
      </rPr>
      <t xml:space="preserve">DESCRIPTION </t>
    </r>
  </si>
  <si>
    <t>JUSTIFICATION</t>
  </si>
  <si>
    <t>Date d'applicabilité</t>
  </si>
  <si>
    <t>Date de fin d'applicabilité</t>
  </si>
  <si>
    <t>Motif de fin d'applicabilité</t>
  </si>
  <si>
    <t>Applicable :O/N</t>
  </si>
  <si>
    <t>Répartition du travail</t>
  </si>
  <si>
    <t>Fin du projet</t>
  </si>
  <si>
    <t>Choix du chef de projet: Adrien Giordano</t>
  </si>
  <si>
    <t>Par élections</t>
  </si>
  <si>
    <t>Abandon</t>
  </si>
  <si>
    <t>N</t>
  </si>
  <si>
    <t>Nouveau chef de Projet: GIRARD Lucas</t>
  </si>
  <si>
    <t xml:space="preserve">Remplacement </t>
  </si>
  <si>
    <t>Nouvelle repartition du travail</t>
  </si>
  <si>
    <t>Changement d'effectif</t>
  </si>
  <si>
    <t>Titre</t>
  </si>
  <si>
    <t>Description/ objectif</t>
  </si>
  <si>
    <t>Type</t>
  </si>
  <si>
    <t>Référence</t>
  </si>
  <si>
    <t>Indice</t>
  </si>
  <si>
    <t>Hyperlien</t>
  </si>
  <si>
    <t>date prévue de dispo</t>
  </si>
  <si>
    <t>date effective
 de dispo</t>
  </si>
  <si>
    <t>Status</t>
  </si>
  <si>
    <t>&gt;&gt;&gt; Documents en entrée</t>
  </si>
  <si>
    <t xml:space="preserve">    &gt;&gt;&gt; dossier Client</t>
  </si>
  <si>
    <t>Missions Blockchains</t>
  </si>
  <si>
    <t xml:space="preserve">Résumé des missions a réaliser </t>
  </si>
  <si>
    <t>CLIENT</t>
  </si>
  <si>
    <t>validé</t>
  </si>
  <si>
    <t xml:space="preserve">    &gt;&gt;&gt; Document de reference</t>
  </si>
  <si>
    <t>Cours JAVA</t>
  </si>
  <si>
    <t>Donne des informations pour programmer</t>
  </si>
  <si>
    <t>M. X</t>
  </si>
  <si>
    <t>Cours en C</t>
  </si>
  <si>
    <t>à realiser</t>
  </si>
  <si>
    <t>Pdf BlockChain</t>
  </si>
  <si>
    <t>Donne des informations sur les objectifs</t>
  </si>
  <si>
    <t>Réferences Internet</t>
  </si>
  <si>
    <t>Informations supplémentaires</t>
  </si>
  <si>
    <t>&gt;&gt;&gt; Documents en sortie</t>
  </si>
  <si>
    <t xml:space="preserve">    &gt;&gt;&gt; livrables projet</t>
  </si>
  <si>
    <t>Expression du besoin</t>
  </si>
  <si>
    <t>Structuration projet</t>
  </si>
  <si>
    <t>suivi projet</t>
  </si>
  <si>
    <t>recurrent 1 par semaine</t>
  </si>
  <si>
    <t>Bilan</t>
  </si>
  <si>
    <t xml:space="preserve">    &gt;&gt;&gt; Documents developpement solution</t>
  </si>
  <si>
    <t>Dossier de conception JAVA</t>
  </si>
  <si>
    <t>Dossier de conception en C</t>
  </si>
  <si>
    <t>OUZAA Mehdi</t>
  </si>
  <si>
    <t>Résultat de Test JAVA</t>
  </si>
  <si>
    <t>Résultat de Test C</t>
  </si>
  <si>
    <t>Intitulé livrable</t>
  </si>
  <si>
    <t>Description Livrable</t>
  </si>
  <si>
    <t xml:space="preserve">date prévue </t>
  </si>
  <si>
    <t>&gt;&gt;&gt; Livrables en sortie</t>
  </si>
  <si>
    <t>Bilan Projet</t>
  </si>
  <si>
    <t>Un bilan général de l'organisation et de l'avancement courant du projet</t>
  </si>
  <si>
    <t>Code c du niveau 1</t>
  </si>
  <si>
    <t>Plusieurs programmes en C permettant de réaliser le niveau 1 de la blockchain</t>
  </si>
  <si>
    <t>Code JAVA du niveau 1</t>
  </si>
  <si>
    <t>Plusieurs classes en JAVA afin de réaliser le niveau 1 de la blockchain</t>
  </si>
  <si>
    <t xml:space="preserve">   Developpement Java</t>
  </si>
  <si>
    <t>Analyse critique du déroulement du projet</t>
  </si>
  <si>
    <t>Il y a eu de gros problèmes d'organisation, ce qui nous a coûté un temps assez conséquent pour remettre en place une organisation convenable. De plus on a dû s'occuper du projet à deux ce qui n'étais pas du tout prévu au départ.</t>
  </si>
  <si>
    <t>Leçons apprises</t>
  </si>
  <si>
    <t>Maitriser une organisation totale du projet et affronter les obstacles possibles, mêmes ceux qui semblent insurmontables.</t>
  </si>
  <si>
    <t>Mise en perspectives pour les projets futurs</t>
  </si>
  <si>
    <t>S'assurer de la motivation des tout les futurs participant, échanger régulièrement sur l'avancée courante du projet. Meilleure organisation pour les futurs projets, plus d'implication dans les schémas prévisionnels.</t>
  </si>
</sst>
</file>

<file path=xl/styles.xml><?xml version="1.0" encoding="utf-8"?>
<styleSheet xmlns="http://schemas.openxmlformats.org/spreadsheetml/2006/main">
  <numFmts count="34">
    <numFmt numFmtId="176" formatCode="&quot;Station  &quot;#&quot;  Total Each :- &quot;"/>
    <numFmt numFmtId="177" formatCode="_-* #,##0.00\ [$€-1]_-;\-* #,##0.00\ [$€-1]_-;_-* &quot;-&quot;??\ [$€-1]_-"/>
    <numFmt numFmtId="178" formatCode="0.0"/>
    <numFmt numFmtId="179" formatCode="#,##0\ &quot;€&quot;"/>
    <numFmt numFmtId="180" formatCode="_(* #,##0.00_);_(* \(#,##0.00\);_(* &quot;-&quot;??_);_(@_)"/>
    <numFmt numFmtId="181" formatCode="#,##0.0&quot; h/déf&quot;"/>
    <numFmt numFmtId="182" formatCode="#,###,##0;[Red]\(#,###,##0\)"/>
    <numFmt numFmtId="43" formatCode="_-* #,##0.00_-;\-* #,##0.00_-;_-* &quot;-&quot;??_-;_-@_-"/>
    <numFmt numFmtId="183" formatCode="_-* #,##0.00\ _F_-;\-* #,##0.00\ _F_-;_-* &quot;-&quot;??\ _F_-;_-@_-"/>
    <numFmt numFmtId="184" formatCode="_-&quot;€&quot;* #,##0_-;\-&quot;€&quot;* #,##0_-;_-&quot;€&quot;* \-_-;_-@_-"/>
    <numFmt numFmtId="185" formatCode="#,##0.0&quot; déf/kLoc&quot;"/>
    <numFmt numFmtId="186" formatCode="0.0_)"/>
    <numFmt numFmtId="41" formatCode="_-* #,##0_-;\-* #,##0_-;_-* &quot;-&quot;_-;_-@_-"/>
    <numFmt numFmtId="187" formatCode="&quot;$&quot;#,##0;[Red]&quot;-$&quot;#,##0"/>
    <numFmt numFmtId="188" formatCode="&quot;Item  &quot;#.##&quot;  Total  :-&quot;"/>
    <numFmt numFmtId="189" formatCode="&quot;£&quot;#,##0;&quot;-£&quot;#,##0"/>
    <numFmt numFmtId="190" formatCode="_-&quot;€&quot;* #,##0.00_-;\-&quot;€&quot;* #,##0.00_-;_-&quot;€&quot;* \-??_-;_-@_-"/>
    <numFmt numFmtId="191" formatCode="&quot;£&quot;#,##0;[Red]&quot;-£&quot;#,##0"/>
    <numFmt numFmtId="192" formatCode="mmm&quot; &quot;yy"/>
    <numFmt numFmtId="193" formatCode="_-* #,##0\ _F_-;\-* #,##0\ _F_-;_-* &quot;-&quot;\ _F_-;_-@_-"/>
    <numFmt numFmtId="194" formatCode="0.000"/>
    <numFmt numFmtId="195" formatCode="dd/mm/yy"/>
    <numFmt numFmtId="196" formatCode="_-* #,##0\ &quot;F&quot;_-;\-* #,##0\ &quot;F&quot;_-;_-* &quot;-&quot;\ &quot;F&quot;_-;_-@_-"/>
    <numFmt numFmtId="197" formatCode="#,##0&quot; h&quot;"/>
    <numFmt numFmtId="198" formatCode="_(&quot;$&quot;* #,##0.00_);_(&quot;$&quot;* \(#,##0.00\);_(&quot;$&quot;* &quot;-&quot;??_);_(@_)"/>
    <numFmt numFmtId="199" formatCode="#__\x_]"/>
    <numFmt numFmtId="200" formatCode="#\ ##0.##\j"/>
    <numFmt numFmtId="201" formatCode="&quot;Station  &quot;#&quot; Grand Total :-&quot;"/>
    <numFmt numFmtId="202" formatCode="#,##0_ ;[Red]\-#,##0\ "/>
    <numFmt numFmtId="203" formatCode="&quot;Qty &quot;#_]"/>
    <numFmt numFmtId="204" formatCode="_-* #,##0.00\ [$€]_-;\-* #,##0.00\ [$€]_-;_-* &quot;-&quot;??\ [$€]_-;_-@_-"/>
    <numFmt numFmtId="205" formatCode="??0&quot; %&quot;"/>
    <numFmt numFmtId="206" formatCode="dd/mm/yy;@"/>
    <numFmt numFmtId="207" formatCode="#,##0.0"/>
  </numFmts>
  <fonts count="80">
    <font>
      <sz val="10"/>
      <name val="Arial"/>
      <charset val="134"/>
    </font>
    <font>
      <b/>
      <sz val="14"/>
      <name val="Arial"/>
      <charset val="134"/>
    </font>
    <font>
      <b/>
      <sz val="10"/>
      <name val="Arial"/>
      <charset val="134"/>
    </font>
    <font>
      <sz val="8"/>
      <name val="Arial"/>
      <charset val="134"/>
    </font>
    <font>
      <sz val="10"/>
      <color rgb="FF363636"/>
      <name val="Calibri"/>
      <charset val="134"/>
    </font>
    <font>
      <b/>
      <sz val="11"/>
      <color rgb="FF000000"/>
      <name val="Calibri"/>
      <charset val="134"/>
    </font>
    <font>
      <sz val="11"/>
      <name val="Calibri"/>
      <charset val="134"/>
    </font>
    <font>
      <sz val="11"/>
      <color rgb="FF000000"/>
      <name val="Calibri"/>
      <charset val="134"/>
    </font>
    <font>
      <b/>
      <sz val="8"/>
      <name val="Arial"/>
      <charset val="134"/>
    </font>
    <font>
      <b/>
      <sz val="9"/>
      <name val="Arial"/>
      <charset val="134"/>
    </font>
    <font>
      <sz val="14"/>
      <name val="Arial"/>
      <charset val="134"/>
    </font>
    <font>
      <b/>
      <i/>
      <sz val="10"/>
      <name val="Arial"/>
      <charset val="134"/>
    </font>
    <font>
      <sz val="12"/>
      <name val="Arial"/>
      <charset val="134"/>
    </font>
    <font>
      <b/>
      <sz val="12"/>
      <name val="Arial"/>
      <charset val="134"/>
    </font>
    <font>
      <b/>
      <i/>
      <u/>
      <sz val="10"/>
      <color indexed="10"/>
      <name val="Arial"/>
      <charset val="134"/>
    </font>
    <font>
      <b/>
      <sz val="18"/>
      <name val="Arial"/>
      <charset val="134"/>
    </font>
    <font>
      <b/>
      <sz val="11"/>
      <name val="Arial"/>
      <charset val="134"/>
    </font>
    <font>
      <b/>
      <sz val="11"/>
      <color indexed="63"/>
      <name val="Arial"/>
      <charset val="134"/>
    </font>
    <font>
      <b/>
      <i/>
      <sz val="14"/>
      <name val="Arial"/>
      <charset val="134"/>
    </font>
    <font>
      <sz val="10"/>
      <color indexed="10"/>
      <name val="Arial"/>
      <charset val="134"/>
    </font>
    <font>
      <i/>
      <sz val="11"/>
      <color indexed="23"/>
      <name val="Calibri"/>
      <charset val="134"/>
    </font>
    <font>
      <sz val="8"/>
      <name val="MS Sans Serif"/>
      <charset val="134"/>
    </font>
    <font>
      <sz val="11"/>
      <color indexed="8"/>
      <name val="Calibri"/>
      <charset val="134"/>
    </font>
    <font>
      <b/>
      <sz val="12"/>
      <color indexed="12"/>
      <name val="Arial"/>
      <charset val="134"/>
    </font>
    <font>
      <sz val="12"/>
      <color indexed="8"/>
      <name val="Arial"/>
      <charset val="134"/>
    </font>
    <font>
      <sz val="11"/>
      <color theme="1"/>
      <name val="Calibri"/>
      <charset val="134"/>
      <scheme val="minor"/>
    </font>
    <font>
      <sz val="11"/>
      <color indexed="9"/>
      <name val="Calibri"/>
      <charset val="134"/>
    </font>
    <font>
      <b/>
      <sz val="12"/>
      <color indexed="8"/>
      <name val="Arial"/>
      <charset val="134"/>
    </font>
    <font>
      <u/>
      <sz val="11"/>
      <color rgb="FF800080"/>
      <name val="Calibri"/>
      <charset val="0"/>
      <scheme val="minor"/>
    </font>
    <font>
      <b/>
      <sz val="10"/>
      <name val="MS Sans"/>
      <charset val="134"/>
    </font>
    <font>
      <b/>
      <sz val="18"/>
      <color indexed="56"/>
      <name val="Cambria"/>
      <charset val="134"/>
    </font>
    <font>
      <u/>
      <sz val="6"/>
      <color indexed="12"/>
      <name val="Arial"/>
      <charset val="134"/>
    </font>
    <font>
      <sz val="8"/>
      <color indexed="15"/>
      <name val="MS Sans Serif"/>
      <charset val="134"/>
    </font>
    <font>
      <b/>
      <sz val="11"/>
      <color indexed="52"/>
      <name val="Calibri"/>
      <charset val="134"/>
    </font>
    <font>
      <b/>
      <sz val="15"/>
      <color indexed="56"/>
      <name val="Calibri"/>
      <charset val="134"/>
    </font>
    <font>
      <sz val="11"/>
      <color indexed="62"/>
      <name val="Calibri"/>
      <charset val="134"/>
    </font>
    <font>
      <u/>
      <sz val="10"/>
      <color indexed="12"/>
      <name val="Arial"/>
      <charset val="134"/>
    </font>
    <font>
      <sz val="8"/>
      <name val="Times New Roman"/>
      <charset val="134"/>
    </font>
    <font>
      <u/>
      <sz val="10"/>
      <color indexed="36"/>
      <name val="Arial"/>
      <charset val="134"/>
    </font>
    <font>
      <sz val="11"/>
      <color indexed="52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indexed="10"/>
      <name val="Calibri"/>
      <charset val="134"/>
    </font>
    <font>
      <b/>
      <sz val="13"/>
      <color indexed="56"/>
      <name val="Calibri"/>
      <charset val="134"/>
    </font>
    <font>
      <b/>
      <i/>
      <sz val="32"/>
      <name val="Arial MT"/>
      <charset val="134"/>
    </font>
    <font>
      <b/>
      <sz val="11"/>
      <color indexed="56"/>
      <name val="Calibri"/>
      <charset val="134"/>
    </font>
    <font>
      <sz val="11"/>
      <color indexed="60"/>
      <name val="Calibri"/>
      <charset val="134"/>
    </font>
    <font>
      <sz val="10"/>
      <color indexed="8"/>
      <name val="Arial"/>
      <charset val="134"/>
    </font>
    <font>
      <sz val="12"/>
      <color indexed="14"/>
      <name val="Arial"/>
      <charset val="134"/>
    </font>
    <font>
      <b/>
      <sz val="11"/>
      <color indexed="63"/>
      <name val="Calibri"/>
      <charset val="134"/>
    </font>
    <font>
      <b/>
      <sz val="11"/>
      <color indexed="9"/>
      <name val="Calibri"/>
      <charset val="134"/>
    </font>
    <font>
      <b/>
      <sz val="11"/>
      <color indexed="8"/>
      <name val="Calibri"/>
      <charset val="134"/>
    </font>
    <font>
      <sz val="11"/>
      <color indexed="17"/>
      <name val="Calibri"/>
      <charset val="134"/>
    </font>
    <font>
      <sz val="10"/>
      <name val="MS Sans Serif"/>
      <charset val="134"/>
    </font>
    <font>
      <sz val="11"/>
      <color indexed="20"/>
      <name val="Calibri"/>
      <charset val="134"/>
    </font>
    <font>
      <sz val="19"/>
      <color indexed="48"/>
      <name val="Arial"/>
      <charset val="134"/>
    </font>
    <font>
      <u/>
      <sz val="12"/>
      <color indexed="12"/>
      <name val="Courier New"/>
      <charset val="134"/>
    </font>
    <font>
      <b/>
      <i/>
      <sz val="12"/>
      <color indexed="8"/>
      <name val="Arial"/>
      <charset val="134"/>
    </font>
    <font>
      <b/>
      <sz val="8.5"/>
      <name val="LinePrinter"/>
      <charset val="134"/>
    </font>
    <font>
      <sz val="11"/>
      <color theme="1"/>
      <name val="Arial"/>
      <charset val="134"/>
    </font>
    <font>
      <strike/>
      <sz val="10"/>
      <name val="Arial"/>
      <charset val="134"/>
    </font>
    <font>
      <i/>
      <sz val="12"/>
      <color indexed="8"/>
      <name val="Arial"/>
      <charset val="134"/>
    </font>
    <font>
      <sz val="10"/>
      <name val="Courier"/>
      <charset val="134"/>
    </font>
    <font>
      <i/>
      <sz val="12"/>
      <name val="Arial"/>
      <charset val="134"/>
    </font>
    <font>
      <sz val="14"/>
      <color indexed="9"/>
      <name val="Arial"/>
      <charset val="134"/>
    </font>
    <font>
      <b/>
      <sz val="8"/>
      <color indexed="12"/>
      <name val="Arial"/>
      <charset val="134"/>
    </font>
    <font>
      <b/>
      <u/>
      <sz val="10"/>
      <name val="Arial"/>
      <charset val="134"/>
    </font>
    <font>
      <sz val="12"/>
      <name val="Times New Roman"/>
      <charset val="134"/>
    </font>
    <font>
      <b/>
      <sz val="10"/>
      <name val="MS Sans Serif"/>
      <charset val="134"/>
    </font>
    <font>
      <sz val="8"/>
      <color indexed="9"/>
      <name val="Arial"/>
      <charset val="134"/>
    </font>
    <font>
      <b/>
      <sz val="11"/>
      <color indexed="14"/>
      <name val="Arial"/>
      <charset val="134"/>
    </font>
    <font>
      <u/>
      <sz val="12"/>
      <name val="Arial"/>
      <charset val="134"/>
    </font>
    <font>
      <sz val="9"/>
      <name val="Arial"/>
      <charset val="134"/>
    </font>
    <font>
      <sz val="8"/>
      <color indexed="8"/>
      <name val="Tahoma"/>
      <charset val="134"/>
    </font>
    <font>
      <sz val="10"/>
      <color indexed="62"/>
      <name val="Arial"/>
      <charset val="134"/>
    </font>
    <font>
      <sz val="10"/>
      <name val="Arial Cyr"/>
      <charset val="204"/>
    </font>
    <font>
      <sz val="11"/>
      <color indexed="8"/>
      <name val="Arial"/>
      <charset val="134"/>
    </font>
    <font>
      <sz val="11"/>
      <name val="ＭＳ "/>
      <charset val="128"/>
    </font>
    <font>
      <b/>
      <sz val="12"/>
      <color indexed="10"/>
      <name val="MS Sans Serif"/>
      <charset val="134"/>
    </font>
    <font>
      <b/>
      <i/>
      <sz val="12"/>
      <color rgb="FFFF0000"/>
      <name val="Arial"/>
      <charset val="134"/>
    </font>
    <font>
      <b/>
      <i/>
      <sz val="12"/>
      <name val="Arial"/>
      <charset val="134"/>
    </font>
  </fonts>
  <fills count="70">
    <fill>
      <patternFill patternType="none"/>
    </fill>
    <fill>
      <patternFill patternType="gray125"/>
    </fill>
    <fill>
      <patternFill patternType="solid">
        <fgColor rgb="FFCCFFCC"/>
        <bgColor indexed="58"/>
      </patternFill>
    </fill>
    <fill>
      <patternFill patternType="solid">
        <fgColor rgb="FFFFFF9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theme="8" tint="0.59996337778862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59996337778862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19"/>
      </patternFill>
    </fill>
    <fill>
      <patternFill patternType="solid">
        <fgColor theme="9" tint="0.399975585192419"/>
        <bgColor indexed="60"/>
      </patternFill>
    </fill>
    <fill>
      <patternFill patternType="solid">
        <fgColor rgb="FFCCFFCC"/>
        <bgColor indexed="64"/>
      </patternFill>
    </fill>
    <fill>
      <patternFill patternType="solid">
        <fgColor theme="3" tint="0.599963377788629"/>
        <bgColor indexed="64"/>
      </patternFill>
    </fill>
    <fill>
      <patternFill patternType="solid">
        <fgColor theme="4" tint="0.399975585192419"/>
        <bgColor indexed="42"/>
      </patternFill>
    </fill>
    <fill>
      <patternFill patternType="solid">
        <fgColor theme="6" tint="0.599993896298105"/>
        <bgColor indexed="32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58"/>
      </patternFill>
    </fill>
    <fill>
      <patternFill patternType="lightUp">
        <fgColor indexed="48"/>
        <bgColor indexed="44"/>
      </patternFill>
    </fill>
    <fill>
      <patternFill patternType="solid">
        <fgColor indexed="4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40"/>
      </patternFill>
    </fill>
    <fill>
      <patternFill patternType="solid">
        <fgColor indexed="36"/>
        <bgColor indexed="64"/>
      </patternFill>
    </fill>
    <fill>
      <patternFill patternType="solid">
        <fgColor indexed="43"/>
        <bgColor indexed="32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0"/>
        <bgColor indexed="21"/>
      </patternFill>
    </fill>
    <fill>
      <patternFill patternType="solid">
        <fgColor indexed="52"/>
        <bgColor indexed="59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0"/>
        <bgColor indexed="49"/>
      </patternFill>
    </fill>
    <fill>
      <patternFill patternType="solid">
        <fgColor indexed="15"/>
        <bgColor indexed="40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33"/>
      </patternFill>
    </fill>
    <fill>
      <patternFill patternType="solid">
        <fgColor indexed="55"/>
        <bgColor indexed="23"/>
      </patternFill>
    </fill>
    <fill>
      <patternFill patternType="solid">
        <fgColor indexed="11"/>
        <bgColor indexed="49"/>
      </patternFill>
    </fill>
    <fill>
      <patternFill patternType="mediumGray">
        <fgColor indexed="22"/>
      </patternFill>
    </fill>
    <fill>
      <patternFill patternType="solid">
        <fgColor indexed="22"/>
        <bgColor indexed="36"/>
      </patternFill>
    </fill>
    <fill>
      <patternFill patternType="solid">
        <fgColor indexed="21"/>
        <bgColor indexed="64"/>
      </patternFill>
    </fill>
    <fill>
      <patternFill patternType="solid">
        <fgColor indexed="27"/>
        <bgColor indexed="42"/>
      </patternFill>
    </fill>
    <fill>
      <patternFill patternType="solid">
        <fgColor indexed="20"/>
        <bgColor indexed="28"/>
      </patternFill>
    </fill>
    <fill>
      <patternFill patternType="solid">
        <fgColor indexed="31"/>
        <bgColor indexed="58"/>
      </patternFill>
    </fill>
    <fill>
      <patternFill patternType="solid">
        <fgColor indexed="29"/>
        <bgColor indexed="59"/>
      </patternFill>
    </fill>
    <fill>
      <patternFill patternType="solid">
        <fgColor indexed="47"/>
        <bgColor indexed="37"/>
      </patternFill>
    </fill>
    <fill>
      <patternFill patternType="solid">
        <fgColor indexed="46"/>
        <bgColor indexed="33"/>
      </patternFill>
    </fill>
    <fill>
      <patternFill patternType="solid">
        <fgColor indexed="42"/>
        <bgColor indexed="27"/>
      </patternFill>
    </fill>
    <fill>
      <patternFill patternType="solid">
        <fgColor indexed="51"/>
        <bgColor indexed="34"/>
      </patternFill>
    </fill>
  </fills>
  <borders count="7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rgb="FFB1BBCC"/>
      </bottom>
      <diagonal/>
    </border>
    <border>
      <left/>
      <right/>
      <top style="medium">
        <color auto="1"/>
      </top>
      <bottom style="thin">
        <color rgb="FFB1BBCC"/>
      </bottom>
      <diagonal/>
    </border>
    <border>
      <left/>
      <right style="medium">
        <color auto="1"/>
      </right>
      <top style="medium">
        <color auto="1"/>
      </top>
      <bottom style="thin">
        <color rgb="FFB1BBCC"/>
      </bottom>
      <diagonal/>
    </border>
    <border>
      <left style="thin">
        <color rgb="FFB1BBCC"/>
      </left>
      <right style="medium">
        <color auto="1"/>
      </right>
      <top style="medium">
        <color auto="1"/>
      </top>
      <bottom style="thin">
        <color rgb="FFB1BBCC"/>
      </bottom>
      <diagonal/>
    </border>
    <border>
      <left style="medium">
        <color auto="1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medium">
        <color auto="1"/>
      </right>
      <top style="thin">
        <color rgb="FFB1BBCC"/>
      </top>
      <bottom style="thin">
        <color rgb="FFB1BBCC"/>
      </bottom>
      <diagonal/>
    </border>
    <border>
      <left style="medium">
        <color auto="1"/>
      </left>
      <right/>
      <top style="thin">
        <color rgb="FFB1BBCC"/>
      </top>
      <bottom style="thin">
        <color rgb="FFB1BBCC"/>
      </bottom>
      <diagonal/>
    </border>
    <border>
      <left style="medium">
        <color auto="1"/>
      </left>
      <right/>
      <top style="thin">
        <color rgb="FFB1BBCC"/>
      </top>
      <bottom style="medium">
        <color auto="1"/>
      </bottom>
      <diagonal/>
    </border>
    <border>
      <left style="thin">
        <color rgb="FFB1BBCC"/>
      </left>
      <right style="medium">
        <color auto="1"/>
      </right>
      <top style="thin">
        <color rgb="FFB1BBCC"/>
      </top>
      <bottom style="medium">
        <color auto="1"/>
      </bottom>
      <diagonal/>
    </border>
    <border>
      <left style="medium">
        <color auto="1"/>
      </left>
      <right style="thin">
        <color rgb="FFB1BBCC"/>
      </right>
      <top style="thin">
        <color rgb="FFB1BBCC"/>
      </top>
      <bottom style="medium">
        <color auto="1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auto="1"/>
      </left>
      <right style="medium">
        <color auto="1"/>
      </right>
      <top style="thin">
        <color rgb="FFB1BBCC"/>
      </top>
      <bottom style="thin">
        <color rgb="FFB1BBCC"/>
      </bottom>
      <diagonal/>
    </border>
    <border>
      <left style="medium">
        <color auto="1"/>
      </left>
      <right style="medium">
        <color auto="1"/>
      </right>
      <top style="thin">
        <color rgb="FFB1BBCC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thin">
        <color auto="1"/>
      </bottom>
      <diagonal/>
    </border>
    <border>
      <left/>
      <right style="medium">
        <color indexed="8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indexed="22"/>
      </right>
      <top style="medium">
        <color auto="1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auto="1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213">
    <xf numFmtId="0" fontId="0" fillId="0" borderId="0"/>
    <xf numFmtId="181" fontId="21" fillId="0" borderId="0" applyFill="0" applyBorder="0">
      <alignment horizontal="right"/>
      <protection locked="0"/>
    </xf>
    <xf numFmtId="0" fontId="28" fillId="0" borderId="0" applyNumberFormat="0" applyFill="0" applyBorder="0" applyAlignment="0" applyProtection="0">
      <alignment vertical="center"/>
    </xf>
    <xf numFmtId="183" fontId="0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184" fontId="25" fillId="0" borderId="0" applyFont="0" applyFill="0" applyBorder="0" applyAlignment="0" applyProtection="0">
      <alignment vertical="center"/>
    </xf>
    <xf numFmtId="181" fontId="21" fillId="0" borderId="0" applyFill="0" applyBorder="0">
      <alignment horizontal="right"/>
      <protection locked="0"/>
    </xf>
    <xf numFmtId="0" fontId="30" fillId="0" borderId="0" applyNumberFormat="0" applyFill="0" applyBorder="0" applyAlignment="0" applyProtection="0"/>
    <xf numFmtId="181" fontId="2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33" fillId="25" borderId="52" applyNumberFormat="0" applyAlignment="0" applyProtection="0"/>
    <xf numFmtId="181" fontId="21" fillId="0" borderId="0" applyFill="0" applyBorder="0">
      <alignment horizontal="right"/>
      <protection locked="0"/>
    </xf>
    <xf numFmtId="0" fontId="26" fillId="26" borderId="0" applyNumberFormat="0" applyBorder="0" applyAlignment="0" applyProtection="0"/>
    <xf numFmtId="190" fontId="25" fillId="0" borderId="0" applyFont="0" applyFill="0" applyBorder="0" applyAlignment="0" applyProtection="0">
      <alignment vertical="center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91" fontId="0" fillId="0" borderId="0" applyFill="0" applyBorder="0" applyProtection="0">
      <alignment vertical="top"/>
    </xf>
    <xf numFmtId="41" fontId="25" fillId="0" borderId="0" applyFont="0" applyFill="0" applyBorder="0" applyAlignment="0" applyProtection="0">
      <alignment vertical="center"/>
    </xf>
    <xf numFmtId="0" fontId="0" fillId="0" borderId="0"/>
    <xf numFmtId="181" fontId="21" fillId="0" borderId="0" applyFill="0" applyBorder="0">
      <alignment horizontal="right"/>
      <protection locked="0"/>
    </xf>
    <xf numFmtId="0" fontId="29" fillId="0" borderId="0" applyNumberFormat="0" applyFill="0" applyBorder="0" applyAlignment="0" applyProtection="0"/>
    <xf numFmtId="181" fontId="21" fillId="0" borderId="0" applyFill="0" applyBorder="0">
      <alignment horizontal="right"/>
      <protection locked="0"/>
    </xf>
    <xf numFmtId="0" fontId="22" fillId="28" borderId="0" applyNumberFormat="0" applyBorder="0" applyAlignment="0" applyProtection="0"/>
    <xf numFmtId="0" fontId="0" fillId="0" borderId="0"/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0" fillId="0" borderId="0"/>
    <xf numFmtId="193" fontId="0" fillId="0" borderId="0" applyFont="0" applyFill="0" applyBorder="0" applyAlignment="0" applyProtection="0"/>
    <xf numFmtId="0" fontId="39" fillId="0" borderId="56" applyNumberFormat="0" applyFill="0" applyAlignment="0" applyProtection="0"/>
    <xf numFmtId="181" fontId="21" fillId="0" borderId="0" applyFill="0" applyBorder="0">
      <alignment horizontal="right"/>
      <protection locked="0"/>
    </xf>
    <xf numFmtId="0" fontId="0" fillId="0" borderId="0"/>
    <xf numFmtId="9" fontId="25" fillId="0" borderId="0" applyFont="0" applyFill="0" applyBorder="0" applyAlignment="0" applyProtection="0">
      <alignment vertical="center"/>
    </xf>
    <xf numFmtId="181" fontId="21" fillId="0" borderId="0" applyFill="0" applyBorder="0">
      <alignment horizontal="right"/>
      <protection locked="0"/>
    </xf>
    <xf numFmtId="0" fontId="40" fillId="0" borderId="0" applyNumberFormat="0" applyFill="0" applyBorder="0" applyAlignment="0" applyProtection="0">
      <alignment vertical="center"/>
    </xf>
    <xf numFmtId="0" fontId="0" fillId="0" borderId="0"/>
    <xf numFmtId="181" fontId="21" fillId="0" borderId="0" applyFill="0" applyBorder="0">
      <alignment horizontal="right"/>
      <protection locked="0"/>
    </xf>
    <xf numFmtId="0" fontId="0" fillId="0" borderId="0"/>
    <xf numFmtId="0" fontId="0" fillId="34" borderId="57" applyNumberFormat="0" applyAlignment="0" applyProtection="0"/>
    <xf numFmtId="191" fontId="0" fillId="0" borderId="0" applyFill="0" applyBorder="0" applyProtection="0">
      <alignment vertical="top"/>
    </xf>
    <xf numFmtId="194" fontId="12" fillId="0" borderId="27">
      <alignment horizontal="center"/>
    </xf>
    <xf numFmtId="0" fontId="0" fillId="0" borderId="0"/>
    <xf numFmtId="0" fontId="41" fillId="0" borderId="0" applyNumberFormat="0" applyFill="0" applyBorder="0" applyAlignment="0" applyProtection="0"/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0" fillId="0" borderId="0"/>
    <xf numFmtId="0" fontId="0" fillId="0" borderId="0"/>
    <xf numFmtId="181" fontId="21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0" fontId="20" fillId="0" borderId="0" applyNumberFormat="0" applyFill="0" applyBorder="0" applyAlignment="0" applyProtection="0"/>
    <xf numFmtId="58" fontId="2" fillId="38" borderId="58">
      <alignment horizontal="right" vertical="center"/>
    </xf>
    <xf numFmtId="0" fontId="0" fillId="0" borderId="0"/>
    <xf numFmtId="0" fontId="34" fillId="0" borderId="53" applyNumberFormat="0" applyFill="0" applyAlignment="0" applyProtection="0"/>
    <xf numFmtId="181" fontId="21" fillId="0" borderId="0" applyFill="0" applyBorder="0">
      <alignment horizontal="right"/>
      <protection locked="0"/>
    </xf>
    <xf numFmtId="0" fontId="0" fillId="0" borderId="0"/>
    <xf numFmtId="196" fontId="0" fillId="0" borderId="0" applyFont="0" applyFill="0" applyBorder="0" applyAlignment="0" applyProtection="0"/>
    <xf numFmtId="181" fontId="21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0" fontId="42" fillId="0" borderId="59" applyNumberFormat="0" applyFill="0" applyAlignment="0" applyProtection="0"/>
    <xf numFmtId="0" fontId="0" fillId="0" borderId="0"/>
    <xf numFmtId="0" fontId="0" fillId="0" borderId="0"/>
    <xf numFmtId="0" fontId="33" fillId="25" borderId="52" applyNumberFormat="0" applyAlignment="0" applyProtection="0"/>
    <xf numFmtId="181" fontId="21" fillId="0" borderId="0" applyFill="0" applyBorder="0">
      <alignment horizontal="right"/>
      <protection locked="0"/>
    </xf>
    <xf numFmtId="0" fontId="26" fillId="39" borderId="0" applyNumberFormat="0" applyBorder="0" applyAlignment="0" applyProtection="0"/>
    <xf numFmtId="181" fontId="21" fillId="0" borderId="0" applyFill="0" applyBorder="0">
      <alignment horizontal="right"/>
      <protection locked="0"/>
    </xf>
    <xf numFmtId="0" fontId="0" fillId="0" borderId="0"/>
    <xf numFmtId="0" fontId="43" fillId="0" borderId="0"/>
    <xf numFmtId="181" fontId="21" fillId="0" borderId="0" applyFill="0" applyBorder="0">
      <alignment horizontal="right"/>
      <protection locked="0"/>
    </xf>
    <xf numFmtId="0" fontId="22" fillId="23" borderId="0" applyNumberFormat="0" applyBorder="0" applyAlignment="0" applyProtection="0"/>
    <xf numFmtId="0" fontId="44" fillId="0" borderId="60" applyNumberFormat="0" applyFill="0" applyAlignment="0" applyProtection="0"/>
    <xf numFmtId="0" fontId="26" fillId="33" borderId="0" applyNumberFormat="0" applyBorder="0" applyAlignment="0" applyProtection="0"/>
    <xf numFmtId="0" fontId="0" fillId="0" borderId="0"/>
    <xf numFmtId="0" fontId="44" fillId="0" borderId="0" applyNumberFormat="0" applyFill="0" applyBorder="0" applyAlignment="0" applyProtection="0"/>
    <xf numFmtId="181" fontId="2" fillId="0" borderId="0" applyFill="0" applyBorder="0">
      <alignment horizontal="right"/>
      <protection locked="0"/>
    </xf>
    <xf numFmtId="0" fontId="45" fillId="40" borderId="0" applyNumberFormat="0" applyBorder="0" applyAlignment="0" applyProtection="0"/>
    <xf numFmtId="0" fontId="0" fillId="0" borderId="0"/>
    <xf numFmtId="0" fontId="26" fillId="42" borderId="0" applyNumberFormat="0" applyBorder="0" applyAlignment="0" applyProtection="0"/>
    <xf numFmtId="181" fontId="21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0" fontId="0" fillId="0" borderId="0"/>
    <xf numFmtId="0" fontId="35" fillId="30" borderId="52" applyNumberFormat="0" applyAlignment="0" applyProtection="0"/>
    <xf numFmtId="0" fontId="22" fillId="32" borderId="0" applyNumberFormat="0" applyBorder="0" applyAlignment="0" applyProtection="0"/>
    <xf numFmtId="0" fontId="0" fillId="0" borderId="0"/>
    <xf numFmtId="0" fontId="48" fillId="25" borderId="62" applyNumberFormat="0" applyAlignment="0" applyProtection="0"/>
    <xf numFmtId="0" fontId="3" fillId="0" borderId="61" applyBorder="0"/>
    <xf numFmtId="0" fontId="49" fillId="45" borderId="63" applyNumberFormat="0" applyAlignment="0" applyProtection="0"/>
    <xf numFmtId="0" fontId="50" fillId="0" borderId="64" applyNumberFormat="0" applyFill="0" applyAlignment="0" applyProtection="0"/>
    <xf numFmtId="0" fontId="26" fillId="37" borderId="0" applyNumberFormat="0" applyBorder="0" applyAlignment="0" applyProtection="0"/>
    <xf numFmtId="0" fontId="0" fillId="35" borderId="57" applyNumberFormat="0" applyFont="0" applyAlignment="0" applyProtection="0"/>
    <xf numFmtId="181" fontId="21" fillId="0" borderId="0" applyFill="0" applyBorder="0">
      <alignment horizontal="right"/>
      <protection locked="0"/>
    </xf>
    <xf numFmtId="0" fontId="51" fillId="23" borderId="0" applyNumberFormat="0" applyBorder="0" applyAlignment="0" applyProtection="0"/>
    <xf numFmtId="0" fontId="53" fillId="44" borderId="0" applyNumberFormat="0" applyBorder="0" applyAlignment="0" applyProtection="0"/>
    <xf numFmtId="4" fontId="24" fillId="40" borderId="50" applyNumberFormat="0" applyProtection="0">
      <alignment horizontal="left" vertical="center" indent="1"/>
    </xf>
    <xf numFmtId="0" fontId="22" fillId="46" borderId="0" applyNumberFormat="0" applyBorder="0" applyAlignment="0" applyProtection="0"/>
    <xf numFmtId="0" fontId="0" fillId="0" borderId="0"/>
    <xf numFmtId="181" fontId="2" fillId="0" borderId="0" applyFill="0" applyBorder="0">
      <alignment horizontal="right"/>
      <protection locked="0"/>
    </xf>
    <xf numFmtId="0" fontId="22" fillId="20" borderId="0" applyNumberFormat="0" applyBorder="0" applyAlignment="0" applyProtection="0"/>
    <xf numFmtId="181" fontId="21" fillId="0" borderId="0" applyFill="0" applyBorder="0">
      <alignment horizontal="right"/>
      <protection locked="0"/>
    </xf>
    <xf numFmtId="4" fontId="54" fillId="47" borderId="51" applyNumberFormat="0" applyProtection="0">
      <alignment horizontal="left" vertical="center" indent="1"/>
    </xf>
    <xf numFmtId="0" fontId="26" fillId="22" borderId="0" applyNumberFormat="0" applyBorder="0" applyAlignment="0" applyProtection="0"/>
    <xf numFmtId="181" fontId="21" fillId="0" borderId="0" applyFill="0" applyBorder="0">
      <alignment horizontal="right"/>
      <protection locked="0"/>
    </xf>
    <xf numFmtId="0" fontId="22" fillId="44" borderId="0" applyNumberFormat="0" applyBorder="0" applyAlignment="0" applyProtection="0"/>
    <xf numFmtId="0" fontId="0" fillId="0" borderId="0"/>
    <xf numFmtId="187" fontId="0" fillId="0" borderId="0" applyFill="0" applyBorder="0" applyAlignment="0" applyProtection="0"/>
    <xf numFmtId="0" fontId="26" fillId="32" borderId="0" applyNumberFormat="0" applyBorder="0" applyAlignment="0" applyProtection="0"/>
    <xf numFmtId="181" fontId="21" fillId="0" borderId="0" applyFill="0" applyBorder="0">
      <alignment horizontal="right"/>
      <protection locked="0"/>
    </xf>
    <xf numFmtId="0" fontId="20" fillId="0" borderId="0" applyNumberFormat="0" applyFill="0" applyBorder="0" applyAlignment="0" applyProtection="0"/>
    <xf numFmtId="181" fontId="21" fillId="0" borderId="0" applyFill="0" applyBorder="0">
      <alignment horizontal="right"/>
      <protection locked="0"/>
    </xf>
    <xf numFmtId="0" fontId="26" fillId="21" borderId="0" applyNumberFormat="0" applyBorder="0" applyAlignment="0" applyProtection="0"/>
    <xf numFmtId="0" fontId="26" fillId="22" borderId="0" applyNumberFormat="0" applyBorder="0" applyAlignment="0" applyProtection="0"/>
    <xf numFmtId="0" fontId="22" fillId="23" borderId="0" applyNumberFormat="0" applyBorder="0" applyAlignment="0" applyProtection="0"/>
    <xf numFmtId="181" fontId="21" fillId="0" borderId="0" applyFill="0" applyBorder="0">
      <alignment horizontal="right"/>
      <protection locked="0"/>
    </xf>
    <xf numFmtId="4" fontId="24" fillId="27" borderId="50" applyNumberFormat="0" applyProtection="0">
      <alignment horizontal="right" vertical="center"/>
    </xf>
    <xf numFmtId="187" fontId="0" fillId="0" borderId="0" applyFill="0" applyBorder="0" applyAlignment="0" applyProtection="0"/>
    <xf numFmtId="181" fontId="2" fillId="0" borderId="0" applyFill="0" applyBorder="0">
      <alignment horizontal="right"/>
      <protection locked="0"/>
    </xf>
    <xf numFmtId="4" fontId="60" fillId="41" borderId="50" applyNumberFormat="0" applyProtection="0">
      <alignment vertical="center"/>
    </xf>
    <xf numFmtId="0" fontId="22" fillId="50" borderId="0" applyNumberFormat="0" applyBorder="0" applyAlignment="0" applyProtection="0"/>
    <xf numFmtId="181" fontId="2" fillId="0" borderId="0" applyFill="0" applyBorder="0">
      <alignment horizontal="right"/>
      <protection locked="0"/>
    </xf>
    <xf numFmtId="0" fontId="26" fillId="50" borderId="0" applyNumberFormat="0" applyBorder="0" applyAlignment="0" applyProtection="0"/>
    <xf numFmtId="181" fontId="2" fillId="0" borderId="0" applyFill="0" applyBorder="0">
      <alignment horizontal="right"/>
      <protection locked="0"/>
    </xf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181" fontId="21" fillId="0" borderId="0" applyFill="0" applyBorder="0">
      <alignment horizontal="right"/>
      <protection locked="0"/>
    </xf>
    <xf numFmtId="0" fontId="26" fillId="37" borderId="0" applyNumberFormat="0" applyBorder="0" applyAlignment="0" applyProtection="0"/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0" fillId="0" borderId="0"/>
    <xf numFmtId="181" fontId="21" fillId="0" borderId="0" applyFill="0" applyBorder="0">
      <alignment horizontal="right"/>
      <protection locked="0"/>
    </xf>
    <xf numFmtId="0" fontId="26" fillId="52" borderId="0" applyNumberFormat="0" applyBorder="0" applyAlignment="0" applyProtection="0"/>
    <xf numFmtId="0" fontId="0" fillId="35" borderId="57" applyNumberFormat="0" applyFont="0" applyAlignment="0" applyProtection="0"/>
    <xf numFmtId="181" fontId="21" fillId="0" borderId="0" applyFill="0" applyBorder="0">
      <alignment horizontal="right"/>
      <protection locked="0"/>
    </xf>
    <xf numFmtId="0" fontId="22" fillId="53" borderId="0" applyNumberFormat="0" applyBorder="0" applyAlignment="0" applyProtection="0"/>
    <xf numFmtId="0" fontId="22" fillId="20" borderId="0" applyNumberFormat="0" applyBorder="0" applyAlignment="0" applyProtection="0"/>
    <xf numFmtId="192" fontId="21" fillId="23" borderId="0" applyFont="0" applyBorder="0" applyAlignment="0">
      <alignment vertical="top"/>
    </xf>
    <xf numFmtId="0" fontId="26" fillId="52" borderId="0" applyNumberFormat="0" applyBorder="0" applyAlignment="0" applyProtection="0"/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4" fontId="24" fillId="21" borderId="50" applyNumberFormat="0" applyProtection="0">
      <alignment horizontal="right" vertical="center"/>
    </xf>
    <xf numFmtId="0" fontId="26" fillId="54" borderId="0" applyNumberFormat="0" applyBorder="0" applyAlignment="0" applyProtection="0"/>
    <xf numFmtId="0" fontId="26" fillId="37" borderId="0" applyNumberFormat="0" applyBorder="0" applyAlignment="0" applyProtection="0"/>
    <xf numFmtId="0" fontId="0" fillId="35" borderId="57" applyNumberFormat="0" applyFont="0" applyAlignment="0" applyProtection="0"/>
    <xf numFmtId="0" fontId="22" fillId="30" borderId="0" applyNumberFormat="0" applyBorder="0" applyAlignment="0" applyProtection="0"/>
    <xf numFmtId="0" fontId="22" fillId="55" borderId="0" applyNumberFormat="0" applyBorder="0" applyAlignment="0" applyProtection="0"/>
    <xf numFmtId="181" fontId="3" fillId="0" borderId="0" applyFill="0" applyBorder="0">
      <alignment horizontal="right"/>
      <protection locked="0"/>
    </xf>
    <xf numFmtId="0" fontId="0" fillId="0" borderId="0"/>
    <xf numFmtId="0" fontId="22" fillId="44" borderId="0" applyNumberFormat="0" applyBorder="0" applyAlignment="0" applyProtection="0"/>
    <xf numFmtId="0" fontId="0" fillId="0" borderId="0"/>
    <xf numFmtId="194" fontId="62" fillId="0" borderId="27"/>
    <xf numFmtId="0" fontId="0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0" fillId="0" borderId="0"/>
    <xf numFmtId="0" fontId="0" fillId="0" borderId="0"/>
    <xf numFmtId="0" fontId="25" fillId="0" borderId="0"/>
    <xf numFmtId="0" fontId="0" fillId="0" borderId="0"/>
    <xf numFmtId="0" fontId="0" fillId="0" borderId="0"/>
    <xf numFmtId="4" fontId="24" fillId="40" borderId="50" applyNumberFormat="0" applyProtection="0">
      <alignment horizontal="left" vertical="center" indent="1"/>
    </xf>
    <xf numFmtId="0" fontId="0" fillId="0" borderId="0"/>
    <xf numFmtId="4" fontId="24" fillId="40" borderId="50" applyNumberFormat="0" applyProtection="0">
      <alignment horizontal="left" vertical="center" indent="1"/>
    </xf>
    <xf numFmtId="0" fontId="8" fillId="0" borderId="66" applyBorder="0"/>
    <xf numFmtId="0" fontId="26" fillId="36" borderId="0" applyNumberFormat="0" applyBorder="0" applyAlignment="0" applyProtection="0"/>
    <xf numFmtId="0" fontId="52" fillId="0" borderId="0" applyNumberFormat="0" applyFont="0" applyFill="0" applyBorder="0" applyAlignment="0" applyProtection="0">
      <alignment horizontal="left"/>
    </xf>
    <xf numFmtId="181" fontId="21" fillId="0" borderId="0" applyFill="0" applyBorder="0">
      <alignment horizontal="right"/>
      <protection locked="0"/>
    </xf>
    <xf numFmtId="0" fontId="0" fillId="0" borderId="0"/>
    <xf numFmtId="0" fontId="0" fillId="0" borderId="0"/>
    <xf numFmtId="0" fontId="37" fillId="0" borderId="55" applyBorder="0"/>
    <xf numFmtId="181" fontId="21" fillId="0" borderId="0" applyFill="0" applyBorder="0">
      <alignment horizontal="right"/>
      <protection locked="0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1" fontId="2" fillId="0" borderId="0" applyFill="0" applyBorder="0">
      <alignment horizontal="right"/>
      <protection locked="0"/>
    </xf>
    <xf numFmtId="0" fontId="0" fillId="0" borderId="0"/>
    <xf numFmtId="0" fontId="0" fillId="0" borderId="0"/>
    <xf numFmtId="0" fontId="0" fillId="0" borderId="0"/>
    <xf numFmtId="0" fontId="0" fillId="0" borderId="0"/>
    <xf numFmtId="181" fontId="21" fillId="0" borderId="0" applyFill="0" applyBorder="0">
      <alignment horizontal="right"/>
      <protection locked="0"/>
    </xf>
    <xf numFmtId="0" fontId="0" fillId="0" borderId="0"/>
    <xf numFmtId="181" fontId="21" fillId="0" borderId="0" applyFill="0" applyBorder="0">
      <alignment horizontal="right"/>
      <protection locked="0"/>
    </xf>
    <xf numFmtId="0" fontId="3" fillId="0" borderId="0" applyFill="0" applyBorder="0">
      <alignment horizontal="right"/>
      <protection locked="0"/>
    </xf>
    <xf numFmtId="0" fontId="0" fillId="0" borderId="0"/>
    <xf numFmtId="4" fontId="27" fillId="31" borderId="0" applyNumberFormat="0" applyProtection="0">
      <alignment horizontal="left" vertical="center" indent="1"/>
    </xf>
    <xf numFmtId="181" fontId="21" fillId="0" borderId="0" applyFill="0" applyBorder="0">
      <alignment horizontal="right"/>
      <protection locked="0"/>
    </xf>
    <xf numFmtId="0" fontId="0" fillId="0" borderId="0"/>
    <xf numFmtId="0" fontId="0" fillId="0" borderId="0"/>
    <xf numFmtId="181" fontId="21" fillId="0" borderId="0" applyFill="0" applyBorder="0">
      <alignment horizontal="right"/>
      <protection locked="0"/>
    </xf>
    <xf numFmtId="0" fontId="22" fillId="56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4" fontId="24" fillId="31" borderId="0" applyNumberFormat="0" applyProtection="0">
      <alignment horizontal="left" vertical="center" indent="1"/>
    </xf>
    <xf numFmtId="4" fontId="27" fillId="20" borderId="0" applyNumberFormat="0" applyProtection="0">
      <alignment horizontal="left" vertical="center" indent="1"/>
    </xf>
    <xf numFmtId="0" fontId="0" fillId="0" borderId="0"/>
    <xf numFmtId="181" fontId="21" fillId="0" borderId="0" applyFill="0" applyBorder="0">
      <alignment horizontal="right"/>
      <protection locked="0"/>
    </xf>
    <xf numFmtId="0" fontId="0" fillId="0" borderId="0"/>
    <xf numFmtId="198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181" fontId="2" fillId="0" borderId="0" applyFill="0" applyBorder="0">
      <alignment horizontal="right"/>
      <protection locked="0"/>
    </xf>
    <xf numFmtId="0" fontId="0" fillId="0" borderId="0"/>
    <xf numFmtId="0" fontId="0" fillId="0" borderId="0"/>
    <xf numFmtId="181" fontId="21" fillId="0" borderId="0" applyFill="0" applyBorder="0">
      <alignment horizontal="right"/>
      <protection locked="0"/>
    </xf>
    <xf numFmtId="0" fontId="0" fillId="0" borderId="0"/>
    <xf numFmtId="192" fontId="21" fillId="23" borderId="0" applyFont="0" applyBorder="0" applyAlignment="0">
      <alignment vertical="top"/>
    </xf>
    <xf numFmtId="181" fontId="2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0" fillId="0" borderId="0"/>
    <xf numFmtId="0" fontId="0" fillId="0" borderId="0"/>
    <xf numFmtId="0" fontId="0" fillId="0" borderId="0"/>
    <xf numFmtId="180" fontId="0" fillId="0" borderId="0" applyFont="0" applyFill="0" applyBorder="0" applyAlignment="0" applyProtection="0"/>
    <xf numFmtId="0" fontId="0" fillId="0" borderId="0"/>
    <xf numFmtId="0" fontId="38" fillId="0" borderId="0" applyNumberFormat="0" applyFill="0" applyBorder="0" applyAlignment="0" applyProtection="0">
      <alignment vertical="top"/>
      <protection locked="0"/>
    </xf>
    <xf numFmtId="0" fontId="0" fillId="0" borderId="0"/>
    <xf numFmtId="0" fontId="32" fillId="24" borderId="0"/>
    <xf numFmtId="0" fontId="0" fillId="0" borderId="0"/>
    <xf numFmtId="0" fontId="0" fillId="0" borderId="0"/>
    <xf numFmtId="181" fontId="21" fillId="0" borderId="0" applyFill="0" applyBorder="0">
      <alignment horizontal="right"/>
      <protection locked="0"/>
    </xf>
    <xf numFmtId="0" fontId="0" fillId="0" borderId="0"/>
    <xf numFmtId="177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81" fontId="21" fillId="0" borderId="0" applyFill="0" applyBorder="0">
      <alignment horizontal="right"/>
      <protection locked="0"/>
    </xf>
    <xf numFmtId="0" fontId="22" fillId="53" borderId="0" applyNumberFormat="0" applyBorder="0" applyAlignment="0" applyProtection="0"/>
    <xf numFmtId="0" fontId="0" fillId="0" borderId="0"/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0" fillId="0" borderId="0"/>
    <xf numFmtId="0" fontId="0" fillId="0" borderId="0"/>
    <xf numFmtId="181" fontId="21" fillId="0" borderId="0" applyFill="0" applyBorder="0">
      <alignment horizontal="right"/>
      <protection locked="0"/>
    </xf>
    <xf numFmtId="0" fontId="0" fillId="0" borderId="0"/>
    <xf numFmtId="0" fontId="0" fillId="0" borderId="0"/>
    <xf numFmtId="0" fontId="0" fillId="0" borderId="0"/>
    <xf numFmtId="0" fontId="0" fillId="0" borderId="0"/>
    <xf numFmtId="186" fontId="0" fillId="0" borderId="0">
      <alignment horizontal="center" vertical="top"/>
    </xf>
    <xf numFmtId="0" fontId="0" fillId="0" borderId="0"/>
    <xf numFmtId="181" fontId="2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22" fillId="50" borderId="0" applyNumberFormat="0" applyBorder="0" applyAlignment="0" applyProtection="0"/>
    <xf numFmtId="0" fontId="0" fillId="0" borderId="0"/>
    <xf numFmtId="181" fontId="2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0" fillId="0" borderId="0"/>
    <xf numFmtId="0" fontId="0" fillId="0" borderId="0"/>
    <xf numFmtId="181" fontId="2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4" fontId="54" fillId="47" borderId="51" applyNumberFormat="0" applyProtection="0">
      <alignment horizontal="left" vertical="center" indent="1"/>
    </xf>
    <xf numFmtId="0" fontId="0" fillId="0" borderId="0"/>
    <xf numFmtId="0" fontId="0" fillId="0" borderId="0"/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0" fillId="0" borderId="0"/>
    <xf numFmtId="0" fontId="61" fillId="0" borderId="0"/>
    <xf numFmtId="0" fontId="0" fillId="0" borderId="0"/>
    <xf numFmtId="58" fontId="0" fillId="0" borderId="0" applyFill="0" applyBorder="0" applyProtection="0">
      <alignment horizontal="center"/>
    </xf>
    <xf numFmtId="4" fontId="56" fillId="40" borderId="50" applyNumberFormat="0" applyProtection="0">
      <alignment vertical="center"/>
    </xf>
    <xf numFmtId="199" fontId="0" fillId="0" borderId="0">
      <alignment horizontal="right" vertical="top"/>
    </xf>
    <xf numFmtId="0" fontId="0" fillId="0" borderId="0"/>
    <xf numFmtId="0" fontId="63" fillId="39" borderId="0">
      <alignment vertical="center"/>
    </xf>
    <xf numFmtId="181" fontId="2" fillId="0" borderId="0" applyFill="0" applyBorder="0">
      <alignment horizontal="right"/>
      <protection locked="0"/>
    </xf>
    <xf numFmtId="0" fontId="0" fillId="0" borderId="0"/>
    <xf numFmtId="0" fontId="0" fillId="0" borderId="0"/>
    <xf numFmtId="181" fontId="21" fillId="0" borderId="0" applyFill="0" applyBorder="0">
      <alignment horizontal="right"/>
      <protection locked="0"/>
    </xf>
    <xf numFmtId="0" fontId="0" fillId="0" borderId="0"/>
    <xf numFmtId="4" fontId="60" fillId="41" borderId="50" applyNumberFormat="0" applyProtection="0">
      <alignment vertical="center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0" fillId="0" borderId="0"/>
    <xf numFmtId="0" fontId="0" fillId="0" borderId="0"/>
    <xf numFmtId="0" fontId="0" fillId="0" borderId="0"/>
    <xf numFmtId="181" fontId="2" fillId="0" borderId="0" applyFill="0" applyBorder="0">
      <alignment horizontal="right"/>
      <protection locked="0"/>
    </xf>
    <xf numFmtId="0" fontId="0" fillId="0" borderId="0"/>
    <xf numFmtId="4" fontId="24" fillId="30" borderId="50" applyNumberFormat="0" applyProtection="0">
      <alignment horizontal="right" vertical="center"/>
    </xf>
    <xf numFmtId="181" fontId="21" fillId="0" borderId="0" applyFill="0" applyBorder="0">
      <alignment horizontal="right"/>
      <protection locked="0"/>
    </xf>
    <xf numFmtId="0" fontId="0" fillId="0" borderId="0"/>
    <xf numFmtId="181" fontId="21" fillId="0" borderId="0" applyFill="0" applyBorder="0">
      <alignment horizontal="right"/>
      <protection locked="0"/>
    </xf>
    <xf numFmtId="0" fontId="0" fillId="0" borderId="0"/>
    <xf numFmtId="196" fontId="0" fillId="0" borderId="0" applyFont="0" applyFill="0" applyBorder="0" applyAlignment="0" applyProtection="0"/>
    <xf numFmtId="181" fontId="21" fillId="0" borderId="0" applyFill="0" applyBorder="0">
      <alignment horizontal="right"/>
      <protection locked="0"/>
    </xf>
    <xf numFmtId="0" fontId="0" fillId="0" borderId="0"/>
    <xf numFmtId="0" fontId="0" fillId="0" borderId="0"/>
    <xf numFmtId="4" fontId="27" fillId="20" borderId="51" applyNumberFormat="0" applyProtection="0">
      <alignment horizontal="left" vertical="center" indent="1"/>
    </xf>
    <xf numFmtId="181" fontId="21" fillId="0" borderId="0" applyFill="0" applyBorder="0">
      <alignment horizontal="right"/>
      <protection locked="0"/>
    </xf>
    <xf numFmtId="0" fontId="0" fillId="0" borderId="0"/>
    <xf numFmtId="0" fontId="0" fillId="0" borderId="0"/>
    <xf numFmtId="0" fontId="0" fillId="0" borderId="0"/>
    <xf numFmtId="0" fontId="0" fillId="0" borderId="0"/>
    <xf numFmtId="193" fontId="0" fillId="0" borderId="0" applyFont="0" applyFill="0" applyBorder="0" applyAlignment="0" applyProtection="0"/>
    <xf numFmtId="0" fontId="2" fillId="0" borderId="0">
      <alignment horizontal="center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0" fillId="0" borderId="0"/>
    <xf numFmtId="4" fontId="24" fillId="61" borderId="50" applyNumberFormat="0" applyProtection="0">
      <alignment horizontal="right" vertical="center"/>
    </xf>
    <xf numFmtId="0" fontId="0" fillId="0" borderId="0"/>
    <xf numFmtId="0" fontId="0" fillId="0" borderId="0"/>
    <xf numFmtId="0" fontId="0" fillId="0" borderId="0"/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0" fillId="0" borderId="0"/>
    <xf numFmtId="181" fontId="21" fillId="0" borderId="0" applyFill="0" applyBorder="0">
      <alignment horizontal="right"/>
      <protection locked="0"/>
    </xf>
    <xf numFmtId="0" fontId="0" fillId="0" borderId="0"/>
    <xf numFmtId="181" fontId="2" fillId="0" borderId="0" applyFill="0" applyBorder="0">
      <alignment horizontal="right"/>
      <protection locked="0"/>
    </xf>
    <xf numFmtId="0" fontId="0" fillId="0" borderId="0"/>
    <xf numFmtId="0" fontId="0" fillId="0" borderId="0"/>
    <xf numFmtId="0" fontId="0" fillId="0" borderId="0"/>
    <xf numFmtId="187" fontId="0" fillId="0" borderId="0" applyFill="0" applyBorder="0" applyAlignment="0" applyProtection="0"/>
    <xf numFmtId="0" fontId="0" fillId="0" borderId="0"/>
    <xf numFmtId="181" fontId="2" fillId="0" borderId="0" applyFill="0" applyBorder="0">
      <alignment horizontal="right"/>
      <protection locked="0"/>
    </xf>
    <xf numFmtId="0" fontId="0" fillId="0" borderId="0"/>
    <xf numFmtId="4" fontId="24" fillId="44" borderId="50" applyNumberFormat="0" applyProtection="0">
      <alignment horizontal="right" vertical="center"/>
    </xf>
    <xf numFmtId="0" fontId="64" fillId="0" borderId="0" applyNumberFormat="0" applyFill="0" applyBorder="0" applyProtection="0"/>
    <xf numFmtId="0" fontId="0" fillId="0" borderId="0"/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0" fillId="0" borderId="0"/>
    <xf numFmtId="181" fontId="3" fillId="0" borderId="0" applyFill="0" applyBorder="0">
      <alignment horizontal="right"/>
      <protection locked="0"/>
    </xf>
    <xf numFmtId="0" fontId="0" fillId="0" borderId="0"/>
    <xf numFmtId="0" fontId="32" fillId="24" borderId="0"/>
    <xf numFmtId="15" fontId="0" fillId="0" borderId="0" applyProtection="0"/>
    <xf numFmtId="0" fontId="0" fillId="0" borderId="0"/>
    <xf numFmtId="0" fontId="32" fillId="24" borderId="0"/>
    <xf numFmtId="15" fontId="0" fillId="0" borderId="0" applyProtection="0"/>
    <xf numFmtId="181" fontId="21" fillId="0" borderId="0" applyFill="0" applyBorder="0">
      <alignment horizontal="right"/>
      <protection locked="0"/>
    </xf>
    <xf numFmtId="0" fontId="0" fillId="0" borderId="0"/>
    <xf numFmtId="0" fontId="0" fillId="0" borderId="0"/>
    <xf numFmtId="15" fontId="0" fillId="0" borderId="0" applyProtection="0"/>
    <xf numFmtId="0" fontId="0" fillId="0" borderId="0"/>
    <xf numFmtId="0" fontId="0" fillId="0" borderId="0"/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26" fillId="39" borderId="0" applyNumberFormat="0" applyBorder="0" applyAlignment="0" applyProtection="0"/>
    <xf numFmtId="15" fontId="0" fillId="0" borderId="0" applyProtection="0"/>
    <xf numFmtId="201" fontId="13" fillId="0" borderId="0" applyBorder="0" applyProtection="0">
      <alignment horizontal="left" vertical="top"/>
    </xf>
    <xf numFmtId="181" fontId="2" fillId="0" borderId="0" applyFill="0" applyBorder="0">
      <alignment horizontal="right"/>
      <protection locked="0"/>
    </xf>
    <xf numFmtId="0" fontId="0" fillId="0" borderId="0"/>
    <xf numFmtId="0" fontId="3" fillId="0" borderId="0" applyFill="0" applyBorder="0">
      <alignment horizontal="right"/>
      <protection locked="0"/>
    </xf>
    <xf numFmtId="0" fontId="0" fillId="0" borderId="0"/>
    <xf numFmtId="0" fontId="0" fillId="0" borderId="0"/>
    <xf numFmtId="4" fontId="27" fillId="20" borderId="0" applyNumberFormat="0" applyProtection="0">
      <alignment horizontal="left" vertical="center" indent="1"/>
    </xf>
    <xf numFmtId="0" fontId="0" fillId="0" borderId="0" applyBorder="0">
      <alignment vertical="top" wrapText="1"/>
    </xf>
    <xf numFmtId="181" fontId="21" fillId="0" borderId="0" applyFill="0" applyBorder="0">
      <alignment horizontal="right"/>
      <protection locked="0"/>
    </xf>
    <xf numFmtId="0" fontId="0" fillId="0" borderId="0"/>
    <xf numFmtId="0" fontId="0" fillId="0" borderId="0"/>
    <xf numFmtId="0" fontId="0" fillId="0" borderId="0"/>
    <xf numFmtId="0" fontId="0" fillId="0" borderId="0"/>
    <xf numFmtId="181" fontId="21" fillId="0" borderId="0" applyFill="0" applyBorder="0">
      <alignment horizontal="right"/>
      <protection locked="0"/>
    </xf>
    <xf numFmtId="0" fontId="0" fillId="0" borderId="0"/>
    <xf numFmtId="0" fontId="0" fillId="0" borderId="0"/>
    <xf numFmtId="0" fontId="22" fillId="0" borderId="0"/>
    <xf numFmtId="0" fontId="0" fillId="0" borderId="0"/>
    <xf numFmtId="0" fontId="0" fillId="0" borderId="0"/>
    <xf numFmtId="0" fontId="0" fillId="0" borderId="0"/>
    <xf numFmtId="0" fontId="44" fillId="0" borderId="0" applyNumberFormat="0" applyFill="0" applyBorder="0" applyAlignment="0" applyProtection="0"/>
    <xf numFmtId="181" fontId="21" fillId="0" borderId="0" applyFill="0" applyBorder="0">
      <alignment horizontal="right"/>
      <protection locked="0"/>
    </xf>
    <xf numFmtId="0" fontId="0" fillId="0" borderId="0"/>
    <xf numFmtId="181" fontId="21" fillId="0" borderId="0" applyFill="0" applyBorder="0">
      <alignment horizontal="right"/>
      <protection locked="0"/>
    </xf>
    <xf numFmtId="0" fontId="0" fillId="0" borderId="0"/>
    <xf numFmtId="0" fontId="0" fillId="0" borderId="0"/>
    <xf numFmtId="0" fontId="0" fillId="0" borderId="0"/>
    <xf numFmtId="202" fontId="66" fillId="0" borderId="27">
      <alignment horizontal="center" vertical="center"/>
    </xf>
    <xf numFmtId="0" fontId="0" fillId="0" borderId="0"/>
    <xf numFmtId="58" fontId="21" fillId="23" borderId="0" applyFont="0" applyBorder="0" applyAlignment="0">
      <alignment vertical="top"/>
    </xf>
    <xf numFmtId="181" fontId="21" fillId="0" borderId="0" applyFill="0" applyBorder="0">
      <alignment horizontal="right"/>
      <protection locked="0"/>
    </xf>
    <xf numFmtId="0" fontId="0" fillId="0" borderId="0"/>
    <xf numFmtId="0" fontId="0" fillId="0" borderId="0"/>
    <xf numFmtId="58" fontId="21" fillId="23" borderId="0" applyFont="0" applyBorder="0" applyAlignment="0">
      <alignment vertical="top"/>
    </xf>
    <xf numFmtId="0" fontId="0" fillId="0" borderId="0"/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0" fillId="0" borderId="0"/>
    <xf numFmtId="181" fontId="21" fillId="0" borderId="0" applyFill="0" applyBorder="0">
      <alignment horizontal="right"/>
      <protection locked="0"/>
    </xf>
    <xf numFmtId="0" fontId="0" fillId="0" borderId="0"/>
    <xf numFmtId="0" fontId="0" fillId="0" borderId="0"/>
    <xf numFmtId="0" fontId="0" fillId="0" borderId="0"/>
    <xf numFmtId="58" fontId="21" fillId="0" borderId="0" applyFont="0" applyFill="0" applyBorder="0" applyProtection="0">
      <alignment horizontal="center"/>
      <protection locked="0"/>
    </xf>
    <xf numFmtId="0" fontId="0" fillId="0" borderId="0"/>
    <xf numFmtId="0" fontId="0" fillId="0" borderId="0"/>
    <xf numFmtId="0" fontId="0" fillId="0" borderId="0"/>
    <xf numFmtId="181" fontId="21" fillId="0" borderId="0" applyFill="0" applyBorder="0">
      <alignment horizontal="right"/>
      <protection locked="0"/>
    </xf>
    <xf numFmtId="0" fontId="0" fillId="0" borderId="0"/>
    <xf numFmtId="0" fontId="0" fillId="0" borderId="0"/>
    <xf numFmtId="0" fontId="0" fillId="0" borderId="0"/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0" fillId="0" borderId="0"/>
    <xf numFmtId="181" fontId="2" fillId="0" borderId="0" applyFill="0" applyBorder="0">
      <alignment horizontal="right"/>
      <protection locked="0"/>
    </xf>
    <xf numFmtId="0" fontId="3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0" fillId="0" borderId="0"/>
    <xf numFmtId="0" fontId="0" fillId="0" borderId="0"/>
    <xf numFmtId="0" fontId="26" fillId="63" borderId="0" applyNumberFormat="0" applyBorder="0" applyAlignment="0" applyProtection="0"/>
    <xf numFmtId="0" fontId="0" fillId="0" borderId="0"/>
    <xf numFmtId="181" fontId="21" fillId="0" borderId="0" applyFill="0" applyBorder="0">
      <alignment horizontal="right"/>
      <protection locked="0"/>
    </xf>
    <xf numFmtId="0" fontId="0" fillId="0" borderId="0"/>
    <xf numFmtId="0" fontId="0" fillId="0" borderId="0"/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96" fontId="0" fillId="0" borderId="0" applyFont="0" applyFill="0" applyBorder="0" applyAlignment="0" applyProtection="0"/>
    <xf numFmtId="0" fontId="0" fillId="0" borderId="0"/>
    <xf numFmtId="0" fontId="3" fillId="0" borderId="61" applyBorder="0"/>
    <xf numFmtId="0" fontId="0" fillId="0" borderId="0"/>
    <xf numFmtId="0" fontId="0" fillId="0" borderId="0"/>
    <xf numFmtId="0" fontId="2" fillId="0" borderId="0">
      <alignment horizontal="center"/>
    </xf>
    <xf numFmtId="0" fontId="0" fillId="0" borderId="30" applyNumberFormat="0" applyFill="0" applyAlignment="0" applyProtection="0"/>
    <xf numFmtId="0" fontId="3" fillId="0" borderId="61" applyBorder="0"/>
    <xf numFmtId="0" fontId="0" fillId="0" borderId="0"/>
    <xf numFmtId="196" fontId="0" fillId="0" borderId="0" applyFont="0" applyFill="0" applyBorder="0" applyAlignment="0" applyProtection="0"/>
    <xf numFmtId="58" fontId="0" fillId="0" borderId="0" applyFill="0" applyBorder="0" applyProtection="0">
      <alignment horizontal="center"/>
    </xf>
    <xf numFmtId="0" fontId="0" fillId="0" borderId="0"/>
    <xf numFmtId="0" fontId="3" fillId="0" borderId="61" applyBorder="0"/>
    <xf numFmtId="181" fontId="21" fillId="0" borderId="0" applyFill="0" applyBorder="0">
      <alignment horizontal="right"/>
      <protection locked="0"/>
    </xf>
    <xf numFmtId="0" fontId="0" fillId="0" borderId="0"/>
    <xf numFmtId="0" fontId="0" fillId="0" borderId="0"/>
    <xf numFmtId="181" fontId="21" fillId="0" borderId="0" applyFill="0" applyBorder="0">
      <alignment horizontal="right"/>
      <protection locked="0"/>
    </xf>
    <xf numFmtId="0" fontId="0" fillId="0" borderId="0"/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0" fillId="0" borderId="0"/>
    <xf numFmtId="0" fontId="2" fillId="25" borderId="0" applyNumberFormat="0" applyProtection="0">
      <alignment vertical="center"/>
    </xf>
    <xf numFmtId="181" fontId="21" fillId="0" borderId="0" applyFill="0" applyBorder="0">
      <alignment horizontal="right"/>
      <protection locked="0"/>
    </xf>
    <xf numFmtId="0" fontId="0" fillId="0" borderId="0"/>
    <xf numFmtId="0" fontId="0" fillId="0" borderId="0"/>
    <xf numFmtId="181" fontId="2" fillId="0" borderId="0" applyFill="0" applyBorder="0">
      <alignment horizontal="right"/>
      <protection locked="0"/>
    </xf>
    <xf numFmtId="0" fontId="0" fillId="0" borderId="0"/>
    <xf numFmtId="0" fontId="0" fillId="0" borderId="0"/>
    <xf numFmtId="0" fontId="0" fillId="0" borderId="0"/>
    <xf numFmtId="181" fontId="2" fillId="0" borderId="0" applyFill="0" applyBorder="0">
      <alignment horizontal="right"/>
      <protection locked="0"/>
    </xf>
    <xf numFmtId="0" fontId="0" fillId="0" borderId="0"/>
    <xf numFmtId="0" fontId="0" fillId="0" borderId="0"/>
    <xf numFmtId="0" fontId="0" fillId="0" borderId="0"/>
    <xf numFmtId="181" fontId="2" fillId="0" borderId="0" applyFill="0" applyBorder="0">
      <alignment horizontal="right"/>
      <protection locked="0"/>
    </xf>
    <xf numFmtId="0" fontId="0" fillId="0" borderId="0"/>
    <xf numFmtId="0" fontId="3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0" fillId="0" borderId="0"/>
    <xf numFmtId="181" fontId="21" fillId="0" borderId="0" applyFill="0" applyBorder="0">
      <alignment horizontal="right"/>
      <protection locked="0"/>
    </xf>
    <xf numFmtId="0" fontId="0" fillId="0" borderId="0"/>
    <xf numFmtId="4" fontId="24" fillId="30" borderId="50" applyNumberFormat="0" applyProtection="0">
      <alignment horizontal="right" vertical="center"/>
    </xf>
    <xf numFmtId="194" fontId="13" fillId="0" borderId="35">
      <alignment horizontal="left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0" fillId="0" borderId="0"/>
    <xf numFmtId="181" fontId="21" fillId="0" borderId="0" applyFill="0" applyBorder="0">
      <alignment horizontal="right"/>
      <protection locked="0"/>
    </xf>
    <xf numFmtId="0" fontId="0" fillId="0" borderId="0"/>
    <xf numFmtId="181" fontId="21" fillId="0" borderId="0" applyFill="0" applyBorder="0">
      <alignment horizontal="right"/>
      <protection locked="0"/>
    </xf>
    <xf numFmtId="0" fontId="0" fillId="0" borderId="0"/>
    <xf numFmtId="0" fontId="0" fillId="0" borderId="0"/>
    <xf numFmtId="0" fontId="0" fillId="0" borderId="0"/>
    <xf numFmtId="0" fontId="0" fillId="0" borderId="0"/>
    <xf numFmtId="58" fontId="21" fillId="0" borderId="0" applyFont="0" applyFill="0" applyBorder="0" applyProtection="0">
      <alignment horizontal="center"/>
      <protection locked="0"/>
    </xf>
    <xf numFmtId="181" fontId="21" fillId="0" borderId="0" applyFill="0" applyBorder="0">
      <alignment horizontal="right"/>
      <protection locked="0"/>
    </xf>
    <xf numFmtId="0" fontId="0" fillId="0" borderId="0"/>
    <xf numFmtId="181" fontId="21" fillId="0" borderId="0" applyFill="0" applyBorder="0">
      <alignment horizontal="right"/>
      <protection locked="0"/>
    </xf>
    <xf numFmtId="0" fontId="3" fillId="0" borderId="61" applyBorder="0"/>
    <xf numFmtId="0" fontId="0" fillId="0" borderId="0"/>
    <xf numFmtId="0" fontId="0" fillId="0" borderId="0"/>
    <xf numFmtId="0" fontId="0" fillId="0" borderId="0"/>
    <xf numFmtId="0" fontId="23" fillId="0" borderId="0" applyNumberFormat="0" applyFont="0" applyFill="0" applyBorder="0" applyAlignment="0">
      <alignment horizontal="left" vertical="top"/>
    </xf>
    <xf numFmtId="181" fontId="21" fillId="0" borderId="0" applyFill="0" applyBorder="0">
      <alignment horizontal="right"/>
      <protection locked="0"/>
    </xf>
    <xf numFmtId="0" fontId="0" fillId="0" borderId="0"/>
    <xf numFmtId="0" fontId="0" fillId="0" borderId="0"/>
    <xf numFmtId="0" fontId="3" fillId="0" borderId="0" applyFill="0" applyBorder="0">
      <alignment horizontal="right"/>
      <protection locked="0"/>
    </xf>
    <xf numFmtId="0" fontId="0" fillId="0" borderId="0"/>
    <xf numFmtId="0" fontId="0" fillId="0" borderId="0"/>
    <xf numFmtId="181" fontId="2" fillId="0" borderId="0" applyFill="0" applyBorder="0">
      <alignment horizontal="right"/>
      <protection locked="0"/>
    </xf>
    <xf numFmtId="0" fontId="44" fillId="0" borderId="60" applyNumberFormat="0" applyFill="0" applyAlignment="0" applyProtection="0"/>
    <xf numFmtId="4" fontId="24" fillId="33" borderId="50" applyNumberFormat="0" applyProtection="0">
      <alignment horizontal="right" vertical="center"/>
    </xf>
    <xf numFmtId="181" fontId="21" fillId="0" borderId="0" applyFill="0" applyBorder="0">
      <alignment horizontal="right"/>
      <protection locked="0"/>
    </xf>
    <xf numFmtId="0" fontId="0" fillId="0" borderId="0"/>
    <xf numFmtId="181" fontId="2" fillId="0" borderId="0" applyFill="0" applyBorder="0">
      <alignment horizontal="right"/>
      <protection locked="0"/>
    </xf>
    <xf numFmtId="0" fontId="0" fillId="0" borderId="0"/>
    <xf numFmtId="181" fontId="21" fillId="0" borderId="0" applyFill="0" applyBorder="0">
      <alignment horizontal="right"/>
      <protection locked="0"/>
    </xf>
    <xf numFmtId="0" fontId="0" fillId="0" borderId="0"/>
    <xf numFmtId="0" fontId="70" fillId="0" borderId="0" applyNumberFormat="0" applyFill="0" applyBorder="0" applyProtection="0">
      <alignment horizontal="left" vertical="top" wrapText="1"/>
    </xf>
    <xf numFmtId="181" fontId="21" fillId="0" borderId="0" applyFill="0" applyBorder="0">
      <alignment horizontal="right"/>
      <protection locked="0"/>
    </xf>
    <xf numFmtId="0" fontId="22" fillId="46" borderId="0" applyNumberFormat="0" applyBorder="0" applyAlignment="0" applyProtection="0"/>
    <xf numFmtId="4" fontId="46" fillId="20" borderId="0" applyNumberFormat="0" applyProtection="0">
      <alignment horizontal="left" vertical="center" indent="1"/>
    </xf>
    <xf numFmtId="0" fontId="22" fillId="51" borderId="0" applyNumberFormat="0" applyBorder="0" applyAlignment="0" applyProtection="0"/>
    <xf numFmtId="0" fontId="22" fillId="30" borderId="0" applyNumberFormat="0" applyBorder="0" applyAlignment="0" applyProtection="0"/>
    <xf numFmtId="4" fontId="27" fillId="29" borderId="54" applyNumberFormat="0" applyProtection="0">
      <alignment horizontal="left" vertical="center" indent="1"/>
    </xf>
    <xf numFmtId="181" fontId="21" fillId="0" borderId="0" applyFill="0" applyBorder="0">
      <alignment horizontal="right"/>
      <protection locked="0"/>
    </xf>
    <xf numFmtId="0" fontId="22" fillId="64" borderId="0" applyNumberFormat="0" applyBorder="0" applyAlignment="0" applyProtection="0"/>
    <xf numFmtId="196" fontId="0" fillId="0" borderId="0" applyFont="0" applyFill="0" applyBorder="0" applyAlignment="0" applyProtection="0"/>
    <xf numFmtId="185" fontId="3" fillId="0" borderId="0" applyFill="0" applyBorder="0">
      <alignment horizontal="right"/>
    </xf>
    <xf numFmtId="0" fontId="3" fillId="0" borderId="0" applyFill="0" applyBorder="0">
      <alignment horizontal="right"/>
      <protection locked="0"/>
    </xf>
    <xf numFmtId="0" fontId="22" fillId="68" borderId="0" applyNumberFormat="0" applyBorder="0" applyAlignment="0" applyProtection="0"/>
    <xf numFmtId="4" fontId="46" fillId="20" borderId="0" applyNumberFormat="0" applyProtection="0">
      <alignment horizontal="left" vertical="center" indent="1"/>
    </xf>
    <xf numFmtId="0" fontId="22" fillId="67" borderId="0" applyNumberFormat="0" applyBorder="0" applyAlignment="0" applyProtection="0"/>
    <xf numFmtId="0" fontId="64" fillId="0" borderId="0" applyNumberFormat="0" applyFill="0" applyBorder="0" applyProtection="0"/>
    <xf numFmtId="182" fontId="3" fillId="0" borderId="0"/>
    <xf numFmtId="181" fontId="21" fillId="0" borderId="0" applyFill="0" applyBorder="0">
      <alignment horizontal="right"/>
      <protection locked="0"/>
    </xf>
    <xf numFmtId="0" fontId="22" fillId="62" borderId="0" applyNumberFormat="0" applyBorder="0" applyAlignment="0" applyProtection="0"/>
    <xf numFmtId="181" fontId="21" fillId="0" borderId="0" applyFill="0" applyBorder="0">
      <alignment horizontal="right"/>
      <protection locked="0"/>
    </xf>
    <xf numFmtId="4" fontId="24" fillId="32" borderId="50" applyNumberFormat="0" applyProtection="0">
      <alignment horizontal="right" vertical="center"/>
    </xf>
    <xf numFmtId="0" fontId="22" fillId="66" borderId="0" applyNumberFormat="0" applyBorder="0" applyAlignment="0" applyProtection="0"/>
    <xf numFmtId="0" fontId="22" fillId="20" borderId="0" applyNumberFormat="0" applyBorder="0" applyAlignment="0" applyProtection="0"/>
    <xf numFmtId="0" fontId="22" fillId="32" borderId="0" applyNumberFormat="0" applyBorder="0" applyAlignment="0" applyProtection="0"/>
    <xf numFmtId="189" fontId="0" fillId="0" borderId="0" applyBorder="0">
      <alignment vertical="top"/>
    </xf>
    <xf numFmtId="0" fontId="22" fillId="51" borderId="0" applyNumberFormat="0" applyBorder="0" applyAlignment="0" applyProtection="0"/>
    <xf numFmtId="0" fontId="22" fillId="20" borderId="0" applyNumberFormat="0" applyBorder="0" applyAlignment="0" applyProtection="0"/>
    <xf numFmtId="0" fontId="22" fillId="55" borderId="0" applyNumberFormat="0" applyBorder="0" applyAlignment="0" applyProtection="0"/>
    <xf numFmtId="197" fontId="21" fillId="0" borderId="0" applyFont="0" applyFill="0" applyBorder="0">
      <alignment horizontal="right"/>
      <protection locked="0"/>
    </xf>
    <xf numFmtId="0" fontId="22" fillId="28" borderId="0" applyNumberFormat="0" applyBorder="0" applyAlignment="0" applyProtection="0"/>
    <xf numFmtId="0" fontId="22" fillId="65" borderId="0" applyNumberFormat="0" applyBorder="0" applyAlignment="0" applyProtection="0"/>
    <xf numFmtId="0" fontId="69" fillId="0" borderId="70" applyNumberFormat="0" applyFill="0" applyBorder="0" applyProtection="0"/>
    <xf numFmtId="0" fontId="22" fillId="58" borderId="0" applyNumberFormat="0" applyBorder="0" applyAlignment="0" applyProtection="0"/>
    <xf numFmtId="0" fontId="22" fillId="67" borderId="0" applyNumberFormat="0" applyBorder="0" applyAlignment="0" applyProtection="0"/>
    <xf numFmtId="0" fontId="22" fillId="69" borderId="0" applyNumberFormat="0" applyBorder="0" applyAlignment="0" applyProtection="0"/>
    <xf numFmtId="0" fontId="26" fillId="32" borderId="0" applyNumberFormat="0" applyBorder="0" applyAlignment="0" applyProtection="0"/>
    <xf numFmtId="0" fontId="0" fillId="0" borderId="0" applyBorder="0">
      <alignment vertical="top" wrapText="1"/>
    </xf>
    <xf numFmtId="0" fontId="26" fillId="50" borderId="0" applyNumberFormat="0" applyBorder="0" applyAlignment="0" applyProtection="0"/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3" fillId="0" borderId="0" applyFill="0" applyBorder="0">
      <alignment horizontal="right"/>
      <protection locked="0"/>
    </xf>
    <xf numFmtId="0" fontId="26" fillId="37" borderId="0" applyNumberFormat="0" applyBorder="0" applyAlignment="0" applyProtection="0"/>
    <xf numFmtId="0" fontId="26" fillId="52" borderId="0" applyNumberFormat="0" applyBorder="0" applyAlignment="0" applyProtection="0"/>
    <xf numFmtId="181" fontId="21" fillId="0" borderId="0" applyFill="0" applyBorder="0">
      <alignment horizontal="right"/>
      <protection locked="0"/>
    </xf>
    <xf numFmtId="0" fontId="64" fillId="0" borderId="0" applyNumberFormat="0" applyFill="0" applyBorder="0" applyProtection="0"/>
    <xf numFmtId="58" fontId="21" fillId="23" borderId="0" applyFont="0" applyBorder="0" applyAlignment="0">
      <alignment vertical="top"/>
    </xf>
    <xf numFmtId="0" fontId="26" fillId="26" borderId="0" applyNumberFormat="0" applyBorder="0" applyAlignment="0" applyProtection="0"/>
    <xf numFmtId="4" fontId="27" fillId="40" borderId="50" applyNumberFormat="0" applyProtection="0">
      <alignment vertical="center"/>
    </xf>
    <xf numFmtId="192" fontId="21" fillId="23" borderId="0" applyFont="0" applyBorder="0" applyAlignment="0">
      <alignment vertical="top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26" fillId="65" borderId="0" applyNumberFormat="0" applyBorder="0" applyAlignment="0" applyProtection="0"/>
    <xf numFmtId="181" fontId="21" fillId="0" borderId="0" applyFill="0" applyBorder="0">
      <alignment horizontal="right"/>
      <protection locked="0"/>
    </xf>
    <xf numFmtId="0" fontId="3" fillId="0" borderId="0" applyFill="0" applyBorder="0">
      <alignment horizontal="right"/>
      <protection locked="0"/>
    </xf>
    <xf numFmtId="4" fontId="24" fillId="55" borderId="50" applyNumberFormat="0" applyProtection="0">
      <alignment horizontal="right" vertical="center"/>
    </xf>
    <xf numFmtId="0" fontId="26" fillId="58" borderId="0" applyNumberFormat="0" applyBorder="0" applyAlignment="0" applyProtection="0"/>
    <xf numFmtId="181" fontId="21" fillId="0" borderId="0" applyFill="0" applyBorder="0">
      <alignment horizontal="right"/>
      <protection locked="0"/>
    </xf>
    <xf numFmtId="0" fontId="26" fillId="43" borderId="0" applyNumberFormat="0" applyBorder="0" applyAlignment="0" applyProtection="0"/>
    <xf numFmtId="181" fontId="21" fillId="0" borderId="0" applyFill="0" applyBorder="0">
      <alignment horizontal="right"/>
      <protection locked="0"/>
    </xf>
    <xf numFmtId="0" fontId="21" fillId="23" borderId="0" applyNumberFormat="0" applyFont="0" applyBorder="0" applyAlignment="0">
      <alignment vertical="top"/>
    </xf>
    <xf numFmtId="0" fontId="26" fillId="33" borderId="0" applyNumberFormat="0" applyBorder="0" applyAlignment="0" applyProtection="0"/>
    <xf numFmtId="181" fontId="21" fillId="0" borderId="0" applyFill="0" applyBorder="0">
      <alignment horizontal="right"/>
      <protection locked="0"/>
    </xf>
    <xf numFmtId="0" fontId="21" fillId="23" borderId="0" applyNumberFormat="0" applyFont="0" applyBorder="0" applyAlignment="0">
      <alignment vertical="top"/>
    </xf>
    <xf numFmtId="0" fontId="26" fillId="21" borderId="0" applyNumberFormat="0" applyBorder="0" applyAlignment="0" applyProtection="0"/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0" fillId="35" borderId="57" applyNumberFormat="0" applyFont="0" applyAlignment="0" applyProtection="0"/>
    <xf numFmtId="181" fontId="21" fillId="0" borderId="0" applyFill="0" applyBorder="0">
      <alignment horizontal="right"/>
      <protection locked="0"/>
    </xf>
    <xf numFmtId="0" fontId="26" fillId="52" borderId="0" applyNumberFormat="0" applyBorder="0" applyAlignment="0" applyProtection="0"/>
    <xf numFmtId="0" fontId="0" fillId="35" borderId="57" applyNumberFormat="0" applyFont="0" applyAlignment="0" applyProtection="0"/>
    <xf numFmtId="0" fontId="26" fillId="54" borderId="0" applyNumberFormat="0" applyBorder="0" applyAlignment="0" applyProtection="0"/>
    <xf numFmtId="4" fontId="24" fillId="55" borderId="50" applyNumberFormat="0" applyProtection="0">
      <alignment horizontal="right" vertical="center"/>
    </xf>
    <xf numFmtId="0" fontId="53" fillId="56" borderId="0" applyNumberFormat="0" applyBorder="0" applyAlignment="0" applyProtection="0"/>
    <xf numFmtId="181" fontId="21" fillId="0" borderId="0" applyFill="0" applyBorder="0">
      <alignment horizontal="right"/>
      <protection locked="0"/>
    </xf>
    <xf numFmtId="0" fontId="0" fillId="0" borderId="69" applyNumberFormat="0" applyFill="0" applyAlignment="0" applyProtection="0"/>
    <xf numFmtId="181" fontId="21" fillId="0" borderId="0" applyFill="0" applyBorder="0">
      <alignment horizontal="right"/>
      <protection locked="0"/>
    </xf>
    <xf numFmtId="0" fontId="3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0" fillId="0" borderId="0" applyNumberFormat="0" applyFill="0" applyAlignment="0" applyProtection="0"/>
    <xf numFmtId="0" fontId="69" fillId="0" borderId="70" applyNumberFormat="0" applyFill="0" applyBorder="0" applyProtection="0"/>
    <xf numFmtId="0" fontId="69" fillId="0" borderId="70" applyNumberFormat="0" applyFill="0" applyBorder="0" applyProtection="0"/>
    <xf numFmtId="181" fontId="21" fillId="0" borderId="0" applyFill="0" applyBorder="0">
      <alignment horizontal="right"/>
      <protection locked="0"/>
    </xf>
    <xf numFmtId="0" fontId="69" fillId="0" borderId="70" applyNumberFormat="0" applyFill="0" applyBorder="0" applyProtection="0"/>
    <xf numFmtId="0" fontId="68" fillId="0" borderId="0" applyNumberFormat="0" applyFill="0" applyBorder="0" applyAlignment="0"/>
    <xf numFmtId="0" fontId="33" fillId="60" borderId="52" applyNumberFormat="0" applyAlignment="0" applyProtection="0"/>
    <xf numFmtId="181" fontId="21" fillId="0" borderId="0" applyFill="0" applyBorder="0">
      <alignment horizontal="right"/>
      <protection locked="0"/>
    </xf>
    <xf numFmtId="0" fontId="1" fillId="0" borderId="67" applyNumberFormat="0" applyBorder="0"/>
    <xf numFmtId="181" fontId="21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49" fillId="57" borderId="63" applyNumberFormat="0" applyAlignment="0" applyProtection="0"/>
    <xf numFmtId="0" fontId="68" fillId="0" borderId="68" applyBorder="0"/>
    <xf numFmtId="193" fontId="0" fillId="0" borderId="0" applyFont="0" applyFill="0" applyBorder="0" applyAlignment="0" applyProtection="0"/>
    <xf numFmtId="181" fontId="21" fillId="0" borderId="0" applyFill="0" applyBorder="0">
      <alignment horizontal="right"/>
      <protection locked="0"/>
    </xf>
    <xf numFmtId="193" fontId="0" fillId="0" borderId="0" applyFont="0" applyFill="0" applyBorder="0" applyAlignment="0" applyProtection="0"/>
    <xf numFmtId="181" fontId="21" fillId="0" borderId="0" applyFill="0" applyBorder="0">
      <alignment horizontal="right"/>
      <protection locked="0"/>
    </xf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93" fontId="0" fillId="0" borderId="0" applyFont="0" applyFill="0" applyBorder="0" applyAlignment="0" applyProtection="0"/>
    <xf numFmtId="181" fontId="21" fillId="0" borderId="0" applyFill="0" applyBorder="0">
      <alignment horizontal="right"/>
      <protection locked="0"/>
    </xf>
    <xf numFmtId="0" fontId="0" fillId="35" borderId="57" applyNumberFormat="0" applyFont="0" applyAlignment="0" applyProtection="0"/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97" fontId="21" fillId="0" borderId="0" applyFont="0" applyFill="0" applyBorder="0">
      <alignment horizontal="right"/>
      <protection locked="0"/>
    </xf>
    <xf numFmtId="197" fontId="21" fillId="0" borderId="0" applyFont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0" fontId="3" fillId="0" borderId="0" applyFill="0" applyBorder="0">
      <alignment horizontal="right"/>
      <protection locked="0"/>
    </xf>
    <xf numFmtId="197" fontId="21" fillId="0" borderId="0" applyFont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97" fontId="21" fillId="0" borderId="0" applyFont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97" fontId="21" fillId="0" borderId="0" applyFont="0" applyFill="0" applyBorder="0">
      <alignment horizontal="right"/>
      <protection locked="0"/>
    </xf>
    <xf numFmtId="196" fontId="0" fillId="0" borderId="0" applyFont="0" applyFill="0" applyBorder="0" applyAlignment="0" applyProtection="0"/>
    <xf numFmtId="181" fontId="2" fillId="0" borderId="0" applyFill="0" applyBorder="0">
      <alignment horizontal="right"/>
      <protection locked="0"/>
    </xf>
    <xf numFmtId="196" fontId="0" fillId="0" borderId="0" applyFont="0" applyFill="0" applyBorder="0" applyAlignment="0" applyProtection="0"/>
    <xf numFmtId="192" fontId="0" fillId="23" borderId="25">
      <alignment horizontal="center"/>
    </xf>
    <xf numFmtId="196" fontId="0" fillId="0" borderId="0" applyFont="0" applyFill="0" applyBorder="0" applyAlignment="0" applyProtection="0"/>
    <xf numFmtId="58" fontId="21" fillId="0" borderId="0" applyFont="0" applyFill="0" applyBorder="0" applyProtection="0">
      <alignment horizontal="center"/>
      <protection locked="0"/>
    </xf>
    <xf numFmtId="0" fontId="55" fillId="48" borderId="65">
      <alignment horizontal="center" vertical="center"/>
    </xf>
    <xf numFmtId="58" fontId="21" fillId="23" borderId="0" applyFont="0" applyBorder="0" applyAlignment="0">
      <alignment vertical="top"/>
    </xf>
    <xf numFmtId="181" fontId="21" fillId="0" borderId="0" applyFill="0" applyBorder="0">
      <alignment horizontal="right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181" fontId="2" fillId="0" borderId="0" applyFill="0" applyBorder="0">
      <alignment horizontal="right"/>
      <protection locked="0"/>
    </xf>
    <xf numFmtId="58" fontId="21" fillId="23" borderId="0" applyFont="0" applyBorder="0" applyAlignment="0">
      <alignment vertical="top"/>
    </xf>
    <xf numFmtId="58" fontId="21" fillId="23" borderId="0" applyFont="0" applyBorder="0" applyAlignment="0">
      <alignment vertical="top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92" fontId="21" fillId="23" borderId="0" applyFont="0" applyBorder="0" applyAlignment="0">
      <alignment vertical="top"/>
    </xf>
    <xf numFmtId="188" fontId="12" fillId="0" borderId="0" applyBorder="0" applyProtection="0">
      <alignment horizontal="left" vertical="top"/>
    </xf>
    <xf numFmtId="192" fontId="21" fillId="23" borderId="0" applyFont="0" applyBorder="0" applyAlignment="0">
      <alignment vertical="top"/>
    </xf>
    <xf numFmtId="181" fontId="21" fillId="0" borderId="0" applyFill="0" applyBorder="0">
      <alignment horizontal="right"/>
      <protection locked="0"/>
    </xf>
    <xf numFmtId="58" fontId="0" fillId="0" borderId="0" applyFill="0" applyBorder="0" applyProtection="0">
      <alignment horizontal="center"/>
    </xf>
    <xf numFmtId="192" fontId="21" fillId="23" borderId="0" applyFont="0" applyBorder="0" applyAlignment="0">
      <alignment vertical="top"/>
    </xf>
    <xf numFmtId="58" fontId="21" fillId="0" borderId="0" applyFont="0" applyFill="0" applyBorder="0" applyProtection="0">
      <alignment horizontal="center"/>
      <protection locked="0"/>
    </xf>
    <xf numFmtId="181" fontId="2" fillId="0" borderId="0" applyFill="0" applyBorder="0">
      <alignment horizontal="right"/>
      <protection locked="0"/>
    </xf>
    <xf numFmtId="0" fontId="3" fillId="0" borderId="61" applyBorder="0"/>
    <xf numFmtId="0" fontId="67" fillId="0" borderId="7">
      <alignment horizontal="center"/>
    </xf>
    <xf numFmtId="58" fontId="21" fillId="0" borderId="0" applyFont="0" applyFill="0" applyBorder="0" applyProtection="0">
      <alignment horizontal="center"/>
      <protection locked="0"/>
    </xf>
    <xf numFmtId="181" fontId="21" fillId="0" borderId="0" applyFill="0" applyBorder="0">
      <alignment horizontal="right"/>
      <protection locked="0"/>
    </xf>
    <xf numFmtId="58" fontId="57" fillId="0" borderId="39"/>
    <xf numFmtId="181" fontId="21" fillId="0" borderId="0" applyFill="0" applyBorder="0">
      <alignment horizontal="right"/>
      <protection locked="0"/>
    </xf>
    <xf numFmtId="192" fontId="0" fillId="23" borderId="25">
      <alignment horizontal="center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92" fontId="0" fillId="23" borderId="25">
      <alignment horizontal="center"/>
    </xf>
    <xf numFmtId="181" fontId="21" fillId="0" borderId="0" applyFill="0" applyBorder="0">
      <alignment horizontal="right"/>
      <protection locked="0"/>
    </xf>
    <xf numFmtId="192" fontId="0" fillId="23" borderId="25">
      <alignment horizontal="center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92" fontId="0" fillId="23" borderId="25">
      <alignment horizontal="center"/>
    </xf>
    <xf numFmtId="0" fontId="0" fillId="0" borderId="0">
      <alignment vertical="top"/>
    </xf>
    <xf numFmtId="0" fontId="0" fillId="0" borderId="0" applyBorder="0">
      <alignment vertical="top" wrapText="1"/>
    </xf>
    <xf numFmtId="181" fontId="21" fillId="0" borderId="0" applyFill="0" applyBorder="0">
      <alignment horizontal="right"/>
      <protection locked="0"/>
    </xf>
    <xf numFmtId="0" fontId="32" fillId="24" borderId="0"/>
    <xf numFmtId="0" fontId="0" fillId="0" borderId="0" applyBorder="0">
      <alignment vertical="top" wrapText="1"/>
    </xf>
    <xf numFmtId="181" fontId="21" fillId="0" borderId="0" applyFill="0" applyBorder="0">
      <alignment horizontal="right"/>
      <protection locked="0"/>
    </xf>
    <xf numFmtId="0" fontId="21" fillId="23" borderId="0" applyNumberFormat="0" applyFont="0" applyBorder="0" applyAlignment="0">
      <alignment vertical="top"/>
    </xf>
    <xf numFmtId="0" fontId="0" fillId="0" borderId="0" applyBorder="0">
      <alignment vertical="top" wrapText="1"/>
    </xf>
    <xf numFmtId="187" fontId="0" fillId="0" borderId="0" applyFill="0" applyBorder="0" applyAlignment="0" applyProtection="0"/>
    <xf numFmtId="181" fontId="3" fillId="0" borderId="0" applyFill="0" applyBorder="0">
      <alignment horizontal="right"/>
      <protection locked="0"/>
    </xf>
    <xf numFmtId="187" fontId="0" fillId="0" borderId="0" applyFill="0" applyBorder="0" applyAlignment="0" applyProtection="0"/>
    <xf numFmtId="181" fontId="2" fillId="0" borderId="0" applyFill="0" applyBorder="0">
      <alignment horizontal="right"/>
      <protection locked="0"/>
    </xf>
    <xf numFmtId="0" fontId="3" fillId="0" borderId="61" applyBorder="0"/>
    <xf numFmtId="0" fontId="35" fillId="30" borderId="52" applyNumberFormat="0" applyAlignment="0" applyProtection="0"/>
    <xf numFmtId="177" fontId="0" fillId="0" borderId="0" applyFont="0" applyFill="0" applyBorder="0" applyAlignment="0" applyProtection="0"/>
    <xf numFmtId="181" fontId="21" fillId="0" borderId="0" applyFill="0" applyBorder="0">
      <alignment horizontal="right"/>
      <protection locked="0"/>
    </xf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0" borderId="0" applyFill="0" applyBorder="0">
      <alignment horizontal="right"/>
      <protection locked="0"/>
    </xf>
    <xf numFmtId="0" fontId="0" fillId="0" borderId="0"/>
    <xf numFmtId="204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205" fontId="3" fillId="0" borderId="0" applyFont="0" applyFill="0" applyBorder="0">
      <alignment horizontal="right"/>
      <protection locked="0"/>
    </xf>
    <xf numFmtId="181" fontId="71" fillId="0" borderId="0" applyFill="0" applyBorder="0">
      <alignment horizontal="right"/>
      <protection locked="0"/>
    </xf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200" fontId="0" fillId="0" borderId="0"/>
    <xf numFmtId="181" fontId="21" fillId="0" borderId="0" applyFill="0" applyBorder="0">
      <alignment horizontal="right"/>
      <protection locked="0"/>
    </xf>
    <xf numFmtId="0" fontId="23" fillId="0" borderId="0" applyNumberFormat="0" applyFont="0" applyFill="0" applyBorder="0" applyAlignment="0">
      <alignment horizontal="left" vertical="top"/>
    </xf>
    <xf numFmtId="181" fontId="21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0" fontId="23" fillId="0" borderId="0" applyNumberFormat="0" applyFont="0" applyFill="0" applyBorder="0" applyAlignment="0">
      <alignment horizontal="left" vertical="top"/>
    </xf>
    <xf numFmtId="0" fontId="23" fillId="0" borderId="0" applyNumberFormat="0" applyFont="0" applyFill="0" applyBorder="0" applyAlignment="0">
      <alignment horizontal="left" vertical="top"/>
    </xf>
    <xf numFmtId="0" fontId="23" fillId="0" borderId="0" applyNumberFormat="0" applyFont="0" applyFill="0" applyBorder="0" applyAlignment="0">
      <alignment horizontal="left" vertical="top"/>
    </xf>
    <xf numFmtId="181" fontId="21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0" fontId="23" fillId="0" borderId="0" applyNumberFormat="0" applyFont="0" applyFill="0" applyBorder="0" applyAlignment="0">
      <alignment horizontal="left" vertical="top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81" fontId="21" fillId="0" borderId="0" applyFill="0" applyBorder="0">
      <alignment horizontal="right"/>
      <protection locked="0"/>
    </xf>
    <xf numFmtId="4" fontId="52" fillId="0" borderId="0" applyFont="0" applyFill="0" applyBorder="0" applyAlignment="0" applyProtection="0"/>
    <xf numFmtId="0" fontId="51" fillId="68" borderId="0" applyNumberFormat="0" applyBorder="0" applyAlignment="0" applyProtection="0"/>
    <xf numFmtId="4" fontId="72" fillId="41" borderId="0" applyNumberFormat="0" applyProtection="0">
      <alignment horizontal="right" vertical="center"/>
    </xf>
    <xf numFmtId="0" fontId="64" fillId="0" borderId="0" applyNumberFormat="0" applyFill="0" applyBorder="0" applyProtection="0"/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78" fontId="73" fillId="0" borderId="71">
      <alignment horizontal="center" vertical="center" wrapText="1"/>
    </xf>
    <xf numFmtId="4" fontId="24" fillId="21" borderId="50" applyNumberFormat="0" applyProtection="0">
      <alignment horizontal="right" vertical="center"/>
    </xf>
    <xf numFmtId="181" fontId="21" fillId="0" borderId="0" applyFill="0" applyBorder="0">
      <alignment horizontal="right"/>
      <protection locked="0"/>
    </xf>
    <xf numFmtId="181" fontId="3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2" fontId="3" fillId="0" borderId="0"/>
    <xf numFmtId="181" fontId="2" fillId="0" borderId="0" applyFill="0" applyBorder="0">
      <alignment horizontal="right"/>
      <protection locked="0"/>
    </xf>
    <xf numFmtId="181" fontId="68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94" fontId="12" fillId="0" borderId="27"/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4" fontId="24" fillId="30" borderId="50" applyNumberFormat="0" applyProtection="0">
      <alignment horizontal="right" vertical="center"/>
    </xf>
    <xf numFmtId="181" fontId="21" fillId="0" borderId="0" applyFill="0" applyBorder="0">
      <alignment horizontal="right"/>
      <protection locked="0"/>
    </xf>
    <xf numFmtId="181" fontId="3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0" fillId="0" borderId="0"/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0" fillId="0" borderId="0"/>
    <xf numFmtId="181" fontId="21" fillId="0" borderId="0" applyFill="0" applyBorder="0">
      <alignment horizontal="right"/>
      <protection locked="0"/>
    </xf>
    <xf numFmtId="4" fontId="54" fillId="47" borderId="51" applyNumberFormat="0" applyProtection="0">
      <alignment horizontal="left" vertical="center" indent="1"/>
    </xf>
    <xf numFmtId="9" fontId="0" fillId="0" borderId="0" applyFont="0" applyFill="0" applyBorder="0" applyAlignment="0" applyProtection="0"/>
    <xf numFmtId="181" fontId="21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0" fontId="2" fillId="20" borderId="26">
      <alignment vertical="center" wrapText="1"/>
    </xf>
    <xf numFmtId="181" fontId="2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0" fontId="3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5" fontId="52" fillId="0" borderId="0" applyFont="0" applyFill="0" applyBorder="0" applyAlignment="0" applyProtection="0"/>
    <xf numFmtId="181" fontId="2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0" fontId="3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39" fillId="0" borderId="56" applyNumberFormat="0" applyFill="0" applyAlignment="0" applyProtection="0"/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4" fontId="46" fillId="20" borderId="0" applyNumberFormat="0" applyProtection="0">
      <alignment horizontal="left" vertical="center" indent="1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200" fontId="0" fillId="0" borderId="0"/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65" fillId="34" borderId="0" applyNumberFormat="0" applyBorder="0" applyProtection="0">
      <alignment horizontal="center" vertical="center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4" fontId="24" fillId="61" borderId="50" applyNumberFormat="0" applyProtection="0">
      <alignment horizontal="right" vertical="center"/>
    </xf>
    <xf numFmtId="181" fontId="21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9" fontId="56" fillId="0" borderId="47">
      <alignment vertical="top"/>
    </xf>
    <xf numFmtId="181" fontId="2" fillId="0" borderId="0" applyFill="0" applyBorder="0">
      <alignment horizontal="right"/>
      <protection locked="0"/>
    </xf>
    <xf numFmtId="0" fontId="32" fillId="24" borderId="0"/>
    <xf numFmtId="4" fontId="60" fillId="41" borderId="50" applyNumberFormat="0" applyProtection="0">
      <alignment vertical="center"/>
    </xf>
    <xf numFmtId="181" fontId="2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91" fontId="0" fillId="0" borderId="0" applyFill="0" applyBorder="0" applyProtection="0">
      <alignment vertical="top"/>
    </xf>
    <xf numFmtId="181" fontId="21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59" fillId="49" borderId="0"/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4" fontId="47" fillId="41" borderId="50" applyNumberFormat="0" applyProtection="0">
      <alignment horizontal="right" vertical="center"/>
    </xf>
    <xf numFmtId="181" fontId="2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4" fontId="24" fillId="27" borderId="50" applyNumberFormat="0" applyProtection="0">
      <alignment horizontal="right" vertical="center"/>
    </xf>
    <xf numFmtId="181" fontId="21" fillId="0" borderId="0" applyFill="0" applyBorder="0">
      <alignment horizontal="right"/>
      <protection locked="0"/>
    </xf>
    <xf numFmtId="4" fontId="24" fillId="27" borderId="50" applyNumberFormat="0" applyProtection="0">
      <alignment horizontal="right" vertical="center"/>
    </xf>
    <xf numFmtId="181" fontId="21" fillId="0" borderId="0" applyFill="0" applyBorder="0">
      <alignment horizontal="right"/>
      <protection locked="0"/>
    </xf>
    <xf numFmtId="4" fontId="24" fillId="27" borderId="50" applyNumberFormat="0" applyProtection="0">
      <alignment horizontal="right" vertical="center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2" fillId="0" borderId="0">
      <alignment horizontal="left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0" fillId="0" borderId="0"/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76" fillId="0" borderId="0"/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3" fillId="0" borderId="0" applyFill="0" applyBorder="0">
      <alignment horizontal="right"/>
      <protection locked="0"/>
    </xf>
    <xf numFmtId="181" fontId="3" fillId="0" borderId="0" applyFill="0" applyBorder="0">
      <alignment horizontal="right"/>
      <protection locked="0"/>
    </xf>
    <xf numFmtId="186" fontId="0" fillId="0" borderId="0">
      <alignment horizontal="center" vertical="top"/>
    </xf>
    <xf numFmtId="0" fontId="3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68" fillId="0" borderId="68" applyBorder="0"/>
    <xf numFmtId="181" fontId="21" fillId="0" borderId="0" applyFill="0" applyBorder="0">
      <alignment horizontal="right"/>
      <protection locked="0"/>
    </xf>
    <xf numFmtId="0" fontId="3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3" fillId="0" borderId="0" applyFill="0" applyBorder="0">
      <alignment horizontal="right"/>
      <protection locked="0"/>
    </xf>
    <xf numFmtId="0" fontId="2" fillId="25" borderId="0" applyNumberFormat="0" applyProtection="0">
      <alignment vertical="center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9" fontId="0" fillId="0" borderId="0" applyFill="0" applyBorder="0" applyAlignment="0" applyProtection="0"/>
    <xf numFmtId="181" fontId="21" fillId="0" borderId="0" applyFill="0" applyBorder="0">
      <alignment horizontal="right"/>
      <protection locked="0"/>
    </xf>
    <xf numFmtId="0" fontId="3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91" fontId="0" fillId="0" borderId="0" applyFill="0" applyBorder="0" applyProtection="0">
      <alignment vertical="top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4" fontId="46" fillId="31" borderId="0" applyNumberFormat="0" applyProtection="0">
      <alignment horizontal="left" vertical="center" indent="1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4" fontId="46" fillId="31" borderId="0" applyNumberFormat="0" applyProtection="0">
      <alignment horizontal="left" vertical="center" indent="1"/>
    </xf>
    <xf numFmtId="181" fontId="21" fillId="0" borderId="0" applyFill="0" applyBorder="0">
      <alignment horizontal="right"/>
      <protection locked="0"/>
    </xf>
    <xf numFmtId="0" fontId="68" fillId="0" borderId="68" applyBorder="0"/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21" fillId="23" borderId="0" applyNumberFormat="0" applyFont="0" applyBorder="0" applyAlignment="0">
      <alignment vertical="top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55" fillId="48" borderId="65">
      <alignment horizontal="center" vertical="center"/>
    </xf>
    <xf numFmtId="0" fontId="36" fillId="0" borderId="0" applyNumberFormat="0" applyFill="0" applyBorder="0" applyAlignment="0" applyProtection="0">
      <alignment vertical="top"/>
      <protection locked="0"/>
    </xf>
    <xf numFmtId="181" fontId="21" fillId="0" borderId="0" applyFill="0" applyBorder="0">
      <alignment horizontal="right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9" fontId="0" fillId="0" borderId="0" applyBorder="0">
      <alignment vertical="top"/>
    </xf>
    <xf numFmtId="4" fontId="27" fillId="40" borderId="50" applyNumberFormat="0" applyProtection="0">
      <alignment vertical="center"/>
    </xf>
    <xf numFmtId="181" fontId="21" fillId="0" borderId="0" applyFill="0" applyBorder="0">
      <alignment horizontal="right"/>
      <protection locked="0"/>
    </xf>
    <xf numFmtId="194" fontId="62" fillId="0" borderId="27">
      <alignment horizontal="left"/>
    </xf>
    <xf numFmtId="181" fontId="68" fillId="0" borderId="0" applyFill="0" applyBorder="0">
      <alignment horizontal="right"/>
      <protection locked="0"/>
    </xf>
    <xf numFmtId="0" fontId="3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4" fontId="60" fillId="41" borderId="50" applyNumberFormat="0" applyProtection="0">
      <alignment horizontal="right" vertical="center"/>
    </xf>
    <xf numFmtId="181" fontId="21" fillId="0" borderId="0" applyFill="0" applyBorder="0">
      <alignment horizontal="right"/>
      <protection locked="0"/>
    </xf>
    <xf numFmtId="4" fontId="60" fillId="41" borderId="50" applyNumberFormat="0" applyProtection="0">
      <alignment horizontal="right" vertical="center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4" fontId="24" fillId="55" borderId="50" applyNumberFormat="0" applyProtection="0">
      <alignment horizontal="right" vertical="center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6" fontId="0" fillId="0" borderId="0">
      <alignment horizontal="center" vertical="top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3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77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41" fillId="0" borderId="0" applyNumberFormat="0" applyFill="0" applyBorder="0" applyAlignment="0" applyProtection="0"/>
    <xf numFmtId="0" fontId="3" fillId="0" borderId="0" applyFill="0" applyBorder="0">
      <alignment horizontal="right"/>
      <protection locked="0"/>
    </xf>
    <xf numFmtId="0" fontId="3" fillId="0" borderId="0" applyFill="0" applyBorder="0">
      <alignment horizontal="right"/>
      <protection locked="0"/>
    </xf>
    <xf numFmtId="0" fontId="3" fillId="0" borderId="0" applyFill="0" applyBorder="0">
      <alignment horizontal="right"/>
      <protection locked="0"/>
    </xf>
    <xf numFmtId="15" fontId="52" fillId="0" borderId="0" applyFont="0" applyFill="0" applyBorder="0" applyAlignment="0" applyProtection="0"/>
    <xf numFmtId="0" fontId="3" fillId="0" borderId="0" applyFill="0" applyBorder="0">
      <alignment horizontal="right"/>
      <protection locked="0"/>
    </xf>
    <xf numFmtId="0" fontId="3" fillId="0" borderId="0" applyFill="0" applyBorder="0">
      <alignment horizontal="right"/>
      <protection locked="0"/>
    </xf>
    <xf numFmtId="0" fontId="3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3" fillId="0" borderId="0" applyFill="0" applyBorder="0">
      <alignment horizontal="right"/>
      <protection locked="0"/>
    </xf>
    <xf numFmtId="0" fontId="3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3" fillId="0" borderId="0" applyFill="0" applyBorder="0">
      <alignment horizontal="right"/>
      <protection locked="0"/>
    </xf>
    <xf numFmtId="0" fontId="3" fillId="0" borderId="0" applyFill="0" applyBorder="0">
      <alignment horizontal="right"/>
      <protection locked="0"/>
    </xf>
    <xf numFmtId="194" fontId="62" fillId="0" borderId="27">
      <alignment horizontal="left"/>
    </xf>
    <xf numFmtId="0" fontId="3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4" fontId="24" fillId="23" borderId="50" applyNumberFormat="0" applyProtection="0">
      <alignment horizontal="right" vertical="center"/>
    </xf>
    <xf numFmtId="181" fontId="21" fillId="0" borderId="0" applyFill="0" applyBorder="0">
      <alignment horizontal="right"/>
      <protection locked="0"/>
    </xf>
    <xf numFmtId="189" fontId="0" fillId="0" borderId="0" applyBorder="0">
      <alignment vertical="top"/>
    </xf>
    <xf numFmtId="181" fontId="21" fillId="0" borderId="0" applyFill="0" applyBorder="0">
      <alignment horizontal="right"/>
      <protection locked="0"/>
    </xf>
    <xf numFmtId="4" fontId="46" fillId="20" borderId="0" applyNumberFormat="0" applyProtection="0">
      <alignment horizontal="left" vertical="center" indent="1"/>
    </xf>
    <xf numFmtId="181" fontId="3" fillId="0" borderId="0" applyFill="0" applyBorder="0">
      <alignment horizontal="right"/>
      <protection locked="0"/>
    </xf>
    <xf numFmtId="181" fontId="3" fillId="0" borderId="0" applyFill="0" applyBorder="0">
      <alignment horizontal="right"/>
      <protection locked="0"/>
    </xf>
    <xf numFmtId="0" fontId="21" fillId="23" borderId="0" applyNumberFormat="0" applyFont="0" applyBorder="0" applyAlignment="0">
      <alignment vertical="top"/>
    </xf>
    <xf numFmtId="181" fontId="2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181" fontId="21" fillId="0" borderId="0" applyFill="0" applyBorder="0">
      <alignment horizontal="right"/>
      <protection locked="0"/>
    </xf>
    <xf numFmtId="0" fontId="37" fillId="0" borderId="55" applyBorder="0"/>
    <xf numFmtId="181" fontId="21" fillId="0" borderId="0" applyFill="0" applyBorder="0">
      <alignment horizontal="right"/>
      <protection locked="0"/>
    </xf>
    <xf numFmtId="0" fontId="34" fillId="0" borderId="53" applyNumberFormat="0" applyFill="0" applyAlignment="0" applyProtection="0"/>
    <xf numFmtId="0" fontId="42" fillId="0" borderId="59" applyNumberFormat="0" applyFill="0" applyAlignment="0" applyProtection="0"/>
    <xf numFmtId="0" fontId="55" fillId="48" borderId="65">
      <alignment horizontal="center" vertical="center"/>
    </xf>
    <xf numFmtId="0" fontId="55" fillId="48" borderId="65">
      <alignment horizontal="center" vertical="center"/>
    </xf>
    <xf numFmtId="0" fontId="35" fillId="66" borderId="52" applyNumberFormat="0" applyAlignment="0" applyProtection="0"/>
    <xf numFmtId="0" fontId="53" fillId="44" borderId="0" applyNumberFormat="0" applyBorder="0" applyAlignment="0" applyProtection="0"/>
    <xf numFmtId="186" fontId="0" fillId="0" borderId="0">
      <alignment horizontal="center" vertical="top"/>
    </xf>
    <xf numFmtId="186" fontId="0" fillId="0" borderId="0">
      <alignment horizontal="center" vertical="top"/>
    </xf>
    <xf numFmtId="194" fontId="13" fillId="0" borderId="35">
      <alignment horizontal="left"/>
    </xf>
    <xf numFmtId="4" fontId="24" fillId="33" borderId="50" applyNumberFormat="0" applyProtection="0">
      <alignment horizontal="right" vertical="center"/>
    </xf>
    <xf numFmtId="194" fontId="13" fillId="0" borderId="35">
      <alignment horizontal="left"/>
    </xf>
    <xf numFmtId="0" fontId="52" fillId="59" borderId="0" applyNumberFormat="0" applyFont="0" applyBorder="0" applyAlignment="0" applyProtection="0"/>
    <xf numFmtId="194" fontId="62" fillId="0" borderId="27">
      <alignment horizontal="left"/>
    </xf>
    <xf numFmtId="194" fontId="62" fillId="0" borderId="27">
      <alignment horizontal="left"/>
    </xf>
    <xf numFmtId="194" fontId="62" fillId="0" borderId="27"/>
    <xf numFmtId="194" fontId="62" fillId="0" borderId="27"/>
    <xf numFmtId="194" fontId="62" fillId="0" borderId="27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2" fillId="0" borderId="0">
      <alignment horizontal="center"/>
    </xf>
    <xf numFmtId="0" fontId="31" fillId="0" borderId="0" applyNumberFormat="0" applyFill="0" applyBorder="0" applyAlignment="0" applyProtection="0">
      <alignment vertical="top"/>
      <protection locked="0"/>
    </xf>
    <xf numFmtId="0" fontId="45" fillId="40" borderId="0" applyNumberFormat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1" fillId="23" borderId="0" applyNumberFormat="0" applyFont="0" applyBorder="0" applyAlignment="0">
      <alignment vertical="top"/>
    </xf>
    <xf numFmtId="0" fontId="32" fillId="24" borderId="0"/>
    <xf numFmtId="0" fontId="32" fillId="24" borderId="0"/>
    <xf numFmtId="189" fontId="0" fillId="0" borderId="0" applyBorder="0">
      <alignment vertical="top"/>
    </xf>
    <xf numFmtId="189" fontId="0" fillId="0" borderId="0" applyBorder="0">
      <alignment vertical="top"/>
    </xf>
    <xf numFmtId="0" fontId="45" fillId="38" borderId="0" applyNumberFormat="0" applyBorder="0" applyAlignment="0" applyProtection="0"/>
    <xf numFmtId="0" fontId="0" fillId="0" borderId="0"/>
    <xf numFmtId="0" fontId="8" fillId="0" borderId="0">
      <alignment horizontal="center"/>
    </xf>
    <xf numFmtId="182" fontId="3" fillId="0" borderId="0"/>
    <xf numFmtId="0" fontId="0" fillId="0" borderId="0">
      <alignment horizontal="left"/>
      <protection locked="0"/>
    </xf>
    <xf numFmtId="0" fontId="61" fillId="0" borderId="0"/>
    <xf numFmtId="0" fontId="61" fillId="0" borderId="0"/>
    <xf numFmtId="0" fontId="61" fillId="0" borderId="0"/>
    <xf numFmtId="0" fontId="0" fillId="0" borderId="0"/>
    <xf numFmtId="0" fontId="75" fillId="0" borderId="0"/>
    <xf numFmtId="0" fontId="58" fillId="0" borderId="0"/>
    <xf numFmtId="0" fontId="25" fillId="0" borderId="0"/>
    <xf numFmtId="0" fontId="0" fillId="0" borderId="0"/>
    <xf numFmtId="0" fontId="0" fillId="0" borderId="0"/>
    <xf numFmtId="0" fontId="75" fillId="0" borderId="0" applyNumberFormat="0">
      <alignment vertical="top" wrapText="1"/>
      <protection locked="0"/>
    </xf>
    <xf numFmtId="0" fontId="48" fillId="60" borderId="62" applyNumberFormat="0" applyAlignment="0" applyProtection="0"/>
    <xf numFmtId="0" fontId="2" fillId="25" borderId="0" applyNumberFormat="0" applyProtection="0">
      <alignment vertical="center"/>
    </xf>
    <xf numFmtId="191" fontId="0" fillId="0" borderId="0" applyFill="0" applyBorder="0" applyProtection="0">
      <alignment vertical="top"/>
    </xf>
    <xf numFmtId="191" fontId="13" fillId="0" borderId="0" applyFill="0" applyBorder="0" applyProtection="0">
      <alignment vertical="top"/>
    </xf>
    <xf numFmtId="9" fontId="0" fillId="0" borderId="0" applyFill="0" applyBorder="0" applyAlignment="0" applyProtection="0"/>
    <xf numFmtId="9" fontId="0" fillId="0" borderId="0" applyFont="0" applyFill="0" applyBorder="0" applyAlignment="0" applyProtection="0"/>
    <xf numFmtId="9" fontId="0" fillId="0" borderId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" fontId="24" fillId="44" borderId="50" applyNumberFormat="0" applyProtection="0">
      <alignment horizontal="right" vertical="center"/>
    </xf>
    <xf numFmtId="0" fontId="52" fillId="0" borderId="0" applyNumberFormat="0" applyFont="0" applyFill="0" applyBorder="0" applyAlignment="0" applyProtection="0">
      <alignment horizontal="left"/>
    </xf>
    <xf numFmtId="0" fontId="52" fillId="0" borderId="0" applyNumberFormat="0" applyFont="0" applyFill="0" applyBorder="0" applyAlignment="0" applyProtection="0">
      <alignment horizontal="left"/>
    </xf>
    <xf numFmtId="15" fontId="52" fillId="0" borderId="0" applyFont="0" applyFill="0" applyBorder="0" applyAlignment="0" applyProtection="0"/>
    <xf numFmtId="4" fontId="52" fillId="0" borderId="0" applyFont="0" applyFill="0" applyBorder="0" applyAlignment="0" applyProtection="0"/>
    <xf numFmtId="4" fontId="52" fillId="0" borderId="0" applyFont="0" applyFill="0" applyBorder="0" applyAlignment="0" applyProtection="0"/>
    <xf numFmtId="0" fontId="37" fillId="0" borderId="55" applyBorder="0"/>
    <xf numFmtId="0" fontId="67" fillId="0" borderId="7">
      <alignment horizontal="center"/>
    </xf>
    <xf numFmtId="0" fontId="67" fillId="0" borderId="7">
      <alignment horizontal="center"/>
    </xf>
    <xf numFmtId="0" fontId="67" fillId="0" borderId="7">
      <alignment horizontal="center"/>
    </xf>
    <xf numFmtId="3" fontId="52" fillId="0" borderId="0" applyFont="0" applyFill="0" applyBorder="0" applyAlignment="0" applyProtection="0"/>
    <xf numFmtId="3" fontId="52" fillId="0" borderId="0" applyFont="0" applyFill="0" applyBorder="0" applyAlignment="0" applyProtection="0"/>
    <xf numFmtId="0" fontId="74" fillId="0" borderId="0"/>
    <xf numFmtId="3" fontId="52" fillId="0" borderId="0" applyFont="0" applyFill="0" applyBorder="0" applyAlignment="0" applyProtection="0"/>
    <xf numFmtId="0" fontId="52" fillId="59" borderId="0" applyNumberFormat="0" applyFont="0" applyBorder="0" applyAlignment="0" applyProtection="0"/>
    <xf numFmtId="0" fontId="52" fillId="59" borderId="0" applyNumberFormat="0" applyFont="0" applyBorder="0" applyAlignment="0" applyProtection="0"/>
    <xf numFmtId="203" fontId="0" fillId="0" borderId="0" applyFill="0" applyBorder="0" applyProtection="0">
      <alignment horizontal="left" vertical="top"/>
    </xf>
    <xf numFmtId="203" fontId="0" fillId="0" borderId="0" applyFill="0" applyBorder="0" applyProtection="0">
      <alignment horizontal="left" vertical="top"/>
    </xf>
    <xf numFmtId="203" fontId="0" fillId="0" borderId="0" applyFill="0" applyBorder="0" applyProtection="0">
      <alignment horizontal="left" vertical="top"/>
    </xf>
    <xf numFmtId="203" fontId="0" fillId="0" borderId="0" applyFill="0" applyBorder="0" applyProtection="0">
      <alignment horizontal="left" vertical="top"/>
    </xf>
    <xf numFmtId="203" fontId="0" fillId="0" borderId="0" applyFill="0" applyBorder="0" applyProtection="0">
      <alignment horizontal="left" vertical="top"/>
    </xf>
    <xf numFmtId="0" fontId="0" fillId="34" borderId="0"/>
    <xf numFmtId="4" fontId="27" fillId="40" borderId="50" applyNumberFormat="0" applyProtection="0">
      <alignment vertical="center"/>
    </xf>
    <xf numFmtId="4" fontId="27" fillId="40" borderId="50" applyNumberFormat="0" applyProtection="0">
      <alignment vertical="center"/>
    </xf>
    <xf numFmtId="4" fontId="56" fillId="40" borderId="50" applyNumberFormat="0" applyProtection="0">
      <alignment vertical="center"/>
    </xf>
    <xf numFmtId="4" fontId="56" fillId="40" borderId="50" applyNumberFormat="0" applyProtection="0">
      <alignment vertical="center"/>
    </xf>
    <xf numFmtId="4" fontId="56" fillId="40" borderId="50" applyNumberFormat="0" applyProtection="0">
      <alignment vertical="center"/>
    </xf>
    <xf numFmtId="4" fontId="24" fillId="40" borderId="50" applyNumberFormat="0" applyProtection="0">
      <alignment horizontal="left" vertical="center" indent="1"/>
    </xf>
    <xf numFmtId="0" fontId="8" fillId="0" borderId="66" applyBorder="0"/>
    <xf numFmtId="4" fontId="24" fillId="31" borderId="0" applyNumberFormat="0" applyProtection="0">
      <alignment horizontal="left" vertical="center" indent="1"/>
    </xf>
    <xf numFmtId="4" fontId="24" fillId="31" borderId="0" applyNumberFormat="0" applyProtection="0">
      <alignment horizontal="left" vertical="center" indent="1"/>
    </xf>
    <xf numFmtId="4" fontId="24" fillId="31" borderId="0" applyNumberFormat="0" applyProtection="0">
      <alignment horizontal="left" vertical="center" indent="1"/>
    </xf>
    <xf numFmtId="4" fontId="24" fillId="33" borderId="50" applyNumberFormat="0" applyProtection="0">
      <alignment horizontal="right" vertical="center"/>
    </xf>
    <xf numFmtId="4" fontId="24" fillId="33" borderId="50" applyNumberFormat="0" applyProtection="0">
      <alignment horizontal="right" vertical="center"/>
    </xf>
    <xf numFmtId="4" fontId="24" fillId="44" borderId="50" applyNumberFormat="0" applyProtection="0">
      <alignment horizontal="right" vertical="center"/>
    </xf>
    <xf numFmtId="4" fontId="24" fillId="44" borderId="50" applyNumberFormat="0" applyProtection="0">
      <alignment horizontal="right" vertical="center"/>
    </xf>
    <xf numFmtId="4" fontId="24" fillId="32" borderId="50" applyNumberFormat="0" applyProtection="0">
      <alignment horizontal="right" vertical="center"/>
    </xf>
    <xf numFmtId="4" fontId="24" fillId="32" borderId="50" applyNumberFormat="0" applyProtection="0">
      <alignment horizontal="right" vertical="center"/>
    </xf>
    <xf numFmtId="4" fontId="24" fillId="32" borderId="50" applyNumberFormat="0" applyProtection="0">
      <alignment horizontal="right" vertical="center"/>
    </xf>
    <xf numFmtId="4" fontId="24" fillId="23" borderId="50" applyNumberFormat="0" applyProtection="0">
      <alignment horizontal="right" vertical="center"/>
    </xf>
    <xf numFmtId="4" fontId="24" fillId="23" borderId="50" applyNumberFormat="0" applyProtection="0">
      <alignment horizontal="right" vertical="center"/>
    </xf>
    <xf numFmtId="4" fontId="24" fillId="23" borderId="50" applyNumberFormat="0" applyProtection="0">
      <alignment horizontal="right" vertical="center"/>
    </xf>
    <xf numFmtId="4" fontId="24" fillId="55" borderId="50" applyNumberFormat="0" applyProtection="0">
      <alignment horizontal="right" vertical="center"/>
    </xf>
    <xf numFmtId="4" fontId="24" fillId="30" borderId="50" applyNumberFormat="0" applyProtection="0">
      <alignment horizontal="right" vertical="center"/>
    </xf>
    <xf numFmtId="4" fontId="24" fillId="21" borderId="50" applyNumberFormat="0" applyProtection="0">
      <alignment horizontal="right" vertical="center"/>
    </xf>
    <xf numFmtId="4" fontId="24" fillId="21" borderId="50" applyNumberFormat="0" applyProtection="0">
      <alignment horizontal="right" vertical="center"/>
    </xf>
    <xf numFmtId="4" fontId="24" fillId="61" borderId="50" applyNumberFormat="0" applyProtection="0">
      <alignment horizontal="right" vertical="center"/>
    </xf>
    <xf numFmtId="4" fontId="24" fillId="61" borderId="50" applyNumberFormat="0" applyProtection="0">
      <alignment horizontal="right" vertical="center"/>
    </xf>
    <xf numFmtId="4" fontId="27" fillId="29" borderId="54" applyNumberFormat="0" applyProtection="0">
      <alignment horizontal="left" vertical="center" indent="1"/>
    </xf>
    <xf numFmtId="4" fontId="27" fillId="29" borderId="54" applyNumberFormat="0" applyProtection="0">
      <alignment horizontal="left" vertical="center" indent="1"/>
    </xf>
    <xf numFmtId="4" fontId="27" fillId="29" borderId="54" applyNumberFormat="0" applyProtection="0">
      <alignment horizontal="left" vertical="center" indent="1"/>
    </xf>
    <xf numFmtId="4" fontId="27" fillId="20" borderId="0" applyNumberFormat="0" applyProtection="0">
      <alignment horizontal="left" vertical="center" indent="1"/>
    </xf>
    <xf numFmtId="4" fontId="27" fillId="20" borderId="0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4" fontId="24" fillId="20" borderId="50" applyNumberFormat="0" applyProtection="0">
      <alignment horizontal="right" vertical="center"/>
    </xf>
    <xf numFmtId="4" fontId="24" fillId="20" borderId="50" applyNumberFormat="0" applyProtection="0">
      <alignment horizontal="right" vertical="center"/>
    </xf>
    <xf numFmtId="4" fontId="24" fillId="20" borderId="50" applyNumberFormat="0" applyProtection="0">
      <alignment horizontal="right" vertical="center"/>
    </xf>
    <xf numFmtId="4" fontId="24" fillId="20" borderId="50" applyNumberFormat="0" applyProtection="0">
      <alignment horizontal="right" vertical="center"/>
    </xf>
    <xf numFmtId="0" fontId="37" fillId="0" borderId="55" applyBorder="0"/>
    <xf numFmtId="4" fontId="46" fillId="31" borderId="0" applyNumberFormat="0" applyProtection="0">
      <alignment horizontal="left" vertical="center" indent="1"/>
    </xf>
    <xf numFmtId="4" fontId="46" fillId="31" borderId="0" applyNumberFormat="0" applyProtection="0">
      <alignment horizontal="left" vertical="center" indent="1"/>
    </xf>
    <xf numFmtId="4" fontId="24" fillId="41" borderId="50" applyNumberFormat="0" applyProtection="0">
      <alignment vertical="center"/>
    </xf>
    <xf numFmtId="4" fontId="24" fillId="41" borderId="50" applyNumberFormat="0" applyProtection="0">
      <alignment vertical="center"/>
    </xf>
    <xf numFmtId="4" fontId="24" fillId="41" borderId="50" applyNumberFormat="0" applyProtection="0">
      <alignment vertical="center"/>
    </xf>
    <xf numFmtId="4" fontId="24" fillId="41" borderId="50" applyNumberFormat="0" applyProtection="0">
      <alignment vertical="center"/>
    </xf>
    <xf numFmtId="4" fontId="60" fillId="41" borderId="50" applyNumberFormat="0" applyProtection="0">
      <alignment vertical="center"/>
    </xf>
    <xf numFmtId="4" fontId="27" fillId="20" borderId="51" applyNumberFormat="0" applyProtection="0">
      <alignment horizontal="left" vertical="center" indent="1"/>
    </xf>
    <xf numFmtId="4" fontId="27" fillId="20" borderId="51" applyNumberFormat="0" applyProtection="0">
      <alignment horizontal="left" vertical="center" indent="1"/>
    </xf>
    <xf numFmtId="4" fontId="27" fillId="20" borderId="51" applyNumberFormat="0" applyProtection="0">
      <alignment horizontal="left" vertical="center" indent="1"/>
    </xf>
    <xf numFmtId="4" fontId="60" fillId="41" borderId="50" applyNumberFormat="0" applyProtection="0">
      <alignment horizontal="right" vertical="center"/>
    </xf>
    <xf numFmtId="4" fontId="60" fillId="41" borderId="50" applyNumberFormat="0" applyProtection="0">
      <alignment horizontal="right" vertical="center"/>
    </xf>
    <xf numFmtId="4" fontId="27" fillId="20" borderId="50" applyNumberFormat="0" applyProtection="0">
      <alignment horizontal="left" vertical="center" indent="1"/>
    </xf>
    <xf numFmtId="4" fontId="27" fillId="20" borderId="50" applyNumberFormat="0" applyProtection="0">
      <alignment horizontal="left" vertical="center" indent="1"/>
    </xf>
    <xf numFmtId="4" fontId="27" fillId="20" borderId="50" applyNumberFormat="0" applyProtection="0">
      <alignment horizontal="left" vertical="center" indent="1"/>
    </xf>
    <xf numFmtId="4" fontId="27" fillId="20" borderId="50" applyNumberFormat="0" applyProtection="0">
      <alignment horizontal="left" vertical="center" indent="1"/>
    </xf>
    <xf numFmtId="4" fontId="54" fillId="47" borderId="51" applyNumberFormat="0" applyProtection="0">
      <alignment horizontal="left" vertical="center" indent="1"/>
    </xf>
    <xf numFmtId="4" fontId="47" fillId="41" borderId="50" applyNumberFormat="0" applyProtection="0">
      <alignment horizontal="right" vertical="center"/>
    </xf>
    <xf numFmtId="4" fontId="47" fillId="41" borderId="50" applyNumberFormat="0" applyProtection="0">
      <alignment horizontal="right" vertical="center"/>
    </xf>
    <xf numFmtId="4" fontId="47" fillId="41" borderId="50" applyNumberFormat="0" applyProtection="0">
      <alignment horizontal="right" vertical="center"/>
    </xf>
    <xf numFmtId="0" fontId="51" fillId="23" borderId="0" applyNumberFormat="0" applyBorder="0" applyAlignment="0" applyProtection="0"/>
    <xf numFmtId="0" fontId="48" fillId="25" borderId="62" applyNumberFormat="0" applyAlignment="0" applyProtection="0"/>
    <xf numFmtId="176" fontId="13" fillId="0" borderId="0" applyBorder="0" applyProtection="0">
      <alignment horizontal="left" vertical="top"/>
    </xf>
    <xf numFmtId="200" fontId="0" fillId="0" borderId="0"/>
    <xf numFmtId="200" fontId="0" fillId="0" borderId="0"/>
    <xf numFmtId="200" fontId="0" fillId="0" borderId="0"/>
    <xf numFmtId="0" fontId="2" fillId="0" borderId="0">
      <alignment horizontal="left"/>
    </xf>
    <xf numFmtId="0" fontId="2" fillId="0" borderId="0">
      <alignment horizontal="left"/>
    </xf>
    <xf numFmtId="189" fontId="56" fillId="0" borderId="47">
      <alignment vertical="top"/>
    </xf>
    <xf numFmtId="0" fontId="68" fillId="0" borderId="68" applyBorder="0"/>
    <xf numFmtId="0" fontId="68" fillId="0" borderId="68" applyBorder="0"/>
    <xf numFmtId="0" fontId="68" fillId="0" borderId="68" applyBorder="0"/>
    <xf numFmtId="0" fontId="68" fillId="0" borderId="68" applyBorder="0"/>
    <xf numFmtId="0" fontId="8" fillId="0" borderId="66" applyBorder="0"/>
    <xf numFmtId="0" fontId="8" fillId="0" borderId="66" applyBorder="0"/>
    <xf numFmtId="0" fontId="8" fillId="0" borderId="66" applyBorder="0"/>
    <xf numFmtId="0" fontId="8" fillId="0" borderId="66" applyBorder="0"/>
    <xf numFmtId="0" fontId="8" fillId="0" borderId="66" applyBorder="0"/>
    <xf numFmtId="0" fontId="37" fillId="0" borderId="55" applyBorder="0"/>
    <xf numFmtId="0" fontId="37" fillId="0" borderId="55" applyBorder="0"/>
    <xf numFmtId="0" fontId="37" fillId="0" borderId="55" applyBorder="0"/>
    <xf numFmtId="0" fontId="49" fillId="45" borderId="63" applyNumberFormat="0" applyAlignment="0" applyProtection="0"/>
  </cellStyleXfs>
  <cellXfs count="269">
    <xf numFmtId="0" fontId="0" fillId="0" borderId="0" xfId="0"/>
    <xf numFmtId="0" fontId="0" fillId="0" borderId="0" xfId="1094"/>
    <xf numFmtId="0" fontId="0" fillId="0" borderId="0" xfId="1094" applyAlignment="1">
      <alignment horizontal="center"/>
    </xf>
    <xf numFmtId="0" fontId="1" fillId="2" borderId="1" xfId="334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739" applyFont="1" applyFill="1" applyBorder="1" applyAlignment="1">
      <alignment horizontal="right" vertical="center"/>
    </xf>
    <xf numFmtId="0" fontId="2" fillId="2" borderId="3" xfId="739" applyFont="1" applyFill="1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2" fillId="2" borderId="4" xfId="739" applyNumberFormat="1" applyFont="1" applyFill="1" applyBorder="1" applyAlignment="1">
      <alignment horizontal="right" vertical="center"/>
    </xf>
    <xf numFmtId="58" fontId="2" fillId="2" borderId="5" xfId="739" applyNumberFormat="1" applyFont="1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6" xfId="739" applyFont="1" applyFill="1" applyBorder="1" applyAlignment="1">
      <alignment horizontal="right" vertical="center"/>
    </xf>
    <xf numFmtId="0" fontId="2" fillId="2" borderId="8" xfId="739" applyFont="1" applyFill="1" applyBorder="1" applyAlignment="1">
      <alignment horizontal="right" vertical="center"/>
    </xf>
    <xf numFmtId="0" fontId="0" fillId="0" borderId="0" xfId="1094" applyAlignment="1">
      <alignment horizontal="left" indent="2"/>
    </xf>
    <xf numFmtId="0" fontId="2" fillId="0" borderId="0" xfId="1094" applyFont="1"/>
    <xf numFmtId="0" fontId="3" fillId="3" borderId="0" xfId="0" applyFont="1" applyFill="1" applyAlignment="1">
      <alignment horizontal="center" wrapText="1"/>
    </xf>
    <xf numFmtId="0" fontId="0" fillId="3" borderId="0" xfId="0" applyFill="1" applyAlignment="1">
      <alignment wrapText="1"/>
    </xf>
    <xf numFmtId="0" fontId="0" fillId="0" borderId="0" xfId="334"/>
    <xf numFmtId="0" fontId="0" fillId="0" borderId="0" xfId="1094" applyFill="1"/>
    <xf numFmtId="0" fontId="1" fillId="2" borderId="2" xfId="334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1094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4" fillId="5" borderId="9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4" fillId="5" borderId="15" xfId="0" applyFont="1" applyFill="1" applyBorder="1" applyAlignment="1">
      <alignment vertical="center" wrapText="1"/>
    </xf>
    <xf numFmtId="0" fontId="5" fillId="6" borderId="16" xfId="0" applyFont="1" applyFill="1" applyBorder="1" applyAlignment="1">
      <alignment vertical="center" wrapText="1"/>
    </xf>
    <xf numFmtId="58" fontId="5" fillId="6" borderId="15" xfId="0" applyNumberFormat="1" applyFont="1" applyFill="1" applyBorder="1" applyAlignment="1">
      <alignment vertical="center" wrapText="1"/>
    </xf>
    <xf numFmtId="58" fontId="5" fillId="6" borderId="13" xfId="0" applyNumberFormat="1" applyFont="1" applyFill="1" applyBorder="1" applyAlignment="1">
      <alignment vertical="center" wrapText="1"/>
    </xf>
    <xf numFmtId="58" fontId="5" fillId="6" borderId="14" xfId="0" applyNumberFormat="1" applyFont="1" applyFill="1" applyBorder="1" applyAlignment="1">
      <alignment vertical="center" wrapText="1"/>
    </xf>
    <xf numFmtId="0" fontId="6" fillId="6" borderId="14" xfId="0" applyFont="1" applyFill="1" applyBorder="1" applyAlignment="1">
      <alignment vertical="center" wrapText="1"/>
    </xf>
    <xf numFmtId="0" fontId="5" fillId="6" borderId="15" xfId="0" applyFont="1" applyFill="1" applyBorder="1" applyAlignment="1">
      <alignment horizontal="right" vertical="center" wrapText="1"/>
    </xf>
    <xf numFmtId="0" fontId="7" fillId="7" borderId="16" xfId="0" applyFont="1" applyFill="1" applyBorder="1" applyAlignment="1">
      <alignment vertical="center" wrapText="1"/>
    </xf>
    <xf numFmtId="58" fontId="7" fillId="7" borderId="15" xfId="0" applyNumberFormat="1" applyFont="1" applyFill="1" applyBorder="1" applyAlignment="1">
      <alignment vertical="center" wrapText="1"/>
    </xf>
    <xf numFmtId="58" fontId="7" fillId="7" borderId="13" xfId="0" applyNumberFormat="1" applyFont="1" applyFill="1" applyBorder="1" applyAlignment="1">
      <alignment vertical="center" wrapText="1"/>
    </xf>
    <xf numFmtId="58" fontId="7" fillId="7" borderId="14" xfId="0" applyNumberFormat="1" applyFont="1" applyFill="1" applyBorder="1" applyAlignment="1">
      <alignment vertical="center" wrapText="1"/>
    </xf>
    <xf numFmtId="0" fontId="6" fillId="7" borderId="14" xfId="0" applyFont="1" applyFill="1" applyBorder="1" applyAlignment="1">
      <alignment vertical="center" wrapText="1"/>
    </xf>
    <xf numFmtId="0" fontId="7" fillId="7" borderId="14" xfId="0" applyFont="1" applyFill="1" applyBorder="1" applyAlignment="1">
      <alignment vertical="center" wrapText="1"/>
    </xf>
    <xf numFmtId="0" fontId="7" fillId="7" borderId="15" xfId="0" applyFont="1" applyFill="1" applyBorder="1" applyAlignment="1">
      <alignment horizontal="right" vertical="center" wrapText="1"/>
    </xf>
    <xf numFmtId="0" fontId="0" fillId="0" borderId="0" xfId="1094" applyBorder="1"/>
    <xf numFmtId="0" fontId="7" fillId="7" borderId="17" xfId="0" applyFont="1" applyFill="1" applyBorder="1" applyAlignment="1">
      <alignment vertical="center" wrapText="1"/>
    </xf>
    <xf numFmtId="58" fontId="7" fillId="7" borderId="18" xfId="0" applyNumberFormat="1" applyFont="1" applyFill="1" applyBorder="1" applyAlignment="1">
      <alignment vertical="center" wrapText="1"/>
    </xf>
    <xf numFmtId="58" fontId="7" fillId="7" borderId="19" xfId="0" applyNumberFormat="1" applyFont="1" applyFill="1" applyBorder="1" applyAlignment="1">
      <alignment vertical="center" wrapText="1"/>
    </xf>
    <xf numFmtId="58" fontId="7" fillId="7" borderId="20" xfId="0" applyNumberFormat="1" applyFont="1" applyFill="1" applyBorder="1" applyAlignment="1">
      <alignment vertical="center" wrapText="1"/>
    </xf>
    <xf numFmtId="0" fontId="7" fillId="7" borderId="20" xfId="0" applyFont="1" applyFill="1" applyBorder="1" applyAlignment="1">
      <alignment vertical="center" wrapText="1"/>
    </xf>
    <xf numFmtId="0" fontId="6" fillId="7" borderId="20" xfId="0" applyFont="1" applyFill="1" applyBorder="1" applyAlignment="1">
      <alignment vertical="center" wrapText="1"/>
    </xf>
    <xf numFmtId="0" fontId="7" fillId="7" borderId="18" xfId="0" applyFon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/>
    </xf>
    <xf numFmtId="0" fontId="2" fillId="2" borderId="1" xfId="334" applyFont="1" applyFill="1" applyBorder="1" applyAlignment="1">
      <alignment horizontal="right" vertical="center"/>
    </xf>
    <xf numFmtId="0" fontId="2" fillId="2" borderId="2" xfId="334" applyFont="1" applyFill="1" applyBorder="1" applyAlignment="1">
      <alignment horizontal="right" vertical="center"/>
    </xf>
    <xf numFmtId="0" fontId="2" fillId="2" borderId="3" xfId="334" applyFont="1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58" fontId="2" fillId="2" borderId="4" xfId="334" applyNumberFormat="1" applyFont="1" applyFill="1" applyBorder="1" applyAlignment="1">
      <alignment horizontal="right" vertical="center"/>
    </xf>
    <xf numFmtId="0" fontId="2" fillId="2" borderId="0" xfId="334" applyFont="1" applyFill="1" applyBorder="1" applyAlignment="1">
      <alignment horizontal="right" vertical="center"/>
    </xf>
    <xf numFmtId="0" fontId="2" fillId="2" borderId="5" xfId="334" applyFont="1" applyFill="1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58" fontId="2" fillId="2" borderId="6" xfId="334" applyNumberFormat="1" applyFont="1" applyFill="1" applyBorder="1" applyAlignment="1">
      <alignment horizontal="right" vertical="center"/>
    </xf>
    <xf numFmtId="0" fontId="2" fillId="2" borderId="7" xfId="334" applyFont="1" applyFill="1" applyBorder="1" applyAlignment="1">
      <alignment horizontal="right" vertical="center"/>
    </xf>
    <xf numFmtId="0" fontId="2" fillId="2" borderId="8" xfId="334" applyFont="1" applyFill="1" applyBorder="1" applyAlignment="1">
      <alignment horizontal="right" vertical="center"/>
    </xf>
    <xf numFmtId="0" fontId="2" fillId="0" borderId="0" xfId="1094" applyFont="1" applyFill="1" applyBorder="1" applyAlignment="1">
      <alignment horizontal="center" vertical="center"/>
    </xf>
    <xf numFmtId="0" fontId="0" fillId="8" borderId="10" xfId="1094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9" borderId="21" xfId="0" applyFont="1" applyFill="1" applyBorder="1" applyAlignment="1">
      <alignment horizontal="center"/>
    </xf>
    <xf numFmtId="0" fontId="4" fillId="5" borderId="22" xfId="0" applyFont="1" applyFill="1" applyBorder="1" applyAlignment="1">
      <alignment vertical="center" wrapText="1"/>
    </xf>
    <xf numFmtId="0" fontId="4" fillId="5" borderId="23" xfId="0" applyFont="1" applyFill="1" applyBorder="1" applyAlignment="1">
      <alignment vertical="center" wrapText="1"/>
    </xf>
    <xf numFmtId="58" fontId="5" fillId="6" borderId="22" xfId="0" applyNumberFormat="1" applyFont="1" applyFill="1" applyBorder="1" applyAlignment="1">
      <alignment vertical="center" wrapText="1"/>
    </xf>
    <xf numFmtId="0" fontId="5" fillId="6" borderId="14" xfId="0" applyFont="1" applyFill="1" applyBorder="1" applyAlignment="1">
      <alignment horizontal="right" vertical="center" wrapText="1"/>
    </xf>
    <xf numFmtId="0" fontId="5" fillId="6" borderId="23" xfId="0" applyFont="1" applyFill="1" applyBorder="1" applyAlignment="1">
      <alignment horizontal="right" vertical="center" wrapText="1"/>
    </xf>
    <xf numFmtId="0" fontId="7" fillId="7" borderId="23" xfId="0" applyFont="1" applyFill="1" applyBorder="1" applyAlignment="1">
      <alignment horizontal="right" vertical="center" wrapText="1"/>
    </xf>
    <xf numFmtId="0" fontId="7" fillId="7" borderId="24" xfId="0" applyFont="1" applyFill="1" applyBorder="1" applyAlignment="1">
      <alignment horizontal="right" vertical="center" wrapText="1"/>
    </xf>
    <xf numFmtId="0" fontId="8" fillId="10" borderId="25" xfId="0" applyFont="1" applyFill="1" applyBorder="1" applyAlignment="1">
      <alignment horizontal="center" vertical="top" wrapText="1"/>
    </xf>
    <xf numFmtId="0" fontId="8" fillId="10" borderId="26" xfId="0" applyFont="1" applyFill="1" applyBorder="1" applyAlignment="1">
      <alignment horizontal="center" vertical="top" wrapText="1"/>
    </xf>
    <xf numFmtId="0" fontId="2" fillId="11" borderId="26" xfId="0" applyFont="1" applyFill="1" applyBorder="1" applyAlignment="1">
      <alignment horizontal="left" vertical="top"/>
    </xf>
    <xf numFmtId="49" fontId="8" fillId="0" borderId="0" xfId="0" applyNumberFormat="1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195" fontId="3" fillId="12" borderId="27" xfId="0" applyNumberFormat="1" applyFont="1" applyFill="1" applyBorder="1" applyAlignment="1">
      <alignment horizontal="center" vertical="center"/>
    </xf>
    <xf numFmtId="0" fontId="1" fillId="2" borderId="1" xfId="739" applyFont="1" applyFill="1" applyBorder="1" applyAlignment="1">
      <alignment horizontal="center" vertical="center"/>
    </xf>
    <xf numFmtId="0" fontId="1" fillId="2" borderId="2" xfId="739" applyFont="1" applyFill="1" applyBorder="1" applyAlignment="1">
      <alignment horizontal="center" vertical="center"/>
    </xf>
    <xf numFmtId="0" fontId="1" fillId="2" borderId="3" xfId="739" applyFont="1" applyFill="1" applyBorder="1" applyAlignment="1">
      <alignment horizontal="center" vertical="center"/>
    </xf>
    <xf numFmtId="0" fontId="1" fillId="2" borderId="4" xfId="739" applyFont="1" applyFill="1" applyBorder="1" applyAlignment="1">
      <alignment horizontal="center" vertical="center"/>
    </xf>
    <xf numFmtId="0" fontId="1" fillId="2" borderId="0" xfId="739" applyFont="1" applyFill="1" applyBorder="1" applyAlignment="1">
      <alignment horizontal="center" vertical="center"/>
    </xf>
    <xf numFmtId="0" fontId="1" fillId="2" borderId="5" xfId="739" applyFont="1" applyFill="1" applyBorder="1" applyAlignment="1">
      <alignment horizontal="center" vertical="center"/>
    </xf>
    <xf numFmtId="0" fontId="1" fillId="2" borderId="6" xfId="739" applyFont="1" applyFill="1" applyBorder="1" applyAlignment="1">
      <alignment horizontal="center" vertical="center"/>
    </xf>
    <xf numFmtId="0" fontId="1" fillId="2" borderId="7" xfId="739" applyFont="1" applyFill="1" applyBorder="1" applyAlignment="1">
      <alignment horizontal="center" vertical="center"/>
    </xf>
    <xf numFmtId="0" fontId="1" fillId="2" borderId="8" xfId="739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49" fontId="8" fillId="0" borderId="2" xfId="0" applyNumberFormat="1" applyFont="1" applyFill="1" applyBorder="1" applyAlignment="1">
      <alignment horizontal="center" vertical="top"/>
    </xf>
    <xf numFmtId="0" fontId="9" fillId="13" borderId="26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horizontal="center" vertical="top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2" fillId="10" borderId="25" xfId="0" applyFont="1" applyFill="1" applyBorder="1" applyAlignment="1">
      <alignment horizontal="center" wrapText="1"/>
    </xf>
    <xf numFmtId="0" fontId="11" fillId="10" borderId="1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center" vertical="center" wrapText="1"/>
    </xf>
    <xf numFmtId="0" fontId="12" fillId="12" borderId="27" xfId="0" applyFont="1" applyFill="1" applyBorder="1" applyAlignment="1">
      <alignment horizontal="center" vertical="center"/>
    </xf>
    <xf numFmtId="0" fontId="12" fillId="12" borderId="27" xfId="0" applyFont="1" applyFill="1" applyBorder="1" applyAlignment="1">
      <alignment horizontal="left" vertical="center" wrapText="1"/>
    </xf>
    <xf numFmtId="58" fontId="12" fillId="12" borderId="27" xfId="0" applyNumberFormat="1" applyFont="1" applyFill="1" applyBorder="1" applyAlignment="1">
      <alignment horizontal="left" vertical="center" wrapText="1"/>
    </xf>
    <xf numFmtId="0" fontId="12" fillId="12" borderId="27" xfId="0" applyFont="1" applyFill="1" applyBorder="1" applyAlignment="1">
      <alignment horizontal="center" vertical="center" wrapText="1"/>
    </xf>
    <xf numFmtId="0" fontId="13" fillId="12" borderId="27" xfId="0" applyFont="1" applyFill="1" applyBorder="1" applyAlignment="1">
      <alignment horizontal="center" vertical="center" wrapText="1"/>
    </xf>
    <xf numFmtId="58" fontId="12" fillId="12" borderId="27" xfId="0" applyNumberFormat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58" fontId="12" fillId="12" borderId="27" xfId="0" applyNumberFormat="1" applyFont="1" applyFill="1" applyBorder="1" applyAlignment="1">
      <alignment horizontal="center" vertical="center"/>
    </xf>
    <xf numFmtId="206" fontId="12" fillId="12" borderId="27" xfId="0" applyNumberFormat="1" applyFont="1" applyFill="1" applyBorder="1" applyAlignment="1">
      <alignment horizontal="center" vertical="center"/>
    </xf>
    <xf numFmtId="0" fontId="0" fillId="0" borderId="0" xfId="1094" applyBorder="1" applyAlignment="1">
      <alignment vertical="center"/>
    </xf>
    <xf numFmtId="0" fontId="0" fillId="0" borderId="27" xfId="1094" applyBorder="1"/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2" fillId="10" borderId="26" xfId="0" applyFont="1" applyFill="1" applyBorder="1" applyAlignment="1">
      <alignment horizontal="center" vertical="center" wrapText="1"/>
    </xf>
    <xf numFmtId="0" fontId="0" fillId="12" borderId="28" xfId="0" applyFill="1" applyBorder="1" applyAlignment="1">
      <alignment horizontal="center" vertical="center" wrapText="1"/>
    </xf>
    <xf numFmtId="0" fontId="0" fillId="12" borderId="28" xfId="0" applyFont="1" applyFill="1" applyBorder="1" applyAlignment="1">
      <alignment horizontal="justify" vertical="center" wrapText="1"/>
    </xf>
    <xf numFmtId="0" fontId="0" fillId="12" borderId="27" xfId="0" applyFont="1" applyFill="1" applyBorder="1" applyAlignment="1">
      <alignment horizontal="center" vertical="center" wrapText="1"/>
    </xf>
    <xf numFmtId="0" fontId="0" fillId="12" borderId="28" xfId="0" applyFont="1" applyFill="1" applyBorder="1" applyAlignment="1">
      <alignment horizontal="center" vertical="center" wrapText="1"/>
    </xf>
    <xf numFmtId="58" fontId="0" fillId="12" borderId="28" xfId="0" applyNumberFormat="1" applyFill="1" applyBorder="1" applyAlignment="1">
      <alignment horizontal="center" vertical="center" wrapText="1"/>
    </xf>
    <xf numFmtId="0" fontId="0" fillId="12" borderId="27" xfId="0" applyFill="1" applyBorder="1" applyAlignment="1">
      <alignment horizontal="center" vertical="center" wrapText="1"/>
    </xf>
    <xf numFmtId="0" fontId="0" fillId="12" borderId="27" xfId="0" applyFont="1" applyFill="1" applyBorder="1" applyAlignment="1">
      <alignment horizontal="justify" vertical="center" wrapText="1"/>
    </xf>
    <xf numFmtId="58" fontId="0" fillId="12" borderId="27" xfId="0" applyNumberFormat="1" applyFill="1" applyBorder="1" applyAlignment="1">
      <alignment horizontal="center" vertical="center" wrapText="1"/>
    </xf>
    <xf numFmtId="0" fontId="0" fillId="12" borderId="27" xfId="0" applyFont="1" applyFill="1" applyBorder="1" applyAlignment="1">
      <alignment vertical="center" wrapText="1"/>
    </xf>
    <xf numFmtId="0" fontId="14" fillId="0" borderId="0" xfId="191" applyFont="1" applyBorder="1"/>
    <xf numFmtId="0" fontId="2" fillId="10" borderId="29" xfId="0" applyFont="1" applyFill="1" applyBorder="1" applyAlignment="1">
      <alignment horizontal="center" vertical="center" wrapText="1"/>
    </xf>
    <xf numFmtId="0" fontId="12" fillId="0" borderId="0" xfId="1094" applyFont="1" applyBorder="1" applyAlignment="1">
      <alignment horizontal="left" vertical="center"/>
    </xf>
    <xf numFmtId="58" fontId="0" fillId="12" borderId="28" xfId="0" applyNumberFormat="1" applyFont="1" applyFill="1" applyBorder="1" applyAlignment="1">
      <alignment horizontal="center" vertical="center" wrapText="1"/>
    </xf>
    <xf numFmtId="0" fontId="2" fillId="12" borderId="28" xfId="0" applyFont="1" applyFill="1" applyBorder="1" applyAlignment="1">
      <alignment horizontal="center" vertical="center" wrapText="1"/>
    </xf>
    <xf numFmtId="0" fontId="2" fillId="12" borderId="28" xfId="0" applyFont="1" applyFill="1" applyBorder="1" applyAlignment="1">
      <alignment horizontal="justify" vertical="center" wrapText="1"/>
    </xf>
    <xf numFmtId="0" fontId="12" fillId="0" borderId="0" xfId="1094" applyFont="1" applyBorder="1" applyAlignment="1">
      <alignment horizontal="left"/>
    </xf>
    <xf numFmtId="58" fontId="0" fillId="12" borderId="27" xfId="0" applyNumberFormat="1" applyFont="1" applyFill="1" applyBorder="1" applyAlignment="1">
      <alignment horizontal="center" vertical="center" wrapText="1"/>
    </xf>
    <xf numFmtId="0" fontId="2" fillId="12" borderId="27" xfId="0" applyFont="1" applyFill="1" applyBorder="1" applyAlignment="1">
      <alignment horizontal="center" vertical="center" wrapText="1"/>
    </xf>
    <xf numFmtId="0" fontId="0" fillId="0" borderId="0" xfId="1094" applyBorder="1" applyAlignment="1">
      <alignment horizontal="left" vertical="center"/>
    </xf>
    <xf numFmtId="0" fontId="0" fillId="0" borderId="0" xfId="1094" applyBorder="1" applyAlignment="1">
      <alignment horizontal="left"/>
    </xf>
    <xf numFmtId="0" fontId="0" fillId="0" borderId="0" xfId="191"/>
    <xf numFmtId="0" fontId="0" fillId="0" borderId="0" xfId="191" applyFill="1"/>
    <xf numFmtId="0" fontId="1" fillId="2" borderId="1" xfId="422" applyFont="1" applyFill="1" applyBorder="1" applyAlignment="1">
      <alignment vertical="center"/>
    </xf>
    <xf numFmtId="0" fontId="2" fillId="2" borderId="3" xfId="422" applyFont="1" applyFill="1" applyBorder="1" applyAlignment="1">
      <alignment horizontal="right" vertical="center"/>
    </xf>
    <xf numFmtId="0" fontId="0" fillId="0" borderId="0" xfId="866" applyAlignment="1">
      <alignment horizontal="center" vertical="center"/>
    </xf>
    <xf numFmtId="0" fontId="1" fillId="2" borderId="4" xfId="422" applyFont="1" applyFill="1" applyBorder="1" applyAlignment="1">
      <alignment vertical="center"/>
    </xf>
    <xf numFmtId="58" fontId="2" fillId="2" borderId="5" xfId="422" applyNumberFormat="1" applyFont="1" applyFill="1" applyBorder="1" applyAlignment="1">
      <alignment horizontal="right" vertical="center"/>
    </xf>
    <xf numFmtId="0" fontId="1" fillId="2" borderId="6" xfId="422" applyFont="1" applyFill="1" applyBorder="1" applyAlignment="1">
      <alignment vertical="center"/>
    </xf>
    <xf numFmtId="58" fontId="2" fillId="2" borderId="8" xfId="422" applyNumberFormat="1" applyFont="1" applyFill="1" applyBorder="1" applyAlignment="1">
      <alignment horizontal="right" vertical="center"/>
    </xf>
    <xf numFmtId="0" fontId="1" fillId="10" borderId="0" xfId="191" applyFont="1" applyFill="1" applyBorder="1"/>
    <xf numFmtId="0" fontId="0" fillId="10" borderId="0" xfId="191" applyFill="1" applyBorder="1"/>
    <xf numFmtId="0" fontId="0" fillId="0" borderId="0" xfId="191" applyFill="1" applyBorder="1"/>
    <xf numFmtId="0" fontId="13" fillId="14" borderId="30" xfId="1099" applyFont="1" applyFill="1" applyBorder="1" applyAlignment="1">
      <alignment horizontal="center" vertical="center"/>
    </xf>
    <xf numFmtId="0" fontId="13" fillId="15" borderId="30" xfId="1099" applyFont="1" applyFill="1" applyBorder="1" applyAlignment="1">
      <alignment horizontal="center" vertical="center"/>
    </xf>
    <xf numFmtId="0" fontId="13" fillId="0" borderId="31" xfId="191" applyFont="1" applyFill="1" applyBorder="1" applyAlignment="1">
      <alignment vertical="top" wrapText="1"/>
    </xf>
    <xf numFmtId="0" fontId="12" fillId="0" borderId="31" xfId="191" applyFont="1" applyFill="1" applyBorder="1" applyAlignment="1">
      <alignment vertical="top" wrapText="1"/>
    </xf>
    <xf numFmtId="0" fontId="12" fillId="0" borderId="32" xfId="191" applyFont="1" applyFill="1" applyBorder="1" applyAlignment="1">
      <alignment horizontal="left" vertical="top" wrapText="1"/>
    </xf>
    <xf numFmtId="0" fontId="12" fillId="0" borderId="33" xfId="191" applyFont="1" applyFill="1" applyBorder="1" applyAlignment="1">
      <alignment horizontal="left" vertical="top" wrapText="1"/>
    </xf>
    <xf numFmtId="0" fontId="1" fillId="0" borderId="0" xfId="191" applyFont="1" applyBorder="1"/>
    <xf numFmtId="0" fontId="0" fillId="0" borderId="0" xfId="191" applyBorder="1"/>
    <xf numFmtId="0" fontId="15" fillId="16" borderId="1" xfId="1094" applyFont="1" applyFill="1" applyBorder="1" applyAlignment="1">
      <alignment horizontal="center" vertical="center"/>
    </xf>
    <xf numFmtId="0" fontId="15" fillId="16" borderId="2" xfId="1094" applyFont="1" applyFill="1" applyBorder="1" applyAlignment="1">
      <alignment horizontal="center" vertical="center"/>
    </xf>
    <xf numFmtId="0" fontId="2" fillId="2" borderId="34" xfId="1094" applyFont="1" applyFill="1" applyBorder="1" applyAlignment="1">
      <alignment horizontal="right" wrapText="1"/>
    </xf>
    <xf numFmtId="0" fontId="2" fillId="2" borderId="2" xfId="1094" applyFont="1" applyFill="1" applyBorder="1" applyAlignment="1">
      <alignment horizontal="right" wrapText="1"/>
    </xf>
    <xf numFmtId="0" fontId="15" fillId="16" borderId="4" xfId="1094" applyFont="1" applyFill="1" applyBorder="1" applyAlignment="1">
      <alignment horizontal="center" vertical="center"/>
    </xf>
    <xf numFmtId="0" fontId="15" fillId="16" borderId="0" xfId="1094" applyFont="1" applyFill="1" applyBorder="1" applyAlignment="1">
      <alignment horizontal="center" vertical="center"/>
    </xf>
    <xf numFmtId="58" fontId="2" fillId="2" borderId="35" xfId="1094" applyNumberFormat="1" applyFont="1" applyFill="1" applyBorder="1" applyAlignment="1">
      <alignment horizontal="right" wrapText="1"/>
    </xf>
    <xf numFmtId="58" fontId="2" fillId="2" borderId="0" xfId="1094" applyNumberFormat="1" applyFont="1" applyFill="1" applyBorder="1" applyAlignment="1">
      <alignment horizontal="right" wrapText="1"/>
    </xf>
    <xf numFmtId="0" fontId="15" fillId="16" borderId="6" xfId="1094" applyFont="1" applyFill="1" applyBorder="1" applyAlignment="1">
      <alignment horizontal="center" vertical="center"/>
    </xf>
    <xf numFmtId="0" fontId="15" fillId="16" borderId="7" xfId="1094" applyFont="1" applyFill="1" applyBorder="1" applyAlignment="1">
      <alignment horizontal="center" vertical="center"/>
    </xf>
    <xf numFmtId="0" fontId="2" fillId="2" borderId="36" xfId="1094" applyFont="1" applyFill="1" applyBorder="1" applyAlignment="1">
      <alignment horizontal="right" wrapText="1"/>
    </xf>
    <xf numFmtId="0" fontId="2" fillId="2" borderId="7" xfId="1094" applyFont="1" applyFill="1" applyBorder="1" applyAlignment="1">
      <alignment horizontal="right" wrapText="1"/>
    </xf>
    <xf numFmtId="0" fontId="2" fillId="0" borderId="0" xfId="1094" applyFont="1" applyFill="1" applyBorder="1" applyAlignment="1">
      <alignment horizontal="right" wrapText="1"/>
    </xf>
    <xf numFmtId="0" fontId="16" fillId="10" borderId="37" xfId="1094" applyFont="1" applyFill="1" applyBorder="1" applyAlignment="1" applyProtection="1">
      <alignment horizontal="center" vertical="center" wrapText="1"/>
      <protection locked="0"/>
    </xf>
    <xf numFmtId="0" fontId="17" fillId="10" borderId="37" xfId="1094" applyFont="1" applyFill="1" applyBorder="1" applyAlignment="1" applyProtection="1">
      <alignment horizontal="center" vertical="center" wrapText="1"/>
      <protection locked="0"/>
    </xf>
    <xf numFmtId="0" fontId="2" fillId="12" borderId="27" xfId="1094" applyFont="1" applyFill="1" applyBorder="1" applyAlignment="1">
      <alignment vertical="center" wrapText="1"/>
    </xf>
    <xf numFmtId="0" fontId="2" fillId="12" borderId="38" xfId="1094" applyFont="1" applyFill="1" applyBorder="1" applyAlignment="1" applyProtection="1">
      <alignment vertical="center" wrapText="1"/>
      <protection locked="0"/>
    </xf>
    <xf numFmtId="207" fontId="2" fillId="12" borderId="38" xfId="1094" applyNumberFormat="1" applyFont="1" applyFill="1" applyBorder="1" applyAlignment="1" applyProtection="1">
      <alignment vertical="center" wrapText="1"/>
      <protection locked="0"/>
    </xf>
    <xf numFmtId="9" fontId="2" fillId="12" borderId="38" xfId="1094" applyNumberFormat="1" applyFont="1" applyFill="1" applyBorder="1" applyAlignment="1" applyProtection="1">
      <alignment vertical="center" wrapText="1"/>
      <protection locked="0"/>
    </xf>
    <xf numFmtId="58" fontId="2" fillId="12" borderId="38" xfId="1094" applyNumberFormat="1" applyFont="1" applyFill="1" applyBorder="1" applyAlignment="1" applyProtection="1">
      <alignment vertical="center" wrapText="1"/>
      <protection locked="0"/>
    </xf>
    <xf numFmtId="0" fontId="2" fillId="12" borderId="27" xfId="1094" applyFont="1" applyFill="1" applyBorder="1" applyAlignment="1" applyProtection="1">
      <alignment vertical="center" wrapText="1"/>
      <protection locked="0"/>
    </xf>
    <xf numFmtId="0" fontId="2" fillId="12" borderId="39" xfId="1094" applyFont="1" applyFill="1" applyBorder="1" applyAlignment="1">
      <alignment vertical="center" wrapText="1"/>
    </xf>
    <xf numFmtId="0" fontId="2" fillId="12" borderId="40" xfId="1094" applyFont="1" applyFill="1" applyBorder="1" applyAlignment="1" applyProtection="1">
      <alignment horizontal="right" vertical="center" wrapText="1"/>
      <protection locked="0"/>
    </xf>
    <xf numFmtId="179" fontId="2" fillId="12" borderId="38" xfId="1094" applyNumberFormat="1" applyFont="1" applyFill="1" applyBorder="1" applyAlignment="1" applyProtection="1">
      <alignment horizontal="center" vertical="center" wrapText="1"/>
      <protection locked="0"/>
    </xf>
    <xf numFmtId="179" fontId="2" fillId="12" borderId="38" xfId="1094" applyNumberFormat="1" applyFont="1" applyFill="1" applyBorder="1" applyAlignment="1" applyProtection="1">
      <alignment vertical="center" wrapText="1"/>
      <protection locked="0"/>
    </xf>
    <xf numFmtId="0" fontId="2" fillId="0" borderId="0" xfId="1094" applyFont="1" applyFill="1" applyBorder="1" applyAlignment="1">
      <alignment vertical="center" wrapText="1"/>
    </xf>
    <xf numFmtId="0" fontId="2" fillId="0" borderId="0" xfId="1094" applyFont="1" applyFill="1" applyBorder="1" applyAlignment="1" applyProtection="1">
      <alignment horizontal="right" vertical="center" wrapText="1"/>
      <protection locked="0"/>
    </xf>
    <xf numFmtId="207" fontId="2" fillId="0" borderId="0" xfId="1094" applyNumberFormat="1" applyFont="1" applyFill="1" applyBorder="1" applyAlignment="1" applyProtection="1">
      <alignment vertical="center" wrapText="1"/>
      <protection locked="0"/>
    </xf>
    <xf numFmtId="0" fontId="13" fillId="10" borderId="41" xfId="1094" applyFont="1" applyFill="1" applyBorder="1" applyAlignment="1" applyProtection="1">
      <alignment horizontal="center" vertical="center" wrapText="1"/>
      <protection locked="0"/>
    </xf>
    <xf numFmtId="0" fontId="2" fillId="12" borderId="42" xfId="1094" applyFont="1" applyFill="1" applyBorder="1" applyAlignment="1">
      <alignment vertical="center" wrapText="1"/>
    </xf>
    <xf numFmtId="0" fontId="2" fillId="12" borderId="40" xfId="1094" applyFont="1" applyFill="1" applyBorder="1" applyAlignment="1" applyProtection="1">
      <alignment vertical="center" wrapText="1"/>
      <protection locked="0"/>
    </xf>
    <xf numFmtId="0" fontId="2" fillId="12" borderId="42" xfId="1094" applyFont="1" applyFill="1" applyBorder="1" applyAlignment="1" applyProtection="1">
      <alignment vertical="center" wrapText="1"/>
      <protection locked="0"/>
    </xf>
    <xf numFmtId="0" fontId="8" fillId="12" borderId="40" xfId="1094" applyFont="1" applyFill="1" applyBorder="1" applyAlignment="1" applyProtection="1">
      <alignment vertical="center" wrapText="1"/>
      <protection locked="0"/>
    </xf>
    <xf numFmtId="0" fontId="2" fillId="12" borderId="43" xfId="1094" applyFont="1" applyFill="1" applyBorder="1" applyAlignment="1">
      <alignment vertical="center" wrapText="1"/>
    </xf>
    <xf numFmtId="0" fontId="2" fillId="2" borderId="3" xfId="1094" applyFont="1" applyFill="1" applyBorder="1" applyAlignment="1">
      <alignment horizontal="right" wrapText="1"/>
    </xf>
    <xf numFmtId="58" fontId="2" fillId="2" borderId="5" xfId="1094" applyNumberFormat="1" applyFont="1" applyFill="1" applyBorder="1" applyAlignment="1">
      <alignment horizontal="right" wrapText="1"/>
    </xf>
    <xf numFmtId="0" fontId="2" fillId="2" borderId="8" xfId="1094" applyFont="1" applyFill="1" applyBorder="1" applyAlignment="1">
      <alignment horizontal="right" wrapText="1"/>
    </xf>
    <xf numFmtId="0" fontId="17" fillId="10" borderId="44" xfId="1094" applyFont="1" applyFill="1" applyBorder="1" applyAlignment="1" applyProtection="1">
      <alignment horizontal="center" vertical="center" wrapText="1"/>
      <protection locked="0"/>
    </xf>
    <xf numFmtId="179" fontId="2" fillId="12" borderId="45" xfId="1094" applyNumberFormat="1" applyFont="1" applyFill="1" applyBorder="1" applyAlignment="1" applyProtection="1">
      <alignment vertical="center" wrapText="1"/>
      <protection locked="0"/>
    </xf>
    <xf numFmtId="0" fontId="2" fillId="12" borderId="45" xfId="1094" applyFont="1" applyFill="1" applyBorder="1" applyAlignment="1" applyProtection="1">
      <alignment vertical="center" wrapText="1"/>
      <protection locked="0"/>
    </xf>
    <xf numFmtId="0" fontId="1" fillId="2" borderId="1" xfId="334" applyFont="1" applyFill="1" applyBorder="1" applyAlignment="1">
      <alignment vertical="center"/>
    </xf>
    <xf numFmtId="0" fontId="1" fillId="2" borderId="2" xfId="334" applyFont="1" applyFill="1" applyBorder="1" applyAlignment="1">
      <alignment vertical="center"/>
    </xf>
    <xf numFmtId="0" fontId="1" fillId="2" borderId="4" xfId="334" applyFont="1" applyFill="1" applyBorder="1" applyAlignment="1">
      <alignment vertical="center"/>
    </xf>
    <xf numFmtId="0" fontId="1" fillId="2" borderId="0" xfId="334" applyFont="1" applyFill="1" applyBorder="1" applyAlignment="1">
      <alignment vertical="center"/>
    </xf>
    <xf numFmtId="0" fontId="1" fillId="2" borderId="6" xfId="334" applyFont="1" applyFill="1" applyBorder="1" applyAlignment="1">
      <alignment vertical="center"/>
    </xf>
    <xf numFmtId="0" fontId="1" fillId="2" borderId="7" xfId="334" applyFont="1" applyFill="1" applyBorder="1" applyAlignment="1">
      <alignment vertical="center"/>
    </xf>
    <xf numFmtId="0" fontId="4" fillId="5" borderId="16" xfId="0" applyFont="1" applyFill="1" applyBorder="1" applyAlignment="1">
      <alignment vertical="center" wrapText="1"/>
    </xf>
    <xf numFmtId="58" fontId="5" fillId="6" borderId="16" xfId="0" applyNumberFormat="1" applyFont="1" applyFill="1" applyBorder="1" applyAlignment="1">
      <alignment vertical="center" wrapText="1"/>
    </xf>
    <xf numFmtId="58" fontId="7" fillId="7" borderId="16" xfId="0" applyNumberFormat="1" applyFont="1" applyFill="1" applyBorder="1" applyAlignment="1">
      <alignment vertical="center" wrapText="1"/>
    </xf>
    <xf numFmtId="0" fontId="7" fillId="7" borderId="14" xfId="0" applyFont="1" applyFill="1" applyBorder="1" applyAlignment="1">
      <alignment horizontal="right" vertical="center" wrapText="1"/>
    </xf>
    <xf numFmtId="0" fontId="0" fillId="0" borderId="38" xfId="1094" applyFill="1" applyBorder="1" applyAlignment="1">
      <alignment horizontal="center" vertical="top" wrapText="1"/>
    </xf>
    <xf numFmtId="0" fontId="0" fillId="0" borderId="39" xfId="0" applyBorder="1" applyAlignment="1"/>
    <xf numFmtId="0" fontId="0" fillId="0" borderId="40" xfId="0" applyBorder="1" applyAlignment="1"/>
    <xf numFmtId="0" fontId="0" fillId="0" borderId="27" xfId="1094" applyFill="1" applyBorder="1" applyAlignment="1">
      <alignment horizontal="center" vertical="top" wrapText="1"/>
    </xf>
    <xf numFmtId="0" fontId="0" fillId="0" borderId="38" xfId="1094" applyFill="1" applyBorder="1"/>
    <xf numFmtId="0" fontId="1" fillId="0" borderId="39" xfId="1094" applyFont="1" applyFill="1" applyBorder="1" applyAlignment="1">
      <alignment horizontal="center" vertical="center" wrapText="1"/>
    </xf>
    <xf numFmtId="0" fontId="1" fillId="0" borderId="40" xfId="1094" applyFont="1" applyFill="1" applyBorder="1" applyAlignment="1">
      <alignment horizontal="center" vertical="center" wrapText="1"/>
    </xf>
    <xf numFmtId="0" fontId="1" fillId="0" borderId="27" xfId="1094" applyFont="1" applyFill="1" applyBorder="1" applyAlignment="1">
      <alignment horizontal="center" vertical="center" wrapText="1"/>
    </xf>
    <xf numFmtId="0" fontId="2" fillId="2" borderId="2" xfId="739" applyFont="1" applyFill="1" applyBorder="1" applyAlignment="1">
      <alignment horizontal="right" vertical="center"/>
    </xf>
    <xf numFmtId="0" fontId="2" fillId="2" borderId="4" xfId="739" applyFont="1" applyFill="1" applyBorder="1" applyAlignment="1">
      <alignment horizontal="right" vertical="center"/>
    </xf>
    <xf numFmtId="0" fontId="2" fillId="2" borderId="0" xfId="739" applyFont="1" applyFill="1" applyBorder="1" applyAlignment="1">
      <alignment horizontal="right" vertical="center"/>
    </xf>
    <xf numFmtId="0" fontId="2" fillId="2" borderId="7" xfId="739" applyFont="1" applyFill="1" applyBorder="1" applyAlignment="1">
      <alignment horizontal="right" vertical="center"/>
    </xf>
    <xf numFmtId="0" fontId="8" fillId="10" borderId="25" xfId="0" applyFont="1" applyFill="1" applyBorder="1" applyAlignment="1">
      <alignment horizontal="left" vertical="top" wrapText="1"/>
    </xf>
    <xf numFmtId="0" fontId="8" fillId="10" borderId="26" xfId="0" applyFont="1" applyFill="1" applyBorder="1" applyAlignment="1">
      <alignment horizontal="left" vertical="top" wrapText="1"/>
    </xf>
    <xf numFmtId="0" fontId="8" fillId="10" borderId="46" xfId="0" applyFont="1" applyFill="1" applyBorder="1" applyAlignment="1">
      <alignment horizontal="left" vertical="top" wrapText="1"/>
    </xf>
    <xf numFmtId="0" fontId="0" fillId="17" borderId="44" xfId="0" applyFill="1" applyBorder="1" applyAlignment="1">
      <alignment horizontal="left" vertical="top"/>
    </xf>
    <xf numFmtId="195" fontId="3" fillId="3" borderId="27" xfId="0" applyNumberFormat="1" applyFont="1" applyFill="1" applyBorder="1" applyAlignment="1">
      <alignment horizontal="left" vertical="center"/>
    </xf>
    <xf numFmtId="195" fontId="3" fillId="3" borderId="38" xfId="0" applyNumberFormat="1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top" wrapText="1"/>
    </xf>
    <xf numFmtId="0" fontId="0" fillId="3" borderId="40" xfId="0" applyFill="1" applyBorder="1" applyAlignment="1">
      <alignment horizontal="left" vertical="top"/>
    </xf>
    <xf numFmtId="0" fontId="0" fillId="0" borderId="0" xfId="68"/>
    <xf numFmtId="0" fontId="1" fillId="2" borderId="1" xfId="68" applyFont="1" applyFill="1" applyBorder="1" applyAlignment="1">
      <alignment vertical="center"/>
    </xf>
    <xf numFmtId="0" fontId="1" fillId="2" borderId="2" xfId="68" applyFont="1" applyFill="1" applyBorder="1" applyAlignment="1">
      <alignment vertical="center"/>
    </xf>
    <xf numFmtId="0" fontId="1" fillId="2" borderId="4" xfId="68" applyFont="1" applyFill="1" applyBorder="1" applyAlignment="1">
      <alignment vertical="center"/>
    </xf>
    <xf numFmtId="0" fontId="1" fillId="2" borderId="0" xfId="68" applyFont="1" applyFill="1" applyBorder="1" applyAlignment="1">
      <alignment vertical="center"/>
    </xf>
    <xf numFmtId="0" fontId="1" fillId="2" borderId="6" xfId="68" applyFont="1" applyFill="1" applyBorder="1" applyAlignment="1">
      <alignment vertical="center"/>
    </xf>
    <xf numFmtId="0" fontId="1" fillId="2" borderId="7" xfId="68" applyFont="1" applyFill="1" applyBorder="1" applyAlignment="1">
      <alignment vertical="center"/>
    </xf>
    <xf numFmtId="0" fontId="18" fillId="18" borderId="30" xfId="68" applyFont="1" applyFill="1" applyBorder="1" applyAlignment="1">
      <alignment horizontal="center" vertical="center"/>
    </xf>
    <xf numFmtId="0" fontId="10" fillId="0" borderId="0" xfId="68" applyFont="1" applyFill="1" applyBorder="1" applyAlignment="1">
      <alignment horizontal="center" vertical="center"/>
    </xf>
    <xf numFmtId="0" fontId="15" fillId="19" borderId="30" xfId="68" applyFont="1" applyFill="1" applyBorder="1" applyAlignment="1">
      <alignment horizontal="center" vertical="center"/>
    </xf>
    <xf numFmtId="0" fontId="1" fillId="0" borderId="0" xfId="68" applyFont="1" applyBorder="1" applyAlignment="1"/>
    <xf numFmtId="0" fontId="2" fillId="0" borderId="0" xfId="68" applyFont="1" applyBorder="1" applyAlignment="1"/>
    <xf numFmtId="0" fontId="0" fillId="0" borderId="0" xfId="68" applyBorder="1" applyAlignment="1"/>
    <xf numFmtId="0" fontId="13" fillId="0" borderId="47" xfId="68" applyFont="1" applyBorder="1" applyAlignment="1">
      <alignment vertical="center"/>
    </xf>
    <xf numFmtId="0" fontId="1" fillId="19" borderId="48" xfId="68" applyFont="1" applyFill="1" applyBorder="1" applyAlignment="1">
      <alignment horizontal="center" vertical="center"/>
    </xf>
    <xf numFmtId="0" fontId="1" fillId="19" borderId="47" xfId="68" applyFont="1" applyFill="1" applyBorder="1" applyAlignment="1">
      <alignment horizontal="center" vertical="center"/>
    </xf>
    <xf numFmtId="0" fontId="18" fillId="0" borderId="0" xfId="68" applyFont="1" applyFill="1" applyBorder="1" applyAlignment="1">
      <alignment horizontal="center" vertical="center"/>
    </xf>
    <xf numFmtId="0" fontId="1" fillId="0" borderId="0" xfId="68" applyFont="1" applyFill="1" applyBorder="1" applyAlignment="1">
      <alignment horizontal="center" vertical="center"/>
    </xf>
    <xf numFmtId="0" fontId="13" fillId="0" borderId="0" xfId="68" applyFont="1" applyFill="1" applyBorder="1" applyAlignment="1">
      <alignment vertical="center"/>
    </xf>
    <xf numFmtId="0" fontId="18" fillId="18" borderId="30" xfId="68" applyFont="1" applyFill="1" applyBorder="1" applyAlignment="1">
      <alignment horizontal="center" vertical="center" wrapText="1"/>
    </xf>
    <xf numFmtId="0" fontId="13" fillId="19" borderId="30" xfId="68" applyFont="1" applyFill="1" applyBorder="1" applyAlignment="1">
      <alignment vertical="center" wrapText="1"/>
    </xf>
    <xf numFmtId="0" fontId="13" fillId="19" borderId="30" xfId="68" applyFont="1" applyFill="1" applyBorder="1" applyAlignment="1">
      <alignment vertical="center"/>
    </xf>
    <xf numFmtId="0" fontId="12" fillId="19" borderId="30" xfId="68" applyFont="1" applyFill="1" applyBorder="1" applyAlignment="1">
      <alignment vertical="center" wrapText="1"/>
    </xf>
    <xf numFmtId="0" fontId="12" fillId="19" borderId="30" xfId="68" applyFont="1" applyFill="1" applyBorder="1" applyAlignment="1">
      <alignment vertical="center"/>
    </xf>
    <xf numFmtId="0" fontId="2" fillId="0" borderId="0" xfId="68" applyFont="1" applyFill="1" applyBorder="1" applyAlignment="1">
      <alignment horizontal="center" vertical="center"/>
    </xf>
    <xf numFmtId="0" fontId="0" fillId="0" borderId="0" xfId="68" applyFill="1" applyBorder="1" applyAlignment="1">
      <alignment horizontal="center" vertical="center"/>
    </xf>
    <xf numFmtId="0" fontId="1" fillId="0" borderId="0" xfId="68" applyFont="1" applyFill="1" applyBorder="1" applyAlignment="1">
      <alignment horizontal="left" vertical="center"/>
    </xf>
    <xf numFmtId="0" fontId="2" fillId="2" borderId="1" xfId="68" applyFont="1" applyFill="1" applyBorder="1" applyAlignment="1">
      <alignment horizontal="right" vertical="center"/>
    </xf>
    <xf numFmtId="0" fontId="2" fillId="2" borderId="2" xfId="68" applyFont="1" applyFill="1" applyBorder="1" applyAlignment="1">
      <alignment horizontal="right" vertical="center"/>
    </xf>
    <xf numFmtId="0" fontId="2" fillId="2" borderId="3" xfId="68" applyFont="1" applyFill="1" applyBorder="1" applyAlignment="1">
      <alignment horizontal="right" vertical="center"/>
    </xf>
    <xf numFmtId="0" fontId="19" fillId="0" borderId="0" xfId="68" applyFont="1"/>
    <xf numFmtId="58" fontId="2" fillId="16" borderId="4" xfId="621" applyNumberFormat="1" applyFont="1" applyFill="1" applyBorder="1" applyAlignment="1" applyProtection="1">
      <alignment horizontal="right"/>
    </xf>
    <xf numFmtId="58" fontId="0" fillId="16" borderId="0" xfId="621" applyFont="1" applyFill="1" applyBorder="1" applyAlignment="1" applyProtection="1">
      <alignment horizontal="right"/>
    </xf>
    <xf numFmtId="58" fontId="0" fillId="16" borderId="5" xfId="621" applyFont="1" applyFill="1" applyBorder="1" applyAlignment="1" applyProtection="1">
      <alignment horizontal="right"/>
    </xf>
    <xf numFmtId="58" fontId="2" fillId="16" borderId="6" xfId="621" applyFont="1" applyFill="1" applyBorder="1" applyAlignment="1" applyProtection="1">
      <alignment horizontal="right"/>
    </xf>
    <xf numFmtId="58" fontId="0" fillId="16" borderId="7" xfId="621" applyFont="1" applyFill="1" applyBorder="1" applyAlignment="1" applyProtection="1">
      <alignment horizontal="right"/>
    </xf>
    <xf numFmtId="58" fontId="0" fillId="16" borderId="8" xfId="621" applyFont="1" applyFill="1" applyBorder="1" applyAlignment="1" applyProtection="1">
      <alignment horizontal="right"/>
    </xf>
    <xf numFmtId="0" fontId="1" fillId="19" borderId="49" xfId="68" applyFont="1" applyFill="1" applyBorder="1" applyAlignment="1">
      <alignment horizontal="center" vertical="center"/>
    </xf>
  </cellXfs>
  <cellStyles count="1213">
    <cellStyle name="Normal" xfId="0" builtinId="0"/>
    <cellStyle name="H_Déf_7.10 Autres aspects 2 2" xfId="1"/>
    <cellStyle name="Lien hypertexte visité" xfId="2" builtinId="9"/>
    <cellStyle name="Dezimal_Q-Indicator_fcu380_v030613" xfId="3"/>
    <cellStyle name="Virgule" xfId="4" builtinId="3"/>
    <cellStyle name="Monétaire [0]" xfId="5" builtinId="7"/>
    <cellStyle name="H_Déf_8.3 CPE-CPP par lots_7 - Recommandations AQ" xfId="6"/>
    <cellStyle name="Titre" xfId="7" builtinId="15"/>
    <cellStyle name="H_Déf_2.2 Jalons (Courbe à 45°)_1_Nettoyage_fichier" xfId="8"/>
    <cellStyle name="H_Déf_3.1 Risques_7 - Recommandations AQ" xfId="9"/>
    <cellStyle name="Calcul" xfId="10" builtinId="22"/>
    <cellStyle name="H_Déf_1.1 Faits Marquants_1" xfId="11"/>
    <cellStyle name="60 % - Accent6" xfId="12" builtinId="52"/>
    <cellStyle name="Monétaire" xfId="13" builtinId="4"/>
    <cellStyle name="H_Déf_3.2 Opportunités_Nettoyage_fichier" xfId="14"/>
    <cellStyle name="H_Déf_5.1 Charges - ressources_MAP-F-DAE-025-00-D 2" xfId="15"/>
    <cellStyle name="H_Déf_8.2 Synthèse CPE CPP 2" xfId="16"/>
    <cellStyle name="Pound 2" xfId="17"/>
    <cellStyle name="Milliers [0]" xfId="18" builtinId="6"/>
    <cellStyle name="_0 - Getting Started_dossierpilotage_dts_2012_10_19" xfId="19"/>
    <cellStyle name="H_Déf_2.7 Change Request_5-Charges MO" xfId="20"/>
    <cellStyle name=" 1" xfId="21"/>
    <cellStyle name="H_Déf_1.3 Indicateur Satisfaction_1_TdB 30_04_2010 TASFR00580937AJ-1 THTH" xfId="22"/>
    <cellStyle name="40% - Accent5" xfId="23"/>
    <cellStyle name="_10 -  Concep. à coût Ob TSA" xfId="24"/>
    <cellStyle name="H_Déf_TdB_FMS2_2006_11_28_MRTT part 1.XLS Graphique 7_Nettoyage_fichier 2" xfId="25"/>
    <cellStyle name="H_Déf_8.4 Courbe dépenses CPR-PPS_TdB 30_04_2010 TASFR00580937AJ-1 THTH" xfId="26"/>
    <cellStyle name="_Project reporting template-87201044-MGPR-GRP-EN-" xfId="27"/>
    <cellStyle name="Comma [0] 2 2" xfId="28"/>
    <cellStyle name="Cellule liée" xfId="29" builtinId="24"/>
    <cellStyle name="H_Déf_1.2 Décisions-Actions_99-2 Baseline Status (ECRs) (2)" xfId="30"/>
    <cellStyle name="_87201247-FR-001-Tableau_de_Bord_Pilotage_du_Projet" xfId="31"/>
    <cellStyle name="Pourcentage" xfId="32" builtinId="5"/>
    <cellStyle name="H_Déf_1.3 Indicateur Satisfaction_1_99-3 Formal IVV status (2)" xfId="33"/>
    <cellStyle name="Lien hypertexte" xfId="34" builtinId="8"/>
    <cellStyle name="_Maquette_TDB_PGM_20100729_7 - Recommandations AQ" xfId="35"/>
    <cellStyle name="H_Déf_8.5 Situation financière_MAP-F-DAE-025-00-D 2" xfId="36"/>
    <cellStyle name="_4 - Planning directeur_83090147-DDQ-TAV-EN-001_OUTILS_PILOTAGE-1" xfId="37"/>
    <cellStyle name="Note" xfId="38" builtinId="10"/>
    <cellStyle name="Pound 2 2" xfId="39"/>
    <cellStyle name="l2" xfId="40"/>
    <cellStyle name="_87201044-MGPR-GRP-EN-Draft002-Project_reporting_template_b_20110121_83090147-DDQ-TAV-EN-001_OUTILS_PILOTAGE-1" xfId="41"/>
    <cellStyle name="Avertissement" xfId="42" builtinId="11"/>
    <cellStyle name="H_Déf_8.2 Synthèse CPE CPP 2 2" xfId="43"/>
    <cellStyle name="H_Déf_5.1 Charges - ressources_MAP-F-DAE-025-00-D 2 2" xfId="44"/>
    <cellStyle name="H_Déf_3.2 Opportunités_Nettoyage_fichier 2" xfId="45"/>
    <cellStyle name="H_Déf_1.3 Indicateur Satisfaction_MAP-F-DAE-025-00-D 2" xfId="46"/>
    <cellStyle name="Followed Hyperlink" xfId="47"/>
    <cellStyle name="_4 - Planning directeur" xfId="48"/>
    <cellStyle name="_Modèle reporting projet-87201044-MGPR-GRP-FR-_5-Charges MO" xfId="49"/>
    <cellStyle name="H_Déf_8.2 Synthèse CPE CPP_99-2 Baseline Status (ECRs) (2)" xfId="50"/>
    <cellStyle name="H_Déf_05 juin TDB" xfId="51"/>
    <cellStyle name="CTexte explicatif" xfId="52" builtinId="53"/>
    <cellStyle name="date titre" xfId="53"/>
    <cellStyle name="_Maquette_TDB_PGM_4-5-7_DAé-1_Nettoyage_fichier 2 2" xfId="54"/>
    <cellStyle name="Titre 1" xfId="55" builtinId="16"/>
    <cellStyle name="H_Déf_1.3 Indicateur Satisfaction_1_TdB-S76-CIS-2010-03 V38 Recup" xfId="56"/>
    <cellStyle name="_5 - Risques_dossierpilotage_dts_2012_10_19" xfId="57"/>
    <cellStyle name="Currency [0] 4 2" xfId="58"/>
    <cellStyle name="H_Déf_1.3 Indicateur Satisfaction_1_5-Charges MO" xfId="59"/>
    <cellStyle name="H_Déf_2.2 Jalons (Courbe à 45°)_1_Nettoyage_fichier 2" xfId="60"/>
    <cellStyle name="Titre 2" xfId="61" builtinId="17"/>
    <cellStyle name="_2 - Evènements clés_dossierpilotage_dts_2012_10_19" xfId="62"/>
    <cellStyle name="_8A - Finance FC_dossierpilotage_dts_2012_10_19" xfId="63"/>
    <cellStyle name="Calcul 2" xfId="64"/>
    <cellStyle name="H_Déf_1.1 Faits Marquants_1 2" xfId="65"/>
    <cellStyle name="Accent1" xfId="66" builtinId="29"/>
    <cellStyle name="H_Déf_8.6 Rentabilité à terminaison_1 - Fiche descriptive" xfId="67"/>
    <cellStyle name="Normal_87201044-MGPR-GRP-EN-Draft002-Project_reporting_template_b_20110121" xfId="68"/>
    <cellStyle name="titre ital 32" xfId="69"/>
    <cellStyle name="H_Déf_8.3 CPE-CPP par lots" xfId="70"/>
    <cellStyle name="20 % - Accent3 2" xfId="71"/>
    <cellStyle name="Titre 3" xfId="72" builtinId="18"/>
    <cellStyle name="Accent2" xfId="73" builtinId="33"/>
    <cellStyle name="_6 - Opportunités_83090147-DDQ-TAV-EN-001_OUTILS_PILOTAGE" xfId="74"/>
    <cellStyle name="Titre 4" xfId="75" builtinId="19"/>
    <cellStyle name="H_Déf_1.1 Faits Marquants" xfId="76"/>
    <cellStyle name="Neutre" xfId="77" builtinId="28"/>
    <cellStyle name="_Solution_Monitoring_Tools_File_V2" xfId="78"/>
    <cellStyle name="60% - Accent1" xfId="79"/>
    <cellStyle name="H_Déf_5.1 Charges - ressources_TdB 30_04_2010 TASFR00580937AJ-1 THTH" xfId="80"/>
    <cellStyle name="H_Déf_1.3 Indicateur Satisfaction_Nettoyage_fichier" xfId="81"/>
    <cellStyle name="_5 - Risques 2" xfId="82"/>
    <cellStyle name="Entrée" xfId="83" builtinId="20"/>
    <cellStyle name="40 % - Accent2" xfId="84" builtinId="35"/>
    <cellStyle name="_Maquette_TDB4_Maquette_TDB_10-09-29-LV-V2 2 2" xfId="85"/>
    <cellStyle name="Sortie" xfId="86" builtinId="21"/>
    <cellStyle name="Donnée 5" xfId="87"/>
    <cellStyle name="Vérification de cellule" xfId="88" builtinId="23"/>
    <cellStyle name="Total" xfId="89" builtinId="25"/>
    <cellStyle name="Accent4" xfId="90" builtinId="41"/>
    <cellStyle name="Commentaire 2" xfId="91"/>
    <cellStyle name="H_Déf_1.1 Faits Marquants_1_Nettoyage_fichier 2" xfId="92"/>
    <cellStyle name="Satisfaisant" xfId="93" builtinId="26"/>
    <cellStyle name="Insatisfaisant" xfId="94" builtinId="27"/>
    <cellStyle name="SAPBEXaggItem_1 - Fiche descriptive" xfId="95"/>
    <cellStyle name="20 % - Accent1" xfId="96" builtinId="30"/>
    <cellStyle name="_Maquette_TDB_PGM_4-5-7_WS June 9th-2 2" xfId="97"/>
    <cellStyle name="H_Déf_1.1 Faits Marquants_MAP-F-DAE-025-00-D 2" xfId="98"/>
    <cellStyle name="40 % - Accent1" xfId="99" builtinId="31"/>
    <cellStyle name="H_Déf_6 - Prochaines Etapes_MAP-F-DAE-025-00-D" xfId="100"/>
    <cellStyle name="SAPBEXtitle_1 - Fiche descriptive" xfId="101"/>
    <cellStyle name="60 % - Accent1" xfId="102" builtinId="32"/>
    <cellStyle name="H_Déf_Copie de 2005_06_23_TdB RRJ-DG FINAL" xfId="103"/>
    <cellStyle name="20 % - Accent2" xfId="104" builtinId="34"/>
    <cellStyle name="_Maquette_TDB_PGM_4-5-7_WS June 9th-2 3" xfId="105"/>
    <cellStyle name="Dollar 2" xfId="106"/>
    <cellStyle name="60 % - Accent2" xfId="107" builtinId="36"/>
    <cellStyle name="H_Déf_7.10 Autres aspects_MAP-S76-AVS-2010-04.new-xls" xfId="108"/>
    <cellStyle name="Explanatory Text" xfId="109"/>
    <cellStyle name="H_Déf_0.1 Fiche descriptive 2 2" xfId="110"/>
    <cellStyle name="Accent3" xfId="111" builtinId="37"/>
    <cellStyle name="60 % - Accent1 2" xfId="112"/>
    <cellStyle name="20 % - Accent3" xfId="113" builtinId="38"/>
    <cellStyle name="H_Déf_2.6 Obligations Client 2 2" xfId="114"/>
    <cellStyle name="SAPBEXexcGood1 2 2" xfId="115"/>
    <cellStyle name="Dollar 3" xfId="116"/>
    <cellStyle name="H_Déf_0.2 Organisation_TdB-S76-CIS-2010-03 V38 Recup" xfId="117"/>
    <cellStyle name="SAPBEXresDataEmph" xfId="118"/>
    <cellStyle name="40 % - Accent3" xfId="119" builtinId="39"/>
    <cellStyle name="H_Déf_0.2 Organisation_1 - Fiche descriptive" xfId="120"/>
    <cellStyle name="60 % - Accent3" xfId="121" builtinId="40"/>
    <cellStyle name="H_Déf_1.1 Faits Marquants_Nettoyage_fichier 2" xfId="122"/>
    <cellStyle name="20 % - Accent4" xfId="123" builtinId="42"/>
    <cellStyle name="40 % - Accent4" xfId="124" builtinId="43"/>
    <cellStyle name="H_Déf_1.1 Faits Marquants_1 2 2" xfId="125"/>
    <cellStyle name="60 % - Accent4" xfId="126" builtinId="44"/>
    <cellStyle name="H_Déf_8.4 Courbe dépenses CPR-PPS_Nettoyage_fichier" xfId="127"/>
    <cellStyle name="H_Déf_3.1 Risques_TdB 30_04_2010 TASFR00580937AJ-1 THTH 2" xfId="128"/>
    <cellStyle name="_87201044-PRJ-GRP-fr 2" xfId="129"/>
    <cellStyle name="H_Déf_1.2 Décisions-Actions_TdB 30_04_2010 TASFR00580937AJ-1 THTH" xfId="130"/>
    <cellStyle name="Accent5" xfId="131" builtinId="45"/>
    <cellStyle name="Commentaire 3" xfId="132"/>
    <cellStyle name="H_Déf_1.2 Décisions-Actions 2" xfId="133"/>
    <cellStyle name="20 % - Accent5" xfId="134" builtinId="46"/>
    <cellStyle name="40 % - Accent5" xfId="135" builtinId="47"/>
    <cellStyle name="Date mois 3 2" xfId="136"/>
    <cellStyle name="60 % - Accent5" xfId="137" builtinId="48"/>
    <cellStyle name="H_Déf_2.5 Contrat_MAP-S76-AVS-2010-04.new-xls" xfId="138"/>
    <cellStyle name="H_Déf_1.1 Faits Marquants_1_Nettoyage_fichier 2 2" xfId="139"/>
    <cellStyle name="SAPBEXexcGood2_1 - Fiche descriptive" xfId="140"/>
    <cellStyle name="Accent6" xfId="141" builtinId="49"/>
    <cellStyle name="Accent4 2" xfId="142"/>
    <cellStyle name="Commentaire 4" xfId="143"/>
    <cellStyle name="20 % - Accent6" xfId="144" builtinId="50"/>
    <cellStyle name="40 % - Accent6" xfId="145" builtinId="51"/>
    <cellStyle name="H_Déf" xfId="146"/>
    <cellStyle name="_1 - Fiche descriptive_83090147-DDQ-TAV-EN-001_OUTILS_PILOTAGE-1" xfId="147"/>
    <cellStyle name="20 % - Accent2 2" xfId="148"/>
    <cellStyle name="_1 - Fiche descriptive_83090147-DDQ-TAV-EN-001_OUTILS_PILOTAGE" xfId="149"/>
    <cellStyle name="l5 2 2" xfId="150"/>
    <cellStyle name="_0 - Getting Started_83090147-DDQ-TAV-EN-001_OUTILS_PILOTAGE-1" xfId="151"/>
    <cellStyle name="Lien hypertexte 4" xfId="152"/>
    <cellStyle name="_1 - Fiche descriptive_dossierpilotage_dts_2012_10_19" xfId="153"/>
    <cellStyle name="_0 - Getting Started_5-Charges MO" xfId="154"/>
    <cellStyle name="Normal 3 2" xfId="155"/>
    <cellStyle name="_1 - Fiche descriptive" xfId="156"/>
    <cellStyle name="_0 - Getting Started" xfId="157"/>
    <cellStyle name="SAPBEXaggItem" xfId="158"/>
    <cellStyle name="_0 - Getting Started 2" xfId="159"/>
    <cellStyle name="SAPBEXaggItem 2" xfId="160"/>
    <cellStyle name="TypeDonnée" xfId="161"/>
    <cellStyle name="60% - Accent5" xfId="162"/>
    <cellStyle name="PSChar 2" xfId="163"/>
    <cellStyle name="H_Déf_2.2 Jalons (Courbe à 45°)_2_99-3 Formal IVV status (2)" xfId="164"/>
    <cellStyle name="_10 -  Concep. à coût Ob TSA 2" xfId="165"/>
    <cellStyle name="_Maquette_TDB_PGM_20100729_5-Charges MO" xfId="166"/>
    <cellStyle name="Variation 2" xfId="167"/>
    <cellStyle name="H_Déf_5.1 Charges - ressources_TdB-S76-CIS-2010-03 V38 Recup" xfId="168"/>
    <cellStyle name="_0 - Getting Started_83090147-DDQ-TAV-EN-001_OUTILS_PILOTAGE" xfId="169"/>
    <cellStyle name="_1 - Fiche descriptive_5-Charges MO" xfId="170"/>
    <cellStyle name="_1 - Fiche descriptive 2" xfId="171"/>
    <cellStyle name="_Maquette_TDB_PGM_4-5-7_WS June 10th-2 3" xfId="172"/>
    <cellStyle name="_10 -  Concep. à coût Ob TSA_5-Charges MO" xfId="173"/>
    <cellStyle name="H_Déf_05 juin TDB IR 00_ATA_08_4098_DIS-TdB_MAS FSTA _sept_11_ind00" xfId="174"/>
    <cellStyle name="_10 -  Concep. à coût Ob TSA_83090147-DDQ-TAV-EN-001_OUTILS_PILOTAGE" xfId="175"/>
    <cellStyle name="_10 -  Concep. à coût Ob TSA_83090147-DDQ-TAV-EN-001_OUTILS_PILOTAGE-1" xfId="176"/>
    <cellStyle name="_10 -  Concep. à coût Ob TSA_dossierpilotage_dts_2012_10_19" xfId="177"/>
    <cellStyle name="_2 - Evènements clés" xfId="178"/>
    <cellStyle name="H_Déf_8.6 Rentabilité à terminaison_MAP-F-DAE-025-00-D" xfId="179"/>
    <cellStyle name="_8A - Finance FC" xfId="180"/>
    <cellStyle name="H_Déf_3.2 Opportunités 2" xfId="181"/>
    <cellStyle name="H_Déf_DOR FdLIndus RDR -A_V2" xfId="182"/>
    <cellStyle name="_2 - Evènements clés 2" xfId="183"/>
    <cellStyle name="SAPBEXfilterText_1 - Fiche descriptive" xfId="184"/>
    <cellStyle name="H_Déf_8.6 Rentabilité à terminaison_MAP-F-DAE-025-00-D 2" xfId="185"/>
    <cellStyle name="_8A - Finance FC 2" xfId="186"/>
    <cellStyle name="_Maquette_TDB4_Maquette_TDB_10-09-29-LV-V2_5-Charges MO" xfId="187"/>
    <cellStyle name="H_Déf_3.2 Opportunités 2 2" xfId="188"/>
    <cellStyle name="20% - Accent2" xfId="189"/>
    <cellStyle name="_2 - Evènements clés_5-Charges MO" xfId="190"/>
    <cellStyle name="Normal_Project reporting template-87201044-MGPR-GRP-EN- 2" xfId="191"/>
    <cellStyle name="_8A - Finance FC_5-Charges MO" xfId="192"/>
    <cellStyle name="SAPBEXchaText 2 2" xfId="193"/>
    <cellStyle name="SAPBEXfilterItem" xfId="194"/>
    <cellStyle name="_8A - Finance FC_83090147-DDQ-TAV-EN-001_OUTILS_PILOTAGE" xfId="195"/>
    <cellStyle name="H_Déf_8.2 Synthèse CPE CPP_5-Charges MO" xfId="196"/>
    <cellStyle name="_2 - Evènements clés_83090147-DDQ-TAV-EN-001_OUTILS_PILOTAGE" xfId="197"/>
    <cellStyle name="Currency_2.2 RBA Milestones Trends" xfId="198"/>
    <cellStyle name="_2 - Evènements clés_83090147-DDQ-TAV-EN-001_OUTILS_PILOTAGE-1" xfId="199"/>
    <cellStyle name="_Maquette_TDB_PGM_4-5-7_WS June 9th-2_7 - Recommandations AQ" xfId="200"/>
    <cellStyle name="_8A - Finance FC_83090147-DDQ-TAV-EN-001_OUTILS_PILOTAGE-1" xfId="201"/>
    <cellStyle name="H_Déf_0.2 Organisation_MAP-F-DAE-025-00-D 2" xfId="202"/>
    <cellStyle name="_3 - Plaintes client &amp; pb Majeur" xfId="203"/>
    <cellStyle name="_3 - Plaintes client &amp; pb Majeur 2" xfId="204"/>
    <cellStyle name="H_Déf_8.3 CPE-CPP par lots_MAP-F-DAE-025-00-D 2 2" xfId="205"/>
    <cellStyle name="_3 - Plaintes client &amp; pb Majeur_5-Charges MO" xfId="206"/>
    <cellStyle name="Date mois 2" xfId="207"/>
    <cellStyle name="H_Déf_1.1 Faits Marquants_tdb MAP CAM ATR42 NAV 08-00531-03" xfId="208"/>
    <cellStyle name="H_Déf_1.2 Décisions-Actions_MAP-F-DAE-025-00-D 2" xfId="209"/>
    <cellStyle name="_3 - Plaintes client &amp; pb Majeur_83090147-DDQ-TAV-EN-001_OUTILS_PILOTAGE" xfId="210"/>
    <cellStyle name="_3 - Plaintes client &amp; pb Majeur_83090147-DDQ-TAV-EN-001_OUTILS_PILOTAGE-1" xfId="211"/>
    <cellStyle name="_3 - Plaintes client &amp; pb Majeur_dossierpilotage_dts_2012_10_19" xfId="212"/>
    <cellStyle name="Comma_2.2 RBA Milestones Trends" xfId="213"/>
    <cellStyle name="_4 - Planning directeur 2" xfId="214"/>
    <cellStyle name="Followed Hyperlink 2" xfId="215"/>
    <cellStyle name="_4 - Planning directeur_5-Charges MO" xfId="216"/>
    <cellStyle name="Masqué" xfId="217"/>
    <cellStyle name="_4 - Planning directeur_83090147-DDQ-TAV-EN-001_OUTILS_PILOTAGE" xfId="218"/>
    <cellStyle name="_4 - Planning directeur_dossierpilotage_dts_2012_10_19" xfId="219"/>
    <cellStyle name="H_Déf_5.1 Charges - ressources_Nettoyage_fichier 2 2" xfId="220"/>
    <cellStyle name="_5 - Risques" xfId="221"/>
    <cellStyle name="Euro 3 3" xfId="222"/>
    <cellStyle name="_5 - Risques_5-Charges MO" xfId="223"/>
    <cellStyle name="_87201044-MGPR-GRP-FR-Draft002-Modele_reporting_projet_c_20110130" xfId="224"/>
    <cellStyle name="_5 - Risques_83090147-DDQ-TAV-EN-001_OUTILS_PILOTAGE" xfId="225"/>
    <cellStyle name="_5 - Risques_83090147-DDQ-TAV-EN-001_OUTILS_PILOTAGE-1" xfId="226"/>
    <cellStyle name="H_Déf_8.5 Situation financière_1 - Fiche descriptive" xfId="227"/>
    <cellStyle name="20 % - Accent5 2" xfId="228"/>
    <cellStyle name="_6 - Opportunités" xfId="229"/>
    <cellStyle name="H_Déf_8.2 Synthèse CPE CPP_Nettoyage_fichier" xfId="230"/>
    <cellStyle name="H_Déf_3.2 Opportunités_99-3 Formal IVV status (2)" xfId="231"/>
    <cellStyle name="H_Déf_1.1 Faits Marquants_1_1 - Fiche descriptive" xfId="232"/>
    <cellStyle name="_6 - Opportunités 2" xfId="233"/>
    <cellStyle name="_87201044-PRJ-GRP-en" xfId="234"/>
    <cellStyle name="H_Déf_3.1 Risques_MAP-F-DAE-025-00-D 2 2" xfId="235"/>
    <cellStyle name="_6 - Opportunités_5-Charges MO" xfId="236"/>
    <cellStyle name="_6 - Opportunités_83090147-DDQ-TAV-EN-001_OUTILS_PILOTAGE-1" xfId="237"/>
    <cellStyle name="_6 - Opportunités_dossierpilotage_dts_2012_10_19" xfId="238"/>
    <cellStyle name="_Maquette_TDB_10-09-29-LV-V2_5-Charges MO" xfId="239"/>
    <cellStyle name="item_1 - Fiche descriptive" xfId="240"/>
    <cellStyle name="_7 - Recommandations AQ" xfId="241"/>
    <cellStyle name="H_Déf_2.2 Jalons (Courbe à 45°)_8.1 COP-CEP_tdb MAP CAM ATR42 NAV 08-00531-03" xfId="242"/>
    <cellStyle name="H_Déf_8.6 Rentabilité à terminaison 2 2" xfId="243"/>
    <cellStyle name="40 % - Accent3 2" xfId="244"/>
    <cellStyle name="_7 - Recommandations AQ 2" xfId="245"/>
    <cellStyle name="H_Déf_1.3 Indicateur Satisfaction" xfId="246"/>
    <cellStyle name="H_Déf_1.3 Indicateur Satisfaction_1_Nettoyage_fichier" xfId="247"/>
    <cellStyle name="_Maquette_TDB_PGM_4-5-7_DAé-1_1 - Fiche descriptive" xfId="248"/>
    <cellStyle name="_7 - Recommandations AQ_5-Charges MO" xfId="249"/>
    <cellStyle name="H_Déf_0.2 Organisation_99-2 Baseline Status (ECRs) (2)" xfId="250"/>
    <cellStyle name="H_Déf_1.3 Indicateur Satisfaction_1_Nettoyage_fichier 2 2" xfId="251"/>
    <cellStyle name="SAPBEXtitle 2" xfId="252"/>
    <cellStyle name="_7 - Recommandations AQ_83090147-DDQ-TAV-EN-001_OUTILS_PILOTAGE" xfId="253"/>
    <cellStyle name="_7 - Recommandations AQ_83090147-DDQ-TAV-EN-001_OUTILS_PILOTAGE-1" xfId="254"/>
    <cellStyle name="H_Déf_8.3 CPE-CPP par lots_TdB-S76-CIS-2010-03 V38 Recup" xfId="255"/>
    <cellStyle name="H_Déf_1.1 Faits Marquants_1_MAP-F-DAE-025-00-D" xfId="256"/>
    <cellStyle name="H_Déf_3.2 Opportunités_MAP-F-DAE-025-00-D 2 2" xfId="257"/>
    <cellStyle name="H_Déf_Copie de 2005_06_23_TdB RRJ-DG FINAL_1 - Fiche descriptive" xfId="258"/>
    <cellStyle name="_7 - Recommandations AQ_dossierpilotage_dts_2012_10_19" xfId="259"/>
    <cellStyle name="Non défini 2 2" xfId="260"/>
    <cellStyle name="_87201044-MGPR-GRP-EN-Draft002-Project_reporting_template_b_20110121" xfId="261"/>
    <cellStyle name="Date saisie_5-Charges MO" xfId="262"/>
    <cellStyle name="SAPBEXaggDataEmph" xfId="263"/>
    <cellStyle name="Times" xfId="264"/>
    <cellStyle name="_87201044-MGPR-GRP-EN-Draft002-Project_reporting_template_b_20110121_83090147-DDQ-TAV-EN-001_OUTILS_PILOTAGE" xfId="265"/>
    <cellStyle name="NEW_equipement" xfId="266"/>
    <cellStyle name="H_Déf_2.2 Jalons (Courbe à 45°)_1_MAP-S76-AVS-2010-04.new-xls" xfId="267"/>
    <cellStyle name="_87201044-MGPR-GRP-EN-Draft002-Project_reporting_template_b_20110121_dossierpilotage_dts_2012_10_19" xfId="268"/>
    <cellStyle name="_87201044-MGPR-GRP-FR-Draft002-Modele_reporting_projet_c_20110130_83090147-DDQ-TAV-EN-001_OUTILS_PILOTAGE" xfId="269"/>
    <cellStyle name="H_Déf_3.1 Risques" xfId="270"/>
    <cellStyle name="_87201044-MGPR-GRP-FR-Draft002-Modele_reporting_projet_c_20110130_83090147-DDQ-TAV-EN-001_OUTILS_PILOTAGE-1" xfId="271"/>
    <cellStyle name="SAPBEXresDataEmph 2" xfId="272"/>
    <cellStyle name="H_Déf_1.2 Décisions-Actions_MAP-S76-AVS-2010-04.new-xls" xfId="273"/>
    <cellStyle name="H_Déf_8.3 CPE-CPP par lots 2 2" xfId="274"/>
    <cellStyle name="_87201044-MGPR-GRP-FR-Draft002-Modele_reporting_projet_c_20110130_dossierpilotage_dts_2012_10_19" xfId="275"/>
    <cellStyle name="_87201247-EN-001-Project_Monitoring_Dashboard_File_83090147-DDQ-TAV-EN-001_OUTILS_PILOTAGE-1" xfId="276"/>
    <cellStyle name="_87201044-PRJ-GRP-en_5-Charges MO" xfId="277"/>
    <cellStyle name="H_Déf_2.2 Jalons (Courbe à 45°)_1_TdB 30_04_2010 TASFR00580937AJ-1 THTH" xfId="278"/>
    <cellStyle name="_Maquette_TDB4_Maquette_TDB_10-09-29-LV-V2" xfId="279"/>
    <cellStyle name="SAPBEXexcCritical6 2" xfId="280"/>
    <cellStyle name="H_Déf_3.1 Risques_TdB 30_04_2010 TASFR00580937AJ-1 THTH" xfId="281"/>
    <cellStyle name="_87201044-PRJ-GRP-fr" xfId="282"/>
    <cellStyle name="H_Déf_1.2 Décisions-Actions" xfId="283"/>
    <cellStyle name="_87201044-PRJ-GRP-fr_5-Charges MO" xfId="284"/>
    <cellStyle name="Currency [0]" xfId="285"/>
    <cellStyle name="H_Déf_1.2 Décisions-Actions_5-Charges MO" xfId="286"/>
    <cellStyle name="_87201247-EN-001-Project Monitoring Dashboard File" xfId="287"/>
    <cellStyle name="_Maquette_TDB4 2 2" xfId="288"/>
    <cellStyle name="SAPBEXresItem_1 - Fiche descriptive" xfId="289"/>
    <cellStyle name="H_Déf_8.5 Situation financière_Nettoyage_fichier 2 2" xfId="290"/>
    <cellStyle name="_87201247-EN-001-Project_Monitoring_Dashboard_File" xfId="291"/>
    <cellStyle name="_Maquette_TDB_PGM_4-5-7_DAé-1_TdB 30_04_2010 TASFR00580937AJ-1 THTH" xfId="292"/>
    <cellStyle name="_87201247-EN-001-Project_Monitoring_Dashboard_File_83090147-DDQ-TAV-EN-001_OUTILS_PILOTAGE" xfId="293"/>
    <cellStyle name="_87201247-FR-001-Tableau_de_Bord_Pilotage_du_Projet_dossierpilotage_dts_2012_10_19" xfId="294"/>
    <cellStyle name="Comma [0] 4" xfId="295"/>
    <cellStyle name="styleTitreHorizontal 2" xfId="296"/>
    <cellStyle name="H_Déf_8.3 CPE-CPP par lots_99-2 Baseline Status (ECRs) (2)" xfId="297"/>
    <cellStyle name="H_Déf_2.6 Obligations Client_Nettoyage_fichier 2" xfId="298"/>
    <cellStyle name="_87201247-EN-001-Project_Monitoring_Dashboard_File_dossierpilotage_dts_2012_10_19" xfId="299"/>
    <cellStyle name="SAPBEXexcGood3 2 2" xfId="300"/>
    <cellStyle name="_Maquette_TDB_PGM_4-5-7_WS June 9th-2_5-Charges MO" xfId="301"/>
    <cellStyle name="_87201247-FR-001-Tableau_de_Bord_Pilotage_du_Projet_83090147-DDQ-TAV-EN-001_OUTILS_PILOTAGE" xfId="302"/>
    <cellStyle name="_Maquette_TDB_PGM_4-5-7_WS June 10th-2 2 2" xfId="303"/>
    <cellStyle name="H_Déf_8.5 Situation financière_Nettoyage_fichier 2" xfId="304"/>
    <cellStyle name="H_Déf_8.4 Courbe dépenses CPR-PPS_TdB-S76-CIS-2010-03 V38 Recup" xfId="305"/>
    <cellStyle name="_87201247-FR-001-Tableau_de_Bord_Pilotage_du_Projet_83090147-DDQ-TAV-EN-001_OUTILS_PILOTAGE-1" xfId="306"/>
    <cellStyle name="H_Déf_0.1 Fiche descriptive_Nettoyage_fichier 2 2" xfId="307"/>
    <cellStyle name="_D3S_Program_dashboard_ B-1" xfId="308"/>
    <cellStyle name="H_Déf_2.2 Jalons (Courbe à 45°)_1_99-2 Baseline Status (ECRs) (2)" xfId="309"/>
    <cellStyle name="_D3S_Program_dashboard_ B-1 2" xfId="310"/>
    <cellStyle name="_D3S_Program_dashboard_ B-1 2 2" xfId="311"/>
    <cellStyle name="_Maquette_TDB_PGM_4-5-7_DAé-1_7 - Recommandations AQ" xfId="312"/>
    <cellStyle name="Dollar" xfId="313"/>
    <cellStyle name="_D3S_Program_dashboard_ B-1 3" xfId="314"/>
    <cellStyle name="H_Déf_5.1 Labor workload" xfId="315"/>
    <cellStyle name="_D3S_Program_dashboard_ B-1_1 - Fiche descriptive" xfId="316"/>
    <cellStyle name="SAPBEXexcBad8 2" xfId="317"/>
    <cellStyle name="gud 2 2" xfId="318"/>
    <cellStyle name="_D3S_Program_dashboard_ B-1_5-Charges MO" xfId="319"/>
    <cellStyle name="H_Déf_Copie de 2005_06_23_TdB RRJ-DG FINAL_99-2 Baseline Status (ECRs) (2)" xfId="320"/>
    <cellStyle name="H_Déf_8.6 Rentabilité à terminaison_TdB 30_04_2010 TASFR00580937AJ-1 THTH" xfId="321"/>
    <cellStyle name="_D3S_Program_dashboard_ B-1_7 - Recommandations AQ" xfId="322"/>
    <cellStyle name="H_Déf_Onglets_R_O_TDB_New" xfId="323"/>
    <cellStyle name="_D3S_Program_dashboard_ B-1_Maquette_TDB_10-09-29-LV-V2" xfId="324"/>
    <cellStyle name="Masqué 2" xfId="325"/>
    <cellStyle name="Date" xfId="326"/>
    <cellStyle name="_D3S_Program_dashboard_ B-1_Maquette_TDB_10-09-29-LV-V2 2" xfId="327"/>
    <cellStyle name="Masqué 2 2" xfId="328"/>
    <cellStyle name="Date 2" xfId="329"/>
    <cellStyle name="H_Déf_8.2 Synthèse CPE CPP_tdb MAP CAM ATR42 NAV 08-00531-03" xfId="330"/>
    <cellStyle name="_D3S_Program_dashboard_ B-1_Maquette_TDB_10-09-29-LV-V2 2 2" xfId="331"/>
    <cellStyle name="Normal 2 3" xfId="332"/>
    <cellStyle name="Date 2 2" xfId="333"/>
    <cellStyle name="Normal_87201044-MGPR-GRP-EN-Draft002-Project_reporting_template_b_20110121 2" xfId="334"/>
    <cellStyle name="_D3S_Program_dashboard_ B-1_Maquette_TDB_10-09-29-LV-V2 3" xfId="335"/>
    <cellStyle name="H_Déf_8.3 CPE-CPP par lots_99-3 Formal IVV status (2)" xfId="336"/>
    <cellStyle name="H_Déf_8.3 CPE-CPP par lots 2" xfId="337"/>
    <cellStyle name="H_Déf_3.1 Risques_1 - Fiche descriptive" xfId="338"/>
    <cellStyle name="Accent1 2" xfId="339"/>
    <cellStyle name="Date 3" xfId="340"/>
    <cellStyle name="StationTot" xfId="341"/>
    <cellStyle name="H_Déf_2.2 Jalons (Courbe à 45°)_1_tdb MAP CAM ATR42 NAV 08-00531-03" xfId="342"/>
    <cellStyle name="_D3S_Program_dashboard_ B-1_Maquette_TDB_10-09-29-LV-V2_5-Charges MO" xfId="343"/>
    <cellStyle name="H_Déf_DOR_EAA7_jv08" xfId="344"/>
    <cellStyle name="_LINKS_CLEANUP_17" xfId="345"/>
    <cellStyle name="_Project Monitoring Dashboard File_20110210_V1_83090147-DDQ-TAV-EN-001_OUTILS_PILOTAGE" xfId="346"/>
    <cellStyle name="SAPBEXfilterItem_1 - Fiche descriptive" xfId="347"/>
    <cellStyle name="Desc 3" xfId="348"/>
    <cellStyle name="H_Déf_2.5 Contrat 2 2" xfId="349"/>
    <cellStyle name="_LV_DASHBOARD_V5.6.A.2_AUTO" xfId="350"/>
    <cellStyle name="_LV_DASHBOARD_V5.6.A.2_AUTO 2" xfId="351"/>
    <cellStyle name="_Maquette_TDB_PGM_4-5-7_DAé-1_TdB-S76-CIS-2010-03 V38 Recup" xfId="352"/>
    <cellStyle name="_LV_DASHBOARD_V5.6.A.2_AUTO 3" xfId="353"/>
    <cellStyle name="H_Déf_6 - Prochaines Etapes_99-3 Formal IVV status (2)" xfId="354"/>
    <cellStyle name="_Maquette_TDB4_5-Charges MO" xfId="355"/>
    <cellStyle name="_MAP-F-DAE-025-00-F_07 FR_draft A" xfId="356"/>
    <cellStyle name="Normal 3" xfId="357"/>
    <cellStyle name="_MAP-F-DAE-025-00-F_07 FR_draft A 2" xfId="358"/>
    <cellStyle name="_MAP-F-TSA-005-00-D" xfId="359"/>
    <cellStyle name="_Maquette_TDB_PGM_4-5-7_DAé-1_99-2 Baseline Status (ECRs) (2)" xfId="360"/>
    <cellStyle name="Heading 4" xfId="361"/>
    <cellStyle name="H_Déf_2.6 Obligations Client_MAP-F-DAE-025-00-D 2" xfId="362"/>
    <cellStyle name="_Maquette_TDB_10-09-29-LV-V2" xfId="363"/>
    <cellStyle name="H_Déf_2.6 Obligations Client_MAP-F-DAE-025-00-D 2 2" xfId="364"/>
    <cellStyle name="_Maquette_TDB_10-09-29-LV-V2 2" xfId="365"/>
    <cellStyle name="_Maquette_TDB_10-09-29-LV-V2 2 2" xfId="366"/>
    <cellStyle name="_Maquette_TDB_10-09-29-LV-V2 3" xfId="367"/>
    <cellStyle name="keuros" xfId="368"/>
    <cellStyle name="_Maquette_TDB_PGM_20100729" xfId="369"/>
    <cellStyle name="Date anglaise 3" xfId="370"/>
    <cellStyle name="H_Déf_IBPM gAC limite 2 feuilles" xfId="371"/>
    <cellStyle name="_Maquette_TDB_PGM_20100729 2" xfId="372"/>
    <cellStyle name="_Maquette_TDB_PGM_4-5-7_WS June 10th-2_5-Charges MO" xfId="373"/>
    <cellStyle name="Date anglaise 3 2" xfId="374"/>
    <cellStyle name="_Solution_Monitoring_Dashboard_File" xfId="375"/>
    <cellStyle name="H_Déf_IBPM gAC limite 2 feuilles 2" xfId="376"/>
    <cellStyle name="H_Déf_2.2 Jalons (Courbe à 45°)_2_tdb MAP CAM ATR42 NAV 08-00531-03" xfId="377"/>
    <cellStyle name="_Maquette_TDB_PGM_20100729 2 2" xfId="378"/>
    <cellStyle name="H_Déf_2.7 Change Request_TdB-S76-CIS-2010-03 V38 Recup" xfId="379"/>
    <cellStyle name="_Maquette_TDB_PGM_20100729 3" xfId="380"/>
    <cellStyle name="_Maquette_TDB_PGM_20100729_1 - Fiche descriptive" xfId="381"/>
    <cellStyle name="_Maquette_TDB_PGM_4-5-7_DAé-1" xfId="382"/>
    <cellStyle name="Date saisie 3 2" xfId="383"/>
    <cellStyle name="_Maquette_TDB_PGM_4-5-7_DAé-1 2" xfId="384"/>
    <cellStyle name="_Maquette_TDB_PGM_4-5-7_DAé-1 2 2" xfId="385"/>
    <cellStyle name="_Solution_Monitoring_Tools_File_V2_83090147-DDQ-TAV-EN-001_OUTILS_PILOTAGE" xfId="386"/>
    <cellStyle name="H_Déf_TdB_FMS2_2006_11_28_MRTT part 1.XLS Graphique 7_MAP-F-DAE-025-00-D" xfId="387"/>
    <cellStyle name="_Maquette_TDB_PGM_4-5-7_DAé-1 3" xfId="388"/>
    <cellStyle name="_Project Monitoring Dashboard File_20110210_V1_dossierpilotage_dts_2012_10_19" xfId="389"/>
    <cellStyle name="_Maquette_TDB_PGM_4-5-7_DAé-1_5-Charges MO" xfId="390"/>
    <cellStyle name="H_Déf_TdB_FMS2_2006_11_28_MRTT part 1.XLS Graphique 7_Nettoyage_fichier 2 2" xfId="391"/>
    <cellStyle name="H_Déf_8.4 Courbe dépenses CPR-PPS_TdB 30_04_2010 TASFR00580937AJ-1 THTH 2" xfId="392"/>
    <cellStyle name="H_Déf_2.6 Obligations Client_TdB 30_04_2010 TASFR00580937AJ-1 THTH" xfId="393"/>
    <cellStyle name="_Project reporting template-87201044-MGPR-GRP-EN- 2" xfId="394"/>
    <cellStyle name="H_Déf_1.3 Indicateur Satisfaction_99-2 Baseline Status (ECRs) (2)" xfId="395"/>
    <cellStyle name="H_Déf_DOR_EPTS-synthese programme-Mai 08" xfId="396"/>
    <cellStyle name="H_Déf_2.2 Jalons (Courbe à 45°)_2_TdB-S76-CIS-2010-03 V38 Recup" xfId="397"/>
    <cellStyle name="_Maquette_TDB_PGM_4-5-7_DAé-1_99-3 Formal IVV status (2)" xfId="398"/>
    <cellStyle name="_Maquette_TDB_PGM_4-5-7_DAé-1_MAP-F-DAE-025-00-D" xfId="399"/>
    <cellStyle name="60% - Accent4" xfId="400"/>
    <cellStyle name="_Maquette_TDB_PGM_4-5-7_DAé-1_MAP-F-DAE-025-00-D 2" xfId="401"/>
    <cellStyle name="H_Déf_3.2 Opportunités_TdB-S76-CIS-2010-03 V38 Recup" xfId="402"/>
    <cellStyle name="_Maquette_TDB_PGM_4-5-7_DAé-1_MAP-F-DAE-025-00-D 2 2" xfId="403"/>
    <cellStyle name="_Maquette_TDB_PGM_4-5-7_DAé-1_MAP-F-DAE-025-00-D 3" xfId="404"/>
    <cellStyle name="H_Déf_7.10 Autres aspects_7 - Recommandations AQ" xfId="405"/>
    <cellStyle name="H_Déf_2.7 Change Request_tdb MAP CAM ATR42 NAV 08-00531-03" xfId="406"/>
    <cellStyle name="H_Déf_2.6 Obligations Client_99-3 Formal IVV status (2)" xfId="407"/>
    <cellStyle name="Currency [0] 4" xfId="408"/>
    <cellStyle name="_Maquette_TDB_PGM_4-5-7_DAé-1_MAP-S76-AVS-2010-04.new-xls" xfId="409"/>
    <cellStyle name="Donnée 2" xfId="410"/>
    <cellStyle name="_Maquette_TDB_PGM_4-5-7_DAé-1_Nettoyage_fichier 2" xfId="411"/>
    <cellStyle name="_Maquette_TDB_PGM_4-5-7_DAé-1_Nettoyage_fichier" xfId="412"/>
    <cellStyle name="styleTitreHorizontal_1 - Fiche descriptive" xfId="413"/>
    <cellStyle name="Bord: quadrillage gras" xfId="414"/>
    <cellStyle name="Donnée" xfId="415"/>
    <cellStyle name="_Maquette_TDB4_1 - Fiche descriptive" xfId="416"/>
    <cellStyle name="Currency [0] 5" xfId="417"/>
    <cellStyle name="Date saisie 2 2" xfId="418"/>
    <cellStyle name="_Maquette_TDB_PGM_4-5-7_DAé-1_Nettoyage_fichier 3" xfId="419"/>
    <cellStyle name="Donnée 3" xfId="420"/>
    <cellStyle name="H_Déf_0.1 Fiche descriptive_Nettoyage_fichier" xfId="421"/>
    <cellStyle name="Normal_Maquette_TDB4 2" xfId="422"/>
    <cellStyle name="_Maquette_TDB_PGM_4-5-7_WS June 10th-2" xfId="423"/>
    <cellStyle name="H_Déf_1.2 Décisions-Actions_Nettoyage_fichier 2 2" xfId="424"/>
    <cellStyle name="_Maquette_TDB_PGM_4-5-7_WS June 10th-2 2" xfId="425"/>
    <cellStyle name="H_Déf_8.5 Situation financière_Nettoyage_fichier" xfId="426"/>
    <cellStyle name="H_Déf_0.1 Fiche descriptive_MAP-S76-AVS-2010-04.new-xls" xfId="427"/>
    <cellStyle name="H_Déf_0.1 Fiche descriptive_Nettoyage_fichier 2" xfId="428"/>
    <cellStyle name="_Maquette_TDB_PGM_4-5-7_WS June 10th-2_1 - Fiche descriptive" xfId="429"/>
    <cellStyle name="pepin 2" xfId="430"/>
    <cellStyle name="H_Déf_3.1 Risques_MAP-F-DAE-025-00-D 2" xfId="431"/>
    <cellStyle name="_Maquette_TDB_PGM_4-5-7_WS June 10th-2_7 - Recommandations AQ" xfId="432"/>
    <cellStyle name="_Maquette_TDB_PGM_4-5-7_WS June 9th-2" xfId="433"/>
    <cellStyle name="H_Déf_1.1 Faits Marquants_MAP-F-DAE-025-00-D" xfId="434"/>
    <cellStyle name="_Maquette_TDB_PGM_4-5-7_WS June 9th-2 2 2" xfId="435"/>
    <cellStyle name="_Maquette_TDB_PGM_4-5-7_WS June 9th-2_1 - Fiche descriptive" xfId="436"/>
    <cellStyle name="_Maquette_TDB4" xfId="437"/>
    <cellStyle name="H_Déf_1.1 Faits Marquants 2" xfId="438"/>
    <cellStyle name="_Maquette_TDB4 2" xfId="439"/>
    <cellStyle name="_Maquette_TDB4 3" xfId="440"/>
    <cellStyle name="_Project Monitoring Dashboard File_02162011_V1a_83090147-DDQ-TAV-EN-001_OUTILS_PILOTAGE" xfId="441"/>
    <cellStyle name="H_Déf_0.2 Organisation_Nettoyage_fichier 2" xfId="442"/>
    <cellStyle name="_Maquette_TDB4_7 - Recommandations AQ" xfId="443"/>
    <cellStyle name="H_Déf_DOR RPU-PBU FREMM-SNA partie I2M SAN-3 080702" xfId="444"/>
    <cellStyle name="H_Déf_3.1 Risques 2 2" xfId="445"/>
    <cellStyle name="H_Déf_2.5 Contrat_5-Charges MO" xfId="446"/>
    <cellStyle name="_Solution_Monitoring_Dashboard_File_83090147-DDQ-TAV-EN-001_OUTILS_PILOTAGE-1" xfId="447"/>
    <cellStyle name="H_Déf_1.2 Décisions-Actions_1 - Fiche descriptive" xfId="448"/>
    <cellStyle name="_Maquette_TDB4_Maquette_TDB_10-09-29-LV-V2 2" xfId="449"/>
    <cellStyle name="SAPBEXexcCritical6 2 2" xfId="450"/>
    <cellStyle name="l1" xfId="451"/>
    <cellStyle name="H_Déf_IBPM gAC limite 2 feuilles_TdB-S76-CIS-2010-03 V38 Recup" xfId="452"/>
    <cellStyle name="H_Déf_8.6 Rentabilité à terminaison_99-2 Baseline Status (ECRs) (2)" xfId="453"/>
    <cellStyle name="_Maquette_TDB4_Maquette_TDB_10-09-29-LV-V2 3" xfId="454"/>
    <cellStyle name="H_Déf_2.7 Change Request_7 - Recommandations AQ" xfId="455"/>
    <cellStyle name="_Modèle reporting projet-87201044-MGPR-GRP-FR-" xfId="456"/>
    <cellStyle name="H_Déf_8.6 Rentabilité à terminaison_7 - Recommandations AQ" xfId="457"/>
    <cellStyle name="_Modèle reporting projet-87201044-MGPR-GRP-FR-_83090147-DDQ-TAV-EN-001_OUTILS_PILOTAGE" xfId="458"/>
    <cellStyle name="_Modèle reporting projet-87201044-MGPR-GRP-FR-_83090147-DDQ-TAV-EN-001_OUTILS_PILOTAGE-1" xfId="459"/>
    <cellStyle name="_Modèle reporting projet-87201044-MGPR-GRP-FR-_dossierpilotage_dts_2012_10_19" xfId="460"/>
    <cellStyle name="_Project Monitoring Dashboard File_02162011_V1a" xfId="461"/>
    <cellStyle name="Date saisie 3" xfId="462"/>
    <cellStyle name="H_Déf_IBPM gAC limite 2 feuilles_99-2 Baseline Status (ECRs) (2)" xfId="463"/>
    <cellStyle name="_Project Monitoring Dashboard File_02162011_V1a_83090147-DDQ-TAV-EN-001_OUTILS_PILOTAGE-1" xfId="464"/>
    <cellStyle name="H_Déf_TdB_FMS2_2006_11_28_MRTT part 1.XLS Graphique 7_99-2 Baseline Status (ECRs) (2)" xfId="465"/>
    <cellStyle name="Donnée_1 - Fiche descriptive" xfId="466"/>
    <cellStyle name="_Project Monitoring Dashboard File_02162011_V1a_dossierpilotage_dts_2012_10_19" xfId="467"/>
    <cellStyle name="_Project Monitoring Dashboard File_20110210_V1" xfId="468"/>
    <cellStyle name="_Project Monitoring Dashboard File_20110210_V1_83090147-DDQ-TAV-EN-001_OUTILS_PILOTAGE-1" xfId="469"/>
    <cellStyle name="Fixé" xfId="470"/>
    <cellStyle name="H_Déf_2.6 Obligations Client_TdB 30_04_2010 TASFR00580937AJ-1 THTH 2" xfId="471"/>
    <cellStyle name="_Project reporting template-87201044-MGPR-GRP-EN- 2 2" xfId="472"/>
    <cellStyle name="_Project reporting template-87201044-MGPR-GRP-EN- 3" xfId="473"/>
    <cellStyle name="H_Déf_DOR_TASFR00584242-" xfId="474"/>
    <cellStyle name="_Project reporting template-87201044-MGPR-GRP-EN-_5-Charges MO" xfId="475"/>
    <cellStyle name="_Solution_Monitoring_Dashboard_File_83090147-DDQ-TAV-EN-001_OUTILS_PILOTAGE" xfId="476"/>
    <cellStyle name="H_Déf_1.1 Faits Marquants_7 - Recommandations AQ" xfId="477"/>
    <cellStyle name="Heading 3" xfId="478"/>
    <cellStyle name="SAPBEXexcBad7 2" xfId="479"/>
    <cellStyle name="H_Déf_3.1 Risques_99-2 Baseline Status (ECRs) (2)" xfId="480"/>
    <cellStyle name="_Solution_Monitoring_Dashboard_File_dossierpilotage_dts_2012_10_19" xfId="481"/>
    <cellStyle name="H_Déf_2.2 Jalons (Courbe à 45°)_8.1 COP-CEP_1 - Fiche descriptive" xfId="482"/>
    <cellStyle name="_Solution_Monitoring_Tools_File_V2_83090147-DDQ-TAV-EN-001_OUTILS_PILOTAGE-1" xfId="483"/>
    <cellStyle name="H_Déf_8.5 Situation financière_tdb MAP CAM ATR42 NAV 08-00531-03" xfId="484"/>
    <cellStyle name="_Solution_Monitoring_Tools_File_V2_dossierpilotage_dts_2012_10_19" xfId="485"/>
    <cellStyle name="12Under" xfId="486"/>
    <cellStyle name="H_Déf_IBPM gAC limite 2 feuilles_Nettoyage_fichier 2" xfId="487"/>
    <cellStyle name="20 % - Accent1 2" xfId="488"/>
    <cellStyle name="SAPBEXheaderItem 2" xfId="489"/>
    <cellStyle name="20 % - Accent4 2" xfId="490"/>
    <cellStyle name="20 % - Accent6 2" xfId="491"/>
    <cellStyle name="SAPBEXfilterDrill 2" xfId="492"/>
    <cellStyle name="H_Déf_2.5 Contrat_Nettoyage_fichier 2" xfId="493"/>
    <cellStyle name="20% - Accent1" xfId="494"/>
    <cellStyle name="Currency [0] 2 2" xfId="495"/>
    <cellStyle name="Déf_kLoc" xfId="496"/>
    <cellStyle name="H_Déf_DOR Meltem3-ir00" xfId="497"/>
    <cellStyle name="20% - Accent3" xfId="498"/>
    <cellStyle name="SAPBEXheaderItem_1 - Fiche descriptive" xfId="499"/>
    <cellStyle name="20% - Accent4" xfId="500"/>
    <cellStyle name="gud 2" xfId="501"/>
    <cellStyle name="nombre" xfId="502"/>
    <cellStyle name="H_Déf_3.1 Risques_Nettoyage_fichier 2 2" xfId="503"/>
    <cellStyle name="20% - Accent5" xfId="504"/>
    <cellStyle name="H_Déf_Copie de 2005_06_23_TdB RRJ-DG FINAL_tdb MAP CAM ATR42 NAV 08-00531-03" xfId="505"/>
    <cellStyle name="SAPBEXexcBad9" xfId="506"/>
    <cellStyle name="20% - Accent6" xfId="507"/>
    <cellStyle name="40 % - Accent1 2" xfId="508"/>
    <cellStyle name="40 % - Accent2 2" xfId="509"/>
    <cellStyle name="money 2" xfId="510"/>
    <cellStyle name="40 % - Accent4 2" xfId="511"/>
    <cellStyle name="40 % - Accent5 2" xfId="512"/>
    <cellStyle name="40 % - Accent6 2" xfId="513"/>
    <cellStyle name="Coût 2 2" xfId="514"/>
    <cellStyle name="40% - Accent1" xfId="515"/>
    <cellStyle name="40% - Accent2" xfId="516"/>
    <cellStyle name="branche 2 2" xfId="517"/>
    <cellStyle name="40% - Accent3" xfId="518"/>
    <cellStyle name="40% - Accent4" xfId="519"/>
    <cellStyle name="40% - Accent6" xfId="520"/>
    <cellStyle name="60 % - Accent2 2" xfId="521"/>
    <cellStyle name="Desc" xfId="522"/>
    <cellStyle name="60 % - Accent3 2" xfId="523"/>
    <cellStyle name="H_Déf_Copie de 2005_06_23_TdB RRJ-DG FINAL_Nettoyage_fichier" xfId="524"/>
    <cellStyle name="H_Déf_1.1 Faits Marquants_1_tdb MAP CAM ATR42 NAV 08-00531-03" xfId="525"/>
    <cellStyle name="H_Déf_Page de garde_ATA_08_4098_DIS-TdB_MAS FSTA _sept_11_ind00" xfId="526"/>
    <cellStyle name="60 % - Accent4 2" xfId="527"/>
    <cellStyle name="60 % - Accent5 2" xfId="528"/>
    <cellStyle name="H_Déf_1.2 Décisions-Actions_MAP-F-DAE-025-00-D" xfId="529"/>
    <cellStyle name="gud_1 - Fiche descriptive" xfId="530"/>
    <cellStyle name="Date anglaise 4" xfId="531"/>
    <cellStyle name="60 % - Accent6 2" xfId="532"/>
    <cellStyle name="SAPBEXaggData_1 - Fiche descriptive" xfId="533"/>
    <cellStyle name="Date mois" xfId="534"/>
    <cellStyle name="H_Déf_8.3 CPE-CPP par lots_MAP-F-DAE-025-00-D 2" xfId="535"/>
    <cellStyle name="H_Déf_3.2 Opportunités_99-2 Baseline Status (ECRs) (2)" xfId="536"/>
    <cellStyle name="60% - Accent2" xfId="537"/>
    <cellStyle name="H_Déf_2.2 Jalons (Courbe à 45°)_2_MAP-F-DAE-025-00-D 2" xfId="538"/>
    <cellStyle name="H_Déf_DOR_EPTS-synthese-Octobre 08" xfId="539"/>
    <cellStyle name="SAPBEXexcCritical5 2" xfId="540"/>
    <cellStyle name="60% - Accent3" xfId="541"/>
    <cellStyle name="H_Déf_8.4 Courbe dépenses CPR-PPS 2" xfId="542"/>
    <cellStyle name="60% - Accent6" xfId="543"/>
    <cellStyle name="H_Déf_7.10 Autres aspects 2" xfId="544"/>
    <cellStyle name="Non modifiable 3 2" xfId="545"/>
    <cellStyle name="Accent2 2" xfId="546"/>
    <cellStyle name="H_Déf_7.10 Autres aspects" xfId="547"/>
    <cellStyle name="Non modifiable 3" xfId="548"/>
    <cellStyle name="Accent3 2" xfId="549"/>
    <cellStyle name="H_Déf_TdB_FMS2_2006_11_28_MRTT part 1.XLS Graphique 7" xfId="550"/>
    <cellStyle name="H_Déf_1.3 Indicateur Satisfaction_1_MAP-S76-AVS-2010-04.new-xls" xfId="551"/>
    <cellStyle name="H_Déf_1.2 Décisions-Actions 2 2" xfId="552"/>
    <cellStyle name="Commentaire 3 2" xfId="553"/>
    <cellStyle name="H_Déf_1.2 Décisions-Actions_TdB 30_04_2010 TASFR00580937AJ-1 THTH 2" xfId="554"/>
    <cellStyle name="Accent5 2" xfId="555"/>
    <cellStyle name="Commentaire 4 2" xfId="556"/>
    <cellStyle name="Accent6 2" xfId="557"/>
    <cellStyle name="SAPBEXexcCritical5 2 2" xfId="558"/>
    <cellStyle name="Bad" xfId="559"/>
    <cellStyle name="H_Déf_8.4 Courbe dépenses CPR-PPS 2 2" xfId="560"/>
    <cellStyle name="Bord: quadrillage" xfId="561"/>
    <cellStyle name="H_Déf_1.3 Indicateur Satisfaction_1_MAP-F-DAE-025-00-D" xfId="562"/>
    <cellStyle name="H_Déf_DOR_EAA7_nov07" xfId="563"/>
    <cellStyle name="H_Déf_1.3 Indicateur Satisfaction_1_TdB 30_04_2010 TASFR00580937AJ-1 THTH 2" xfId="564"/>
    <cellStyle name="Bord: rien" xfId="565"/>
    <cellStyle name="branche" xfId="566"/>
    <cellStyle name="branche 2" xfId="567"/>
    <cellStyle name="H_Déf_3.1 Risques_TdB-S76-CIS-2010-03 V38 Recup" xfId="568"/>
    <cellStyle name="branche_1 - Fiche descriptive" xfId="569"/>
    <cellStyle name="Caché" xfId="570"/>
    <cellStyle name="Calculation" xfId="571"/>
    <cellStyle name="H_Déf_IBPM gAC limite 2 feuilles_TdB 30_04_2010 TASFR00580937AJ-1 THTH 2" xfId="572"/>
    <cellStyle name="CARTOUCHE_THOM" xfId="573"/>
    <cellStyle name="H_Déf_8.3 CPE-CPP par lots_TdB 30_04_2010 TASFR00580937AJ-1 THTH" xfId="574"/>
    <cellStyle name="H_Déf_1.1 Faits Marquants_99-3 Formal IVV status (2)" xfId="575"/>
    <cellStyle name="H_Déf_1.1 Faits Marquants_1_5-Charges MO" xfId="576"/>
    <cellStyle name="Check Cell" xfId="577"/>
    <cellStyle name="TitreSérie 5" xfId="578"/>
    <cellStyle name="Comma [0]" xfId="579"/>
    <cellStyle name="H_Déf_Copie de 2005_06_23_TdB RRJ-DG FINAL_5-Charges MO" xfId="580"/>
    <cellStyle name="Comma [0] 2" xfId="581"/>
    <cellStyle name="H_Déf_TdB_FMS2_2006_11_28_MRTT part 1.XLS Graphique 7_Nettoyage_fichier" xfId="582"/>
    <cellStyle name="Comma [0] 3" xfId="583"/>
    <cellStyle name="Comma [0] 3 2" xfId="584"/>
    <cellStyle name="Comma [0] 4 2" xfId="585"/>
    <cellStyle name="Comma [0] 5" xfId="586"/>
    <cellStyle name="H_Déf_2.5 Contrat_7 - Recommandations AQ" xfId="587"/>
    <cellStyle name="Commentaire 5" xfId="588"/>
    <cellStyle name="H_Déf_8.3 CPE-CPP par lots_MAP-S76-AVS-2010-04.new-xls" xfId="589"/>
    <cellStyle name="H_Déf_1.1 Faits Marquants_1_MAP-F-DAE-025-00-D 2 2" xfId="590"/>
    <cellStyle name="H_Déf_2.5 Contrat_TdB 30_04_2010 TASFR00580937AJ-1 THTH 2" xfId="591"/>
    <cellStyle name="Coût" xfId="592"/>
    <cellStyle name="Coût 2" xfId="593"/>
    <cellStyle name="H_Déf_2.2 Jalons (Courbe à 45°)_8.1 COP-CEP_99-3 Formal IVV status (2)" xfId="594"/>
    <cellStyle name="H_Déf_2007_11_DOR_DRAAMA éd2" xfId="595"/>
    <cellStyle name="Coût 3" xfId="596"/>
    <cellStyle name="H_Déf_Log Risk" xfId="597"/>
    <cellStyle name="Coût 3 2" xfId="598"/>
    <cellStyle name="H_Déf_0.1 Fiche descriptive_tdb MAP CAM ATR42 NAV 08-00531-03" xfId="599"/>
    <cellStyle name="H_Déf_1.1 Faits Marquants_1_7 - Recommandations AQ" xfId="600"/>
    <cellStyle name="Coût 4" xfId="601"/>
    <cellStyle name="Currency [0] 2" xfId="602"/>
    <cellStyle name="H_Déf_1.1 Faits Marquants_TdB 30_04_2010 TASFR00580937AJ-1 THTH" xfId="603"/>
    <cellStyle name="Currency [0] 3" xfId="604"/>
    <cellStyle name="dateCEP_1 - Fiche descriptive" xfId="605"/>
    <cellStyle name="Currency [0] 3 2" xfId="606"/>
    <cellStyle name="Date saisie 4" xfId="607"/>
    <cellStyle name="Here" xfId="608"/>
    <cellStyle name="Date anglaise" xfId="609"/>
    <cellStyle name="H_Déf_7.10 Autres aspects_Nettoyage_fichier 2 2" xfId="610"/>
    <cellStyle name="Hyperlink 2 2" xfId="611"/>
    <cellStyle name="H_Déf_05 juin TDB_ATA_08_4098_DIS-TdB_MAS FSTA _sept_11_ind00" xfId="612"/>
    <cellStyle name="Date anglaise 2" xfId="613"/>
    <cellStyle name="Date anglaise 2 2" xfId="614"/>
    <cellStyle name="H_Déf_1.2 Décisions-Actions_MAP-F-DAE-025-00-D 2 2" xfId="615"/>
    <cellStyle name="H_Déf_1.1 Faits Marquants_1_99-3 Formal IVV status (2)" xfId="616"/>
    <cellStyle name="Date mois 2 2" xfId="617"/>
    <cellStyle name="SubTot" xfId="618"/>
    <cellStyle name="Date mois 3" xfId="619"/>
    <cellStyle name="H_Déf_1.1 Faits Marquants_1_MAP-S76-AVS-2010-04.new-xls" xfId="620"/>
    <cellStyle name="Date saisie 2" xfId="621"/>
    <cellStyle name="Date mois 4" xfId="622"/>
    <cellStyle name="Date saisie" xfId="623"/>
    <cellStyle name="H_Déf_1.2 Decisions-Actions" xfId="624"/>
    <cellStyle name="Donnée 4" xfId="625"/>
    <cellStyle name="PSHeading_1 - Fiche descriptive" xfId="626"/>
    <cellStyle name="Date saisie 2 3" xfId="627"/>
    <cellStyle name="H_Déf_2.2 Jalons (Courbe à 45°)_2_Nettoyage_fichier" xfId="628"/>
    <cellStyle name="Date_09.10.2007 Plan Quote Analysis" xfId="629"/>
    <cellStyle name="H_Déf_0.1 Fiche descriptive_MAP-F-DAE-025-00-D" xfId="630"/>
    <cellStyle name="dateCEP" xfId="631"/>
    <cellStyle name="H_Déf_0.1 Fiche descriptive_MAP-F-DAE-025-00-D 2" xfId="632"/>
    <cellStyle name="H_Déf_7.10 Autres aspects_5-Charges MO" xfId="633"/>
    <cellStyle name="dateCEP 2" xfId="634"/>
    <cellStyle name="H_Déf_0.1 Fiche descriptive_MAP-F-DAE-025-00-D 2 2" xfId="635"/>
    <cellStyle name="dateCEP 2 2" xfId="636"/>
    <cellStyle name="H_Déf_0.1 Fiche descriptive_99-2 Baseline Status (ECRs) (2)" xfId="637"/>
    <cellStyle name="H_Déf_2.7 Change Request 2" xfId="638"/>
    <cellStyle name="H_Déf_8.6 Rentabilité à terminaison" xfId="639"/>
    <cellStyle name="dateCEP 3" xfId="640"/>
    <cellStyle name="DCh" xfId="641"/>
    <cellStyle name="Desc 2" xfId="642"/>
    <cellStyle name="H_Déf_Copie de 2005_06_23_TdB RRJ-DG FINAL_Nettoyage_fichier 2" xfId="643"/>
    <cellStyle name="Masqué 3" xfId="644"/>
    <cellStyle name="Desc 2 2" xfId="645"/>
    <cellStyle name="H_Déf_Copie de 2005_06_23_TdB RRJ-DG FINAL_Nettoyage_fichier 2 2" xfId="646"/>
    <cellStyle name="Non modifiable" xfId="647"/>
    <cellStyle name="Desc_1 - Fiche descriptive" xfId="648"/>
    <cellStyle name="Dollar 2 2" xfId="649"/>
    <cellStyle name="H_Déf_MAP-F-DAE-008-F_03 (DOR_V5_2)_PertMaster" xfId="650"/>
    <cellStyle name="Dollar_1 - Fiche descriptive" xfId="651"/>
    <cellStyle name="H_Déf_1.1 Faits Marquants_MAP-S76-AVS-2010-04.new-xls" xfId="652"/>
    <cellStyle name="Donnée 3 2" xfId="653"/>
    <cellStyle name="Entrée 2" xfId="654"/>
    <cellStyle name="Euro" xfId="655"/>
    <cellStyle name="H_Déf_8.3 CPE-CPP par lots_tdb MAP CAM ATR42 NAV 08-00531-03" xfId="656"/>
    <cellStyle name="Euro 2" xfId="657"/>
    <cellStyle name="Euro 2 2" xfId="658"/>
    <cellStyle name="H_Déf_DOR_EPS-synthese_EPS-IS et EPTS-Mars 09" xfId="659"/>
    <cellStyle name="Style 1" xfId="660"/>
    <cellStyle name="Euro 3" xfId="661"/>
    <cellStyle name="Euro 5" xfId="662"/>
    <cellStyle name="Pourcentage entier" xfId="663"/>
    <cellStyle name="H_Déf_9 Administration" xfId="664"/>
    <cellStyle name="Style 1 2" xfId="665"/>
    <cellStyle name="Euro 3 2" xfId="666"/>
    <cellStyle name="Euro 4" xfId="667"/>
    <cellStyle name="Euro 4 2" xfId="668"/>
    <cellStyle name="StyleJour" xfId="669"/>
    <cellStyle name="H_Déf_8.4 Courbe dépenses CPR-PPS_MAP-S76-AVS-2010-04.new-xls" xfId="670"/>
    <cellStyle name="Fixé 2" xfId="671"/>
    <cellStyle name="H_Déf_1.3 Indicateur Satisfaction_1_7 - Recommandations AQ" xfId="672"/>
    <cellStyle name="H_Déf_1.1 Faits Marquants_Nettoyage_fichier" xfId="673"/>
    <cellStyle name="Fixé 4" xfId="674"/>
    <cellStyle name="Fixé 2 2" xfId="675"/>
    <cellStyle name="Fixé 3" xfId="676"/>
    <cellStyle name="H_Déf_8.3 CPE-CPP par lots_TdB 30_04_2010 TASFR00580937AJ-1 THTH 2" xfId="677"/>
    <cellStyle name="H_Déf_1.3 Indicateur Satisfaction_1 - Fiche descriptive" xfId="678"/>
    <cellStyle name="Fixé 3 2" xfId="679"/>
    <cellStyle name="Followed Hyperlink 2 2" xfId="680"/>
    <cellStyle name="Followed Hyperlink_1 - Fiche descriptive" xfId="681"/>
    <cellStyle name="H_Déf_1.3 Indicateur Satisfaction_1 2" xfId="682"/>
    <cellStyle name="PSDec 2" xfId="683"/>
    <cellStyle name="Good" xfId="684"/>
    <cellStyle name="SAPBEXstdData" xfId="685"/>
    <cellStyle name="gud" xfId="686"/>
    <cellStyle name="H_Déf_0.1 Fiche descriptive" xfId="687"/>
    <cellStyle name="H_Déf_0.1 Fiche descriptive 2" xfId="688"/>
    <cellStyle name="H_Déf_2.5 Contrat_99-3 Formal IVV status (2)" xfId="689"/>
    <cellStyle name="H_Déf_0.1 Fiche descriptive_1 - Fiche descriptive" xfId="690"/>
    <cellStyle name="H_Déf_2.6 Obligations Client_TdB-S76-CIS-2010-03 V38 Recup" xfId="691"/>
    <cellStyle name="H_Déf_0.1 Fiche descriptive_5-Charges MO" xfId="692"/>
    <cellStyle name="temp" xfId="693"/>
    <cellStyle name="SAPBEXexcGood2" xfId="694"/>
    <cellStyle name="H_Déf_0.1 Fiche descriptive_7 - Recommandations AQ" xfId="695"/>
    <cellStyle name="H_Déf_0.1 Fiche descriptive_906-1TdB AffaireS76-NAV_06_003458-17 (en cours)-1" xfId="696"/>
    <cellStyle name="H_Déf_TdB_FMS2_2006_11_28_MRTT part 1.XLS Graphique 7_MAP-F-DAE-025-00-D 2" xfId="697"/>
    <cellStyle name="H_Déf_0.1 Fiche descriptive_99-3 Formal IVV status (2)" xfId="698"/>
    <cellStyle name="H_Déf_0.1 Fiche descriptive_TdB 30_04_2010 TASFR00580937AJ-1 THTH" xfId="699"/>
    <cellStyle name="H_Déf_0.1 Fiche descriptive_TdB 30_04_2010 TASFR00580937AJ-1 THTH 2" xfId="700"/>
    <cellStyle name="H_Déf_0.1 Fiche descriptive_TdB-S76-CIS-2010-03 V38 Recup" xfId="701"/>
    <cellStyle name="H_Déf_0.2 Organisation" xfId="702"/>
    <cellStyle name="H_Déf_0.2 Organisation 2" xfId="703"/>
    <cellStyle name="H_Déf_0.2 Organisation_5-Charges MO" xfId="704"/>
    <cellStyle name="H_Déf_2.7 Change Request_1 - Fiche descriptive" xfId="705"/>
    <cellStyle name="H_Déf_8.6 Rentabilité à terminaison_Nettoyage_fichier 2 2" xfId="706"/>
    <cellStyle name="H_Déf_0.2 Organisation_7 - Recommandations AQ" xfId="707"/>
    <cellStyle name="H_Déf_0.2 Organisation_99-3 Formal IVV status (2)" xfId="708"/>
    <cellStyle name="nombre_1 - Fiche descriptive" xfId="709"/>
    <cellStyle name="H_Déf_0.2 Organisation_MAP-F-DAE-025-00-D" xfId="710"/>
    <cellStyle name="H_Déf_2.2 Jalons (Courbe à 45°)" xfId="711"/>
    <cellStyle name="H_Déf_0.2 Organisation_MAP-S76-AVS-2010-04.new-xls" xfId="712"/>
    <cellStyle name="H_Déf_0.2 Organisation_Nettoyage_fichier" xfId="713"/>
    <cellStyle name="H_Déf_0.2 Organisation_TdB 30_04_2010 TASFR00580937AJ-1 THTH" xfId="714"/>
    <cellStyle name="H_Déf_0.2 Organisation_tdb MAP CAM ATR42 NAV 08-00531-03" xfId="715"/>
    <cellStyle name="H_Déf_05 juin TDB IR 00" xfId="716"/>
    <cellStyle name="H_Déf_1.1 Faits Marquants_1 - Fiche descriptive" xfId="717"/>
    <cellStyle name="H_Déf_1.1 Faits Marquants_1_99-2 Baseline Status (ECRs) (2)" xfId="718"/>
    <cellStyle name="H_Déf_1.1 Faits Marquants_1_MAP-F-DAE-025-00-D 2" xfId="719"/>
    <cellStyle name="H_Déf_2.5 Contrat_TdB 30_04_2010 TASFR00580937AJ-1 THTH" xfId="720"/>
    <cellStyle name="l3" xfId="721"/>
    <cellStyle name="H_Déf_1.1 Faits Marquants_1_TdB 30_04_2010 TASFR00580937AJ-1 THTH 2" xfId="722"/>
    <cellStyle name="H_Déf_1.1 Faits Marquants_1_Nettoyage_fichier" xfId="723"/>
    <cellStyle name="H_Déf_1.1 Faits Marquants_1_TdB 30_04_2010 TASFR00580937AJ-1 THTH" xfId="724"/>
    <cellStyle name="H_Déf_1.1 Faits Marquants_1_TdB-S76-CIS-2010-03 V38 Recup" xfId="725"/>
    <cellStyle name="H_Déf_1.1 Faits Marquants_5-Charges MO" xfId="726"/>
    <cellStyle name="H_Déf_1.1 Faits Marquants_99-2 Baseline Status (ECRs) (2)" xfId="727"/>
    <cellStyle name="SAPBEXexcCritical6" xfId="728"/>
    <cellStyle name="H_Déf_3.2 Opportunités_tdb MAP CAM ATR42 NAV 08-00531-03" xfId="729"/>
    <cellStyle name="H_Déf_LINKS_CLEANUP_17" xfId="730"/>
    <cellStyle name="H_Déf_1.1 Faits Marquants_TdB-S76-CIS-2010-03 V38 Recup" xfId="731"/>
    <cellStyle name="H_Déf_3.2 Opportunités_MAP-S76-AVS-2010-04.new-xls" xfId="732"/>
    <cellStyle name="H_Déf_1.2 Décisions-Actions_7 - Recommandations AQ" xfId="733"/>
    <cellStyle name="H_Déf_8.3 CPE-CPP par lots_Nettoyage_fichier" xfId="734"/>
    <cellStyle name="H_Déf_1.2 Décisions-Actions_99-3 Formal IVV status (2)" xfId="735"/>
    <cellStyle name="H_Déf_IBPM gAC limite 2 feuilles 2 2" xfId="736"/>
    <cellStyle name="H_Déf_1.2 Décisions-Actions_Nettoyage_fichier" xfId="737"/>
    <cellStyle name="H_Déf_1.2 Décisions-Actions_Nettoyage_fichier 2" xfId="738"/>
    <cellStyle name="Normal_Maquette_TDB4" xfId="739"/>
    <cellStyle name="H_Déf_1.3 Indicateur Satisfaction_1_1 - Fiche descriptive" xfId="740"/>
    <cellStyle name="H_Déf_1.2 Décisions-Actions_tdb MAP CAM ATR42 NAV 08-00531-03" xfId="741"/>
    <cellStyle name="H_Déf_3.2 Opportunités_7 - Recommandations AQ" xfId="742"/>
    <cellStyle name="H_Déf_8.6 Rentabilité à terminaison_Nettoyage_fichier" xfId="743"/>
    <cellStyle name="Normal 4" xfId="744"/>
    <cellStyle name="H_Déf_1.2 Décisions-Actions_TdB-S76-CIS-2010-03 V38 Recup" xfId="745"/>
    <cellStyle name="SAPBEXtitle" xfId="746"/>
    <cellStyle name="Pourcentage 4" xfId="747"/>
    <cellStyle name="H_Déf_1.3 Indicateur Satisfaction_1_Nettoyage_fichier 2" xfId="748"/>
    <cellStyle name="H_Déf_1.3 Indicateur Satisfaction 2" xfId="749"/>
    <cellStyle name="H_Déf_1.3 Indicateur Satisfaction_1" xfId="750"/>
    <cellStyle name="H_Déf_1.3 Indicateur Satisfaction_1 2 2" xfId="751"/>
    <cellStyle name="H_Déf_1.3 Indicateur Satisfaction_1_99-2 Baseline Status (ECRs) (2)" xfId="752"/>
    <cellStyle name="H_Déf_1.3 Indicateur Satisfaction_1_MAP-F-DAE-025-00-D 2" xfId="753"/>
    <cellStyle name="H_Déf_1.3 Indicateur Satisfaction_1_MAP-F-DAE-025-00-D 2 2" xfId="754"/>
    <cellStyle name="H_Déf_1.3 Indicateur Satisfaction_1_tdb MAP CAM ATR42 NAV 08-00531-03" xfId="755"/>
    <cellStyle name="H_Déf_1.3 Indicateur Satisfaction_5-Charges MO" xfId="756"/>
    <cellStyle name="H_Déf_1.3 Indicateur Satisfaction_7 - Recommandations AQ" xfId="757"/>
    <cellStyle name="H_Déf_1.3 Indicateur Satisfaction_99-3 Formal IVV status (2)" xfId="758"/>
    <cellStyle name="H_Déf_IBPM gAC limite 2 feuilles_5-Charges MO" xfId="759"/>
    <cellStyle name="H_Déf_1.3 Indicateur Satisfaction_MAP-F-DAE-025-00-D" xfId="760"/>
    <cellStyle name="Niveau_1" xfId="761"/>
    <cellStyle name="H_Déf_1.3 Indicateur Satisfaction_MAP-S76-AVS-2010-04.new-xls" xfId="762"/>
    <cellStyle name="H_Déf_2.2 Jalons (Courbe à 45°)_2" xfId="763"/>
    <cellStyle name="H_Déf_5.1 Charges - ressources_TdB 30_04_2010 TASFR00580937AJ-1 THTH 2" xfId="764"/>
    <cellStyle name="H_Déf_1.3 Indicateur Satisfaction_Nettoyage_fichier 2" xfId="765"/>
    <cellStyle name="H_Déf_DOR_1erSerie" xfId="766"/>
    <cellStyle name="H_Déf_1.3 Indicateur Satisfaction_TdB 30_04_2010 TASFR00580937AJ-1 THTH" xfId="767"/>
    <cellStyle name="H_Déf_1.3 Indicateur Satisfaction_tdb MAP CAM ATR42 NAV 08-00531-03" xfId="768"/>
    <cellStyle name="H_Déf_3.1 Risques_Nettoyage_fichier" xfId="769"/>
    <cellStyle name="H_Déf_5.1 Charges - ressources_MAP-S76-AVS-2010-04.new-xls" xfId="770"/>
    <cellStyle name="PSDate" xfId="771"/>
    <cellStyle name="H_Déf_1.3 Indicateur Satisfaction_TdB-S76-CIS-2010-03 V38 Recup" xfId="772"/>
    <cellStyle name="H_Déf_2.2 Jalons (Courbe à 45°)_1" xfId="773"/>
    <cellStyle name="H_Déf_2.2 Jalons (Courbe à 45°)_1 2" xfId="774"/>
    <cellStyle name="H_Déf_2.2 Jalons (Courbe à 45°)_1_1 - Fiche descriptive" xfId="775"/>
    <cellStyle name="H_Déf_2.2 Jalons (Courbe à 45°)_1_5-Charges MO" xfId="776"/>
    <cellStyle name="H_Déf_2.2 Jalons (Courbe à 45°)_1_7 - Recommandations AQ" xfId="777"/>
    <cellStyle name="H_Déf_2.2 Jalons (Courbe à 45°)_1_99-3 Formal IVV status (2)" xfId="778"/>
    <cellStyle name="H_Déf_2.2 Jalons (Courbe à 45°)_1_MAP-F-DAE-025-00-D" xfId="779"/>
    <cellStyle name="H_Déf_2.2 Jalons (Courbe à 45°)_1_MAP-F-DAE-025-00-D 2" xfId="780"/>
    <cellStyle name="H_Déf_DOR_indusRdR_STR_jv08" xfId="781"/>
    <cellStyle name="H_Déf_2.2 Jalons (Courbe à 45°)_1_TdB-S76-CIS-2010-03 V38 Recup" xfId="782"/>
    <cellStyle name="H_Déf_6 - Prochaines Etapes" xfId="783"/>
    <cellStyle name="H_Déf_2.2 Jalons (Courbe à 45°)_2 2" xfId="784"/>
    <cellStyle name="Linked Cell" xfId="785"/>
    <cellStyle name="H_Déf_2.2 Jalons (Courbe à 45°)_2 2 2" xfId="786"/>
    <cellStyle name="H_Déf_2.2 Jalons (Courbe à 45°)_2_1 - Fiche descriptive" xfId="787"/>
    <cellStyle name="H_Déf_2.2 Jalons (Courbe à 45°)_2_5-Charges MO" xfId="788"/>
    <cellStyle name="SAPBEXheaderItem 2 2" xfId="789"/>
    <cellStyle name="H_Déf_IBPM gAC limite 2 feuilles_Nettoyage_fichier 2 2" xfId="790"/>
    <cellStyle name="H_Déf_2.2 Jalons (Courbe à 45°)_2_7 - Recommandations AQ" xfId="791"/>
    <cellStyle name="StyleJour 2 2" xfId="792"/>
    <cellStyle name="H_Déf_2.2 Jalons (Courbe à 45°)_2_99-2 Baseline Status (ECRs) (2)" xfId="793"/>
    <cellStyle name="H_Déf_2.2 Jalons (Courbe à 45°)_2_MAP-F-DAE-025-00-D" xfId="794"/>
    <cellStyle name="Title" xfId="795"/>
    <cellStyle name="H_Déf_6 - Prochaines Etapes_99-2 Baseline Status (ECRs) (2)" xfId="796"/>
    <cellStyle name="H_Déf_2.2 Jalons (Courbe à 45°)_2_MAP-F-DAE-025-00-D 2 2" xfId="797"/>
    <cellStyle name="H_Déf_2.2 Jalons (Courbe à 45°)_2_MAP-S76-AVS-2010-04.new-xls" xfId="798"/>
    <cellStyle name="H_Déf_2.2 Jalons (Courbe à 45°)_2_Nettoyage_fichier 2" xfId="799"/>
    <cellStyle name="H_Déf_5.1 Charges - ressources_1 - Fiche descriptive" xfId="800"/>
    <cellStyle name="H_Déf_2.2 Jalons (Courbe à 45°)_2_Nettoyage_fichier 2 2" xfId="801"/>
    <cellStyle name="H_Déf_2.2 Jalons (Courbe à 45°)_2_TdB 30_04_2010 TASFR00580937AJ-1 THTH" xfId="802"/>
    <cellStyle name="H_Déf_2.2 Jalons (Courbe à 45°)_2_TdB 30_04_2010 TASFR00580937AJ-1 THTH 2" xfId="803"/>
    <cellStyle name="SAPBEXexcGood3 2" xfId="804"/>
    <cellStyle name="H_Déf_2.6 Obligations Client_Nettoyage_fichier" xfId="805"/>
    <cellStyle name="H_Déf_2.2 Jalons (Courbe à 45°)_8.1 COP-CEP" xfId="806"/>
    <cellStyle name="H_Déf_2.2 Jalons (Courbe à 45°)_8.1 COP-CEP 2" xfId="807"/>
    <cellStyle name="H_Déf_2.2 Jalons (Courbe à 45°)_8.1 COP-CEP_5-Charges MO" xfId="808"/>
    <cellStyle name="H_Déf_TdB_FMS2_2006_11_28_MRTT part 1.XLS Graphique 7 2 2" xfId="809"/>
    <cellStyle name="Subtoteqsheet 2" xfId="810"/>
    <cellStyle name="H_Déf_2.2 Jalons (Courbe à 45°)_8.1 COP-CEP_7 - Recommandations AQ" xfId="811"/>
    <cellStyle name="Masqué_1 - Fiche descriptive" xfId="812"/>
    <cellStyle name="SAPBEXresDataEmph 2 2" xfId="813"/>
    <cellStyle name="H_Déf_2.2 Jalons (Courbe à 45°)_8.1 COP-CEP_99-2 Baseline Status (ECRs) (2)" xfId="814"/>
    <cellStyle name="H_Déf_3.1 Risques 2" xfId="815"/>
    <cellStyle name="H_Déf_2.2 Jalons (Courbe à 45°)_8.1 COP-CEP_MAP-F-DAE-025-00-D" xfId="816"/>
    <cellStyle name="H_Déf_2.2 Jalons (Courbe à 45°)_8.1 COP-CEP_MAP-F-DAE-025-00-D 2" xfId="817"/>
    <cellStyle name="H_Déf_2.2 Jalons (Courbe à 45°)_8.1 COP-CEP_MAP-S76-AVS-2010-04.new-xls" xfId="818"/>
    <cellStyle name="H_Déf_2.2 Jalons (Courbe à 45°)_8.1 COP-CEP_Nettoyage_fichier" xfId="819"/>
    <cellStyle name="Pound 3" xfId="820"/>
    <cellStyle name="H_Déf_8.5 Situation financière_MAP-S76-AVS-2010-04.new-xls" xfId="821"/>
    <cellStyle name="H_Déf_2.2 Jalons (Courbe à 45°)_8.1 COP-CEP_Nettoyage_fichier 2" xfId="822"/>
    <cellStyle name="H_Déf_2.2 Jalons (Courbe à 45°)_8.1 COP-CEP_TdB 30_04_2010 TASFR00580937AJ-1 THTH" xfId="823"/>
    <cellStyle name="H_Déf_3.2 Opportunités_MAP-F-DAE-025-00-D 2" xfId="824"/>
    <cellStyle name="H_Déf_2.2 Jalons (Courbe à 45°)_8.1 COP-CEP_TdB-S76-CIS-2010-03 V38 Recup" xfId="825"/>
    <cellStyle name="H_Déf_2.5 Contrat" xfId="826"/>
    <cellStyle name="H_Déf_2.5 Contrat 2" xfId="827"/>
    <cellStyle name="H_Déf_2.5 Contrat_1 - Fiche descriptive" xfId="828"/>
    <cellStyle name="H_Déf_8.3 CPE-CPP par lots_Nettoyage_fichier 2 2" xfId="829"/>
    <cellStyle name="H_Déf_2.5 Contrat_99-2 Baseline Status (ECRs) (2)" xfId="830"/>
    <cellStyle name="H_Déf_2.5 Contrat_MAP-F-DAE-025-00-D" xfId="831"/>
    <cellStyle name="H_Déf_2.5 Contrat_MAP-F-DAE-025-00-D 2" xfId="832"/>
    <cellStyle name="H_Déf_2.5 Contrat_MAP-F-DAE-025-00-D 2 2" xfId="833"/>
    <cellStyle name="H_Déf_2.5 Contrat_Nettoyage_fichier" xfId="834"/>
    <cellStyle name="H_Déf_2.5 Contrat_Nettoyage_fichier 2 2" xfId="835"/>
    <cellStyle name="obsolete" xfId="836"/>
    <cellStyle name="H_Déf_2.5 Contrat_tdb MAP CAM ATR42 NAV 08-00531-03" xfId="837"/>
    <cellStyle name="H_Déf_2.5 Contrat_TdB-S76-CIS-2010-03 V38 Recup" xfId="838"/>
    <cellStyle name="SAPBEXundefined 2 2" xfId="839"/>
    <cellStyle name="H_Déf_2.6 Cust_Internal dependancies" xfId="840"/>
    <cellStyle name="H_Déf_IBPM gAC limite 2 feuilles_99-3 Formal IVV status (2)" xfId="841"/>
    <cellStyle name="H_Déf_IBPM gAC limite 2 feuilles_TdB 30_04_2010 TASFR00580937AJ-1 THTH" xfId="842"/>
    <cellStyle name="SAPBEXexcGood1" xfId="843"/>
    <cellStyle name="H_Déf_2.6 Obligations Client" xfId="844"/>
    <cellStyle name="SAPBEXexcGood1 2" xfId="845"/>
    <cellStyle name="H_Déf_2.6 Obligations Client 2" xfId="846"/>
    <cellStyle name="SAPBEXexcGood1_1 - Fiche descriptive" xfId="847"/>
    <cellStyle name="H_Déf_2.6 Obligations Client_1 - Fiche descriptive" xfId="848"/>
    <cellStyle name="H_Déf_2.7 Change Request" xfId="849"/>
    <cellStyle name="H_Déf_2.6 Obligations Client_5-Charges MO" xfId="850"/>
    <cellStyle name="H_Déf_2.6 Obligations Client_7 - Recommandations AQ" xfId="851"/>
    <cellStyle name="H_Déf_2.6 Obligations Client_99-2 Baseline Status (ECRs) (2)" xfId="852"/>
    <cellStyle name="H_Déf_2.6 Obligations Client_MAP-F-DAE-025-00-D" xfId="853"/>
    <cellStyle name="H_Déf_RRJ WP4.2 Progress Report-2006-06 IR 04" xfId="854"/>
    <cellStyle name="H_Déf_2.6 Obligations Client_MAP-S76-AVS-2010-04.new-xls" xfId="855"/>
    <cellStyle name="H_Déf_6 - Prochaines Etapes_7 - Recommandations AQ" xfId="856"/>
    <cellStyle name="H_Déf_2.6 Obligations Client_Nettoyage_fichier 2 2" xfId="857"/>
    <cellStyle name="H_Déf_2.6 Obligations Client_tdb MAP CAM ATR42 NAV 08-00531-03" xfId="858"/>
    <cellStyle name="H_Déf_2.7 Change Request 2 2" xfId="859"/>
    <cellStyle name="H_Déf_8.6 Rentabilité à terminaison 2" xfId="860"/>
    <cellStyle name="styleTitreVertical" xfId="861"/>
    <cellStyle name="H_Déf_2.7 Change Request_99-2 Baseline Status (ECRs) (2)" xfId="862"/>
    <cellStyle name="H_Déf_2.7 Change Request_99-3 Formal IVV status (2)" xfId="863"/>
    <cellStyle name="H_Déf_2.7 Change Request_MAP-F-DAE-025-00-D" xfId="864"/>
    <cellStyle name="H_Déf_2.7 Change Request_MAP-F-DAE-025-00-D 2" xfId="865"/>
    <cellStyle name="Normal_Solution_Monitoring_Dashboard_File 2" xfId="866"/>
    <cellStyle name="H_Déf_2.7 Change Request_MAP-F-DAE-025-00-D 2 2" xfId="867"/>
    <cellStyle name="H_Déf_2.7 Change Request_MAP-S76-AVS-2010-04.new-xls" xfId="868"/>
    <cellStyle name="H_Déf_5.1 Charges - ressources_Nettoyage_fichier" xfId="869"/>
    <cellStyle name="H_Déf_2.7 Change Request_Nettoyage_fichier" xfId="870"/>
    <cellStyle name="H_Déf_2.7 Change Request_Nettoyage_fichier 2" xfId="871"/>
    <cellStyle name="H_Déf_2.7 Change Request_Nettoyage_fichier 2 2" xfId="872"/>
    <cellStyle name="H_Déf_8.2 Synthèse CPE CPP_7 - Recommandations AQ" xfId="873"/>
    <cellStyle name="H_Déf_2.7 Change Request_TdB 30_04_2010 TASFR00580937AJ-1 THTH" xfId="874"/>
    <cellStyle name="標準_Application List with Client Dependencies DSL" xfId="875"/>
    <cellStyle name="H_Déf_2.7 Change Request_TdB 30_04_2010 TASFR00580937AJ-1 THTH 2" xfId="876"/>
    <cellStyle name="H_Déf_5.1 Charges - ressources_5-Charges MO" xfId="877"/>
    <cellStyle name="H_Déf_20080619_Gripen_DOR_TASFR00591390-E" xfId="878"/>
    <cellStyle name="H_Déf_P3E_DAE_DASHBOARD_MODULE_V2_12" xfId="879"/>
    <cellStyle name="item 2 2" xfId="880"/>
    <cellStyle name="H_Déf_3.1 Risks" xfId="881"/>
    <cellStyle name="H_Déf_5.1 Charges - ressources_Nettoyage_fichier 2" xfId="882"/>
    <cellStyle name="TitreSérie 3 2" xfId="883"/>
    <cellStyle name="H_Déf_3.1 Risques_5-Charges MO" xfId="884"/>
    <cellStyle name="H_Déf_3.2 Opportunities" xfId="885"/>
    <cellStyle name="H_Déf_3.1 Risques_99-3 Formal IVV status (2)" xfId="886"/>
    <cellStyle name="H_Déf_3.1 Risques_MAP-F-DAE-025-00-D" xfId="887"/>
    <cellStyle name="H_Déf_DOR_indusRdR_STR" xfId="888"/>
    <cellStyle name="pepin" xfId="889"/>
    <cellStyle name="H_Déf_3.1 Risques_MAP-S76-AVS-2010-04.new-xls" xfId="890"/>
    <cellStyle name="H_Déf_5.1 Charges - ressources" xfId="891"/>
    <cellStyle name="Percent_ARRC-654-PRP V2.1 ARRC Programme Review Pack" xfId="892"/>
    <cellStyle name="H_Déf_3.1 Risques_Nettoyage_fichier 2" xfId="893"/>
    <cellStyle name="H_Déf_DOR_EAA7_nov08" xfId="894"/>
    <cellStyle name="H_Déf_3.1 Risques_tdb MAP CAM ATR42 NAV 08-00531-03" xfId="895"/>
    <cellStyle name="H_Déf_3.2 Opportunités" xfId="896"/>
    <cellStyle name="H_Déf_3.2 Opportunités_1 - Fiche descriptive" xfId="897"/>
    <cellStyle name="H_Déf_3.2 Opportunités_5-Charges MO" xfId="898"/>
    <cellStyle name="H_Déf_3.2 Opportunités_MAP-F-DAE-025-00-D" xfId="899"/>
    <cellStyle name="H_Déf_TdB_FMS2_2006_11_28_MRTT part 1.XLS Graphique 7_5-Charges MO" xfId="900"/>
    <cellStyle name="H_Déf_3.2 Opportunités_Nettoyage_fichier 2 2" xfId="901"/>
    <cellStyle name="H_Déf_3.2 Opportunités_TdB 30_04_2010 TASFR00580937AJ-1 THTH" xfId="902"/>
    <cellStyle name="H_Déf_5.1 Charges - ressources_7 - Recommandations AQ" xfId="903"/>
    <cellStyle name="H_Déf_3.2 Opportunités_TdB 30_04_2010 TASFR00580937AJ-1 THTH 2" xfId="904"/>
    <cellStyle name="H_Déf_5.1 Charges - ressources 2" xfId="905"/>
    <cellStyle name="H_Déf_8.5 Situation financière_99-2 Baseline Status (ECRs) (2)" xfId="906"/>
    <cellStyle name="H_Déf_5.1 Charges - ressources 2 2" xfId="907"/>
    <cellStyle name="H_Déf_5.1 Charges - ressources_99-2 Baseline Status (ECRs) (2)" xfId="908"/>
    <cellStyle name="H_Déf_8.4 Courbe dépenses CPR-PPS_Nettoyage_fichier 2" xfId="909"/>
    <cellStyle name="H_Déf_5.1 Charges - ressources_99-3 Formal IVV status (2)" xfId="910"/>
    <cellStyle name="H_Déf_5.1 Charges - ressources_MAP-F-DAE-025-00-D" xfId="911"/>
    <cellStyle name="H_Déf_8.2 Synthèse CPE CPP" xfId="912"/>
    <cellStyle name="Pound" xfId="913"/>
    <cellStyle name="H_Déf_5.1 Charges - ressources_tdb MAP CAM ATR42 NAV 08-00531-03" xfId="914"/>
    <cellStyle name="H_Déf_6 - Prochaines Etapes 2" xfId="915"/>
    <cellStyle name="Hyperlink_1 - Fiche descriptive" xfId="916"/>
    <cellStyle name="Lien hypertexte 6" xfId="917"/>
    <cellStyle name="H_Déf_6 - Prochaines Etapes 2 2" xfId="918"/>
    <cellStyle name="H_Déf_6 - Prochaines Etapes_1 - Fiche descriptive" xfId="919"/>
    <cellStyle name="H_Déf_TdB_FMS2_2006_11_28_MRTT part 1.XLS Graphique 7_7 - Recommandations AQ" xfId="920"/>
    <cellStyle name="H_Déf_6 - Prochaines Etapes_5-Charges MO" xfId="921"/>
    <cellStyle name="SAPBEXheaderText" xfId="922"/>
    <cellStyle name="H_Déf_6 - Prochaines Etapes_MAP-F-DAE-025-00-D 2" xfId="923"/>
    <cellStyle name="H_Déf_Copie de 2005_06_23_TdB RRJ-DG FINAL 2" xfId="924"/>
    <cellStyle name="SAPBEXheaderText 2" xfId="925"/>
    <cellStyle name="H_Déf_6 - Prochaines Etapes_MAP-F-DAE-025-00-D 2 2" xfId="926"/>
    <cellStyle name="TitreSérie 3" xfId="927"/>
    <cellStyle name="H_Déf_Copie de 2005_06_23_TdB RRJ-DG FINAL 2 2" xfId="928"/>
    <cellStyle name="H_Déf_6 - Prochaines Etapes_MAP-S76-AVS-2010-04.new-xls" xfId="929"/>
    <cellStyle name="H_Déf_6 - Prochaines Etapes_Nettoyage_fichier" xfId="930"/>
    <cellStyle name="H_Déf_7.10 Autres aspects_99-2 Baseline Status (ECRs) (2)" xfId="931"/>
    <cellStyle name="H_Déf_6 - Prochaines Etapes_Nettoyage_fichier 2" xfId="932"/>
    <cellStyle name="H_Déf_6 - Prochaines Etapes_Nettoyage_fichier 2 2" xfId="933"/>
    <cellStyle name="H_Déf_6 - Prochaines Etapes_TdB 30_04_2010 TASFR00580937AJ-1 THTH" xfId="934"/>
    <cellStyle name="H_Déf_6 - Prochaines Etapes_TdB 30_04_2010 TASFR00580937AJ-1 THTH 2" xfId="935"/>
    <cellStyle name="H_Déf_6 - Prochaines Etapes_tdb MAP CAM ATR42 NAV 08-00531-03" xfId="936"/>
    <cellStyle name="H_Déf_6 - Prochaines Etapes_TdB-S76-CIS-2010-03 V38 Recup" xfId="937"/>
    <cellStyle name="H_Déf_7.10 Autres aspects_1 - Fiche descriptive" xfId="938"/>
    <cellStyle name="H_Déf_8.5 Situation financière_MAP-F-DAE-025-00-D" xfId="939"/>
    <cellStyle name="H_Déf_7.10 Autres aspects_99-3 Formal IVV status (2)" xfId="940"/>
    <cellStyle name="H_Déf_7.10 Autres aspects_MAP-F-DAE-025-00-D" xfId="941"/>
    <cellStyle name="Non modifiable 4" xfId="942"/>
    <cellStyle name="H_Déf_7.10 Autres aspects_MAP-F-DAE-025-00-D 2" xfId="943"/>
    <cellStyle name="H_Déf_7.10 Autres aspects_MAP-F-DAE-025-00-D 2 2" xfId="944"/>
    <cellStyle name="H_Déf_7.10 Autres aspects_Nettoyage_fichier" xfId="945"/>
    <cellStyle name="Here_1 - Fiche descriptive" xfId="946"/>
    <cellStyle name="Hyperlink" xfId="947"/>
    <cellStyle name="H_Déf_7.10 Autres aspects_Nettoyage_fichier 2" xfId="948"/>
    <cellStyle name="Hyperlink 2" xfId="949"/>
    <cellStyle name="H_Déf_7.10 Autres aspects_TdB 30_04_2010 TASFR00580937AJ-1 THTH" xfId="950"/>
    <cellStyle name="H_Déf_8.4 Courbe dépenses CPR-PPS_7 - Recommandations AQ" xfId="951"/>
    <cellStyle name="H_Déf_7.10 Autres aspects_TdB 30_04_2010 TASFR00580937AJ-1 THTH 2" xfId="952"/>
    <cellStyle name="H_Déf_7.10 Autres aspects_tdb MAP CAM ATR42 NAV 08-00531-03" xfId="953"/>
    <cellStyle name="money_1 - Fiche descriptive" xfId="954"/>
    <cellStyle name="SAPBEXaggData 2 2" xfId="955"/>
    <cellStyle name="H_Déf_7.10 Autres aspects_TdB-S76-CIS-2010-03 V38 Recup" xfId="956"/>
    <cellStyle name="l4" xfId="957"/>
    <cellStyle name="H_Déf_8.1 COP-CEP" xfId="958"/>
    <cellStyle name="H_Déf_DOR_EPTS-synthese-Juillet 08" xfId="959"/>
    <cellStyle name="H_Déf_8.2 Synthèse CPE CPP_1 - Fiche descriptive" xfId="960"/>
    <cellStyle name="H_Déf_8.2 Synthèse CPE CPP_99-3 Formal IVV status (2)" xfId="961"/>
    <cellStyle name="H_Déf_8.2 Synthèse CPE CPP_MAP-F-DAE-025-00-D" xfId="962"/>
    <cellStyle name="H_Déf_8.2 Synthèse CPE CPP_MAP-F-DAE-025-00-D 2" xfId="963"/>
    <cellStyle name="H_Déf_8.2 Synthèse CPE CPP_MAP-F-DAE-025-00-D 2 2" xfId="964"/>
    <cellStyle name="H_Déf_8.2 Synthèse CPE CPP_MAP-S76-AVS-2010-04.new-xls" xfId="965"/>
    <cellStyle name="H_Déf_8.2 Synthèse CPE CPP_Nettoyage_fichier 2" xfId="966"/>
    <cellStyle name="H_Déf_8.2 Synthèse CPE CPP_Nettoyage_fichier 2 2" xfId="967"/>
    <cellStyle name="SAPBEXstdDataEmph 2" xfId="968"/>
    <cellStyle name="H_Déf_8.2 Synthèse CPE CPP_TdB 30_04_2010 TASFR00580937AJ-1 THTH" xfId="969"/>
    <cellStyle name="SAPBEXstdDataEmph 2 2" xfId="970"/>
    <cellStyle name="H_Déf_8.2 Synthèse CPE CPP_TdB 30_04_2010 TASFR00580937AJ-1 THTH 2" xfId="971"/>
    <cellStyle name="H_Déf_8.2 Synthèse CPE CPP_TdB-S76-CIS-2010-03 V38 Recup" xfId="972"/>
    <cellStyle name="H_Déf_8.3 CPE-CPP par lots_1 - Fiche descriptive" xfId="973"/>
    <cellStyle name="H_Déf_8.3 CPE-CPP par lots_5-Charges MO" xfId="974"/>
    <cellStyle name="H_Déf_TdB_FMS2_2006_11_28_MRTT part 1.XLS Graphique 7 2" xfId="975"/>
    <cellStyle name="H_Déf_8.3 CPE-CPP par lots_MAP-F-DAE-025-00-D" xfId="976"/>
    <cellStyle name="H_Déf_8.3 CPE-CPP par lots_Nettoyage_fichier 2" xfId="977"/>
    <cellStyle name="H_Déf_8.4 Courbe dépenses CPR-PPS" xfId="978"/>
    <cellStyle name="H_Déf_8.4 Courbe dépenses CPR-PPS_1 - Fiche descriptive" xfId="979"/>
    <cellStyle name="SAPBEXexcCritical5_1 - Fiche descriptive" xfId="980"/>
    <cellStyle name="H_Déf_8.5 Situation financière_TdB 30_04_2010 TASFR00580937AJ-1 THTH" xfId="981"/>
    <cellStyle name="H_Déf_8.4 Courbe dépenses CPR-PPS_5-Charges MO" xfId="982"/>
    <cellStyle name="H_Déf_8.4 Courbe dépenses CPR-PPS_99-2 Baseline Status (ECRs) (2)" xfId="983"/>
    <cellStyle name="H_Déf_TdB_FMS2_2006_11_28_MRTT part 1.XLS Graphique 7_TdB 30_04_2010 TASFR00580937AJ-1 THTH 2" xfId="984"/>
    <cellStyle name="H_Déf_8.4 Courbe dépenses CPR-PPS_99-3 Formal IVV status (2)" xfId="985"/>
    <cellStyle name="H_Déf_TdB_FMS2_2006_11_28_MRTT part 1.XLS Graphique 7_MAP-S76-AVS-2010-04.new-xls" xfId="986"/>
    <cellStyle name="H_Déf_TdB_FMS2_2006_11_28_MRTT part 1.XLS Graphique 7_TdB-S76-CIS-2010-03 V38 Recup" xfId="987"/>
    <cellStyle name="H_Déf_8.4 Courbe dépenses CPR-PPS_MAP-F-DAE-025-00-D" xfId="988"/>
    <cellStyle name="H_Déf_8.4 Courbe dépenses CPR-PPS_MAP-F-DAE-025-00-D 2" xfId="989"/>
    <cellStyle name="H_Déf_8.4 Courbe dépenses CPR-PPS_MAP-F-DAE-025-00-D 2 2" xfId="990"/>
    <cellStyle name="H_Déf_8.4 Courbe dépenses CPR-PPS_Nettoyage_fichier 2 2" xfId="991"/>
    <cellStyle name="H_Déf_8.4 Courbe dépenses CPR-PPS_tdb MAP CAM ATR42 NAV 08-00531-03" xfId="992"/>
    <cellStyle name="item" xfId="993"/>
    <cellStyle name="H_Déf_8.5 Situation financière" xfId="994"/>
    <cellStyle name="H_Déf_8.5 Situation financière 2" xfId="995"/>
    <cellStyle name="H_Déf_8.5 Situation financière 2 2" xfId="996"/>
    <cellStyle name="H_Déf_DOR_ETS-synthese_EPS-IS et EPTS-Janvier 09" xfId="997"/>
    <cellStyle name="H_Déf_8.5 Situation financière_5-Charges MO" xfId="998"/>
    <cellStyle name="H_Déf_8.5 Situation financière_7 - Recommandations AQ" xfId="999"/>
    <cellStyle name="H_Déf_8.5 Situation financière_99-3 Formal IVV status (2)" xfId="1000"/>
    <cellStyle name="H_Déf_8.5 Situation financière_MAP-F-DAE-025-00-D 2 2" xfId="1001"/>
    <cellStyle name="H_Déf_8.5 Situation financière_TdB 30_04_2010 TASFR00580937AJ-1 THTH 2" xfId="1002"/>
    <cellStyle name="H_Déf_8.5 Situation financière_TdB-S76-CIS-2010-03 V38 Recup" xfId="1003"/>
    <cellStyle name="H_Déf_8.6 Rentabilité à terminaison_5-Charges MO" xfId="1004"/>
    <cellStyle name="H_Déf_8.6 Rentabilité à terminaison_99-3 Formal IVV status (2)" xfId="1005"/>
    <cellStyle name="H_Déf_8.6 Rentabilité à terminaison_MAP-F-DAE-025-00-D 2 2" xfId="1006"/>
    <cellStyle name="H_Déf_8.6 Rentabilité à terminaison_MAP-S76-AVS-2010-04.new-xls" xfId="1007"/>
    <cellStyle name="H_Déf_8.6 Rentabilité à terminaison_Nettoyage_fichier 2" xfId="1008"/>
    <cellStyle name="H_Déf_8.6 Rentabilité à terminaison_TdB 30_04_2010 TASFR00580937AJ-1 THTH 2" xfId="1009"/>
    <cellStyle name="H_Déf_8.6 Rentabilité à terminaison_tdb MAP CAM ATR42 NAV 08-00531-03" xfId="1010"/>
    <cellStyle name="H_Déf_8.6 Rentabilité à terminaison_TdB-S76-CIS-2010-03 V38 Recup" xfId="1011"/>
    <cellStyle name="H_Déf_9 Administration_8.1 COP-CEP" xfId="1012"/>
    <cellStyle name="H_Déf_Copie de 2005_06_23_TdB RRJ-DG FINAL_7 - Recommandations AQ" xfId="1013"/>
    <cellStyle name="H_Déf_Copie de 2005_06_23_TdB RRJ-DG FINAL_99-3 Formal IVV status (2)" xfId="1014"/>
    <cellStyle name="H_Déf_Copie de 2005_06_23_TdB RRJ-DG FINAL_TdB 30_04_2010 TASFR00580937AJ-1 THTH" xfId="1015"/>
    <cellStyle name="H_Déf_Copie de 2005_06_23_TdB RRJ-DG FINAL_MAP-F-DAE-025-00-D" xfId="1016"/>
    <cellStyle name="H_Déf_Copie de 2005_06_23_TdB RRJ-DG FINAL_MAP-F-DAE-025-00-D 2" xfId="1017"/>
    <cellStyle name="H_Déf_Copie de 2005_06_23_TdB RRJ-DG FINAL_MAP-F-DAE-025-00-D 2 2" xfId="1018"/>
    <cellStyle name="H_Déf_Copie de 2005_06_23_TdB RRJ-DG FINAL_MAP-S76-AVS-2010-04.new-xls" xfId="1019"/>
    <cellStyle name="H_Déf_Copie de 2005_06_23_TdB RRJ-DG FINAL_TdB 30_04_2010 TASFR00580937AJ-1 THTH 2" xfId="1020"/>
    <cellStyle name="H_Déf_Copie de 2005_06_23_TdB RRJ-DG FINAL_TdB-S76-CIS-2010-03 V38 Recup" xfId="1021"/>
    <cellStyle name="Warning Text" xfId="1022"/>
    <cellStyle name="H_Déf_DOR C130 map-f-dae-008-fr NAV-08-003164-02 Octobre 2008" xfId="1023"/>
    <cellStyle name="H_Déf_DOR Integ EAA RC - NRC" xfId="1024"/>
    <cellStyle name="H_Déf_DOR map-f-dae-008-fr NAV-08-003255-01 Aout 2008" xfId="1025"/>
    <cellStyle name="PSDate 2" xfId="1026"/>
    <cellStyle name="H_Déf_DOR RPU-PBU FREMM-SNA 0605 partie I2M SAN-2" xfId="1027"/>
    <cellStyle name="H_Déf_DOR SYNTHESE Fremm" xfId="1028"/>
    <cellStyle name="H_Déf_DOR_EAA7" xfId="1029"/>
    <cellStyle name="H_Déf_IBPM gAC limite 2 feuilles_MAP-F-DAE-025-00-D" xfId="1030"/>
    <cellStyle name="H_Déf_DOR_EPTS-synthese-Juin 08" xfId="1031"/>
    <cellStyle name="H_Déf_DOR_EPTS-synthese-Mai 08" xfId="1032"/>
    <cellStyle name="H_Déf_TdB_FMS2_2006_11_28_MRTT part 1.XLS Graphique 7_TdB 30_04_2010 TASFR00580937AJ-1 THTH" xfId="1033"/>
    <cellStyle name="H_Déf_DOR_EPTS-synthese-Septembre 08" xfId="1034"/>
    <cellStyle name="H_Déf_DOR_indusRdR_nov08" xfId="1035"/>
    <cellStyle name="l4_1 - Fiche descriptive" xfId="1036"/>
    <cellStyle name="H_Déf_DORV5.1-2.5-EWS-Jan 08_280108" xfId="1037"/>
    <cellStyle name="H_Déf_IBPM gAC limite 2 feuilles_1 - Fiche descriptive" xfId="1038"/>
    <cellStyle name="H_Déf_IBPM gAC limite 2 feuilles_7 - Recommandations AQ" xfId="1039"/>
    <cellStyle name="H_Déf_IBPM gAC limite 2 feuilles_MAP-F-DAE-025-00-D 2" xfId="1040"/>
    <cellStyle name="H_Déf_IBPM gAC limite 2 feuilles_MAP-F-DAE-025-00-D 2 2" xfId="1041"/>
    <cellStyle name="SAPBEXexcCritical4_1 - Fiche descriptive" xfId="1042"/>
    <cellStyle name="H_Déf_IBPM gAC limite 2 feuilles_MAP-S76-AVS-2010-04.new-xls" xfId="1043"/>
    <cellStyle name="money 3" xfId="1044"/>
    <cellStyle name="H_Déf_IBPM gAC limite 2 feuilles_Nettoyage_fichier" xfId="1045"/>
    <cellStyle name="SAPBEXheaderItem" xfId="1046"/>
    <cellStyle name="H_Déf_MAP-F-DAE-005-XX_08" xfId="1047"/>
    <cellStyle name="H_Déf_Page de garde" xfId="1048"/>
    <cellStyle name="Non modifiable 2 2" xfId="1049"/>
    <cellStyle name="H_Déf_RRJ WP4.2 Progress Report-2006-07 IR 00" xfId="1050"/>
    <cellStyle name="H_Déf_TdB_FMS2_2006_11_28_MRTT part 1.XLS Graphique 7_1 - Fiche descriptive" xfId="1051"/>
    <cellStyle name="H_Déf_TdB_FMS2_2006_11_28_MRTT part 1.XLS Graphique 7_99-3 Formal IVV status (2)" xfId="1052"/>
    <cellStyle name="Variation 2 2" xfId="1053"/>
    <cellStyle name="H_Déf_TdB_FMS2_2006_11_28_MRTT part 1.XLS Graphique 7_MAP-F-DAE-025-00-D 2 2" xfId="1054"/>
    <cellStyle name="Heading 1" xfId="1055"/>
    <cellStyle name="Heading 2" xfId="1056"/>
    <cellStyle name="Here 2" xfId="1057"/>
    <cellStyle name="Here 2 2" xfId="1058"/>
    <cellStyle name="Input" xfId="1059"/>
    <cellStyle name="Insatisfaisant 2" xfId="1060"/>
    <cellStyle name="item 2" xfId="1061"/>
    <cellStyle name="item 3" xfId="1062"/>
    <cellStyle name="l1 2" xfId="1063"/>
    <cellStyle name="SAPBEXexcBad7_1 - Fiche descriptive" xfId="1064"/>
    <cellStyle name="l1_1 - Fiche descriptive" xfId="1065"/>
    <cellStyle name="PSSpacer 2" xfId="1066"/>
    <cellStyle name="l4 2" xfId="1067"/>
    <cellStyle name="l4 2 2" xfId="1068"/>
    <cellStyle name="l5" xfId="1069"/>
    <cellStyle name="l5 2" xfId="1070"/>
    <cellStyle name="l5_1 - Fiche descriptive" xfId="1071"/>
    <cellStyle name="Lien hypertexte 2" xfId="1072"/>
    <cellStyle name="Lien hypertexte 2 2" xfId="1073"/>
    <cellStyle name="Lien hypertexte 3" xfId="1074"/>
    <cellStyle name="Lien hypertexte 3 2" xfId="1075"/>
    <cellStyle name="styleTitreHorizontal" xfId="1076"/>
    <cellStyle name="Lien hypertexte 5" xfId="1077"/>
    <cellStyle name="Neutre 2" xfId="1078"/>
    <cellStyle name="Lien_x0018_hypertexte" xfId="1079"/>
    <cellStyle name="Lien_x0018_hypertexte 2" xfId="1080"/>
    <cellStyle name="Non modifiable 2" xfId="1081"/>
    <cellStyle name="Masqué 3 2" xfId="1082"/>
    <cellStyle name="Masqué 4" xfId="1083"/>
    <cellStyle name="money" xfId="1084"/>
    <cellStyle name="money 2 2" xfId="1085"/>
    <cellStyle name="Neutral" xfId="1086"/>
    <cellStyle name="Noeud" xfId="1087"/>
    <cellStyle name="Nom Doc" xfId="1088"/>
    <cellStyle name="nombre 2" xfId="1089"/>
    <cellStyle name="Noms" xfId="1090"/>
    <cellStyle name="Non défini" xfId="1091"/>
    <cellStyle name="Non défini 2" xfId="1092"/>
    <cellStyle name="Non défini_1 - Fiche descriptive" xfId="1093"/>
    <cellStyle name="Normal 2" xfId="1094"/>
    <cellStyle name="Normal 2 2" xfId="1095"/>
    <cellStyle name="Normal 2 2 2" xfId="1096"/>
    <cellStyle name="Normal 5" xfId="1097"/>
    <cellStyle name="Normal 97" xfId="1098"/>
    <cellStyle name="Normal_2 - Evènements clés 2" xfId="1099"/>
    <cellStyle name="one" xfId="1100"/>
    <cellStyle name="Output" xfId="1101"/>
    <cellStyle name="pepin_1 - Fiche descriptive" xfId="1102"/>
    <cellStyle name="Pound_1 - Fiche descriptive" xfId="1103"/>
    <cellStyle name="Pound12" xfId="1104"/>
    <cellStyle name="Pourcentage 2" xfId="1105"/>
    <cellStyle name="Pourcentage 2 2" xfId="1106"/>
    <cellStyle name="Pourcentage 3" xfId="1107"/>
    <cellStyle name="Pourcentage 5" xfId="1108"/>
    <cellStyle name="Pourcentage 5 2" xfId="1109"/>
    <cellStyle name="SAPBEXexcBad8_1 - Fiche descriptive" xfId="1110"/>
    <cellStyle name="PSChar" xfId="1111"/>
    <cellStyle name="PSChar 2 2" xfId="1112"/>
    <cellStyle name="PSDate 2 2" xfId="1113"/>
    <cellStyle name="PSDec" xfId="1114"/>
    <cellStyle name="PSDec 2 2" xfId="1115"/>
    <cellStyle name="Variation_1 - Fiche descriptive" xfId="1116"/>
    <cellStyle name="PSHeading" xfId="1117"/>
    <cellStyle name="PSHeading 2" xfId="1118"/>
    <cellStyle name="PSHeading 2 2" xfId="1119"/>
    <cellStyle name="PSInt" xfId="1120"/>
    <cellStyle name="PSInt 2" xfId="1121"/>
    <cellStyle name="Обычный_2.1 GANTT" xfId="1122"/>
    <cellStyle name="PSInt 2 2" xfId="1123"/>
    <cellStyle name="PSSpacer" xfId="1124"/>
    <cellStyle name="PSSpacer 2 2" xfId="1125"/>
    <cellStyle name="Qty" xfId="1126"/>
    <cellStyle name="Qty 2" xfId="1127"/>
    <cellStyle name="Qty 2 2" xfId="1128"/>
    <cellStyle name="Qty 3" xfId="1129"/>
    <cellStyle name="Qty_1 - Fiche descriptive" xfId="1130"/>
    <cellStyle name="Réduction" xfId="1131"/>
    <cellStyle name="SAPBEXaggData" xfId="1132"/>
    <cellStyle name="SAPBEXaggData 2" xfId="1133"/>
    <cellStyle name="SAPBEXaggDataEmph 2" xfId="1134"/>
    <cellStyle name="SAPBEXaggDataEmph 2 2" xfId="1135"/>
    <cellStyle name="SAPBEXaggDataEmph_1 - Fiche descriptive" xfId="1136"/>
    <cellStyle name="SAPBEXaggItem 2 2" xfId="1137"/>
    <cellStyle name="TypeDonnée 2" xfId="1138"/>
    <cellStyle name="SAPBEXchaText" xfId="1139"/>
    <cellStyle name="SAPBEXchaText 2" xfId="1140"/>
    <cellStyle name="SAPBEXchaText_1 - Fiche descriptive" xfId="1141"/>
    <cellStyle name="SAPBEXexcBad7" xfId="1142"/>
    <cellStyle name="SAPBEXexcBad7 2 2" xfId="1143"/>
    <cellStyle name="SAPBEXexcBad8" xfId="1144"/>
    <cellStyle name="SAPBEXexcBad8 2 2" xfId="1145"/>
    <cellStyle name="SAPBEXexcBad9 2" xfId="1146"/>
    <cellStyle name="SAPBEXexcBad9 2 2" xfId="1147"/>
    <cellStyle name="SAPBEXexcBad9_1 - Fiche descriptive" xfId="1148"/>
    <cellStyle name="SAPBEXexcCritical4" xfId="1149"/>
    <cellStyle name="SAPBEXexcCritical4 2" xfId="1150"/>
    <cellStyle name="SAPBEXexcCritical4 2 2" xfId="1151"/>
    <cellStyle name="SAPBEXexcCritical5" xfId="1152"/>
    <cellStyle name="SAPBEXexcCritical6_1 - Fiche descriptive" xfId="1153"/>
    <cellStyle name="SAPBEXexcGood2 2" xfId="1154"/>
    <cellStyle name="SAPBEXexcGood2 2 2" xfId="1155"/>
    <cellStyle name="SAPBEXexcGood3" xfId="1156"/>
    <cellStyle name="SAPBEXexcGood3_1 - Fiche descriptive" xfId="1157"/>
    <cellStyle name="SAPBEXfilterDrill" xfId="1158"/>
    <cellStyle name="SAPBEXfilterDrill 2 2" xfId="1159"/>
    <cellStyle name="SAPBEXfilterDrill_1 - Fiche descriptive" xfId="1160"/>
    <cellStyle name="SAPBEXfilterItem 2" xfId="1161"/>
    <cellStyle name="SAPBEXfilterItem 2 2" xfId="1162"/>
    <cellStyle name="SAPBEXfilterText" xfId="1163"/>
    <cellStyle name="SAPBEXfilterText 2" xfId="1164"/>
    <cellStyle name="SAPBEXfilterText 2 2" xfId="1165"/>
    <cellStyle name="SAPBEXformats" xfId="1166"/>
    <cellStyle name="SAPBEXformats 2" xfId="1167"/>
    <cellStyle name="SAPBEXformats 2 2" xfId="1168"/>
    <cellStyle name="SAPBEXformats_1 - Fiche descriptive" xfId="1169"/>
    <cellStyle name="Variation 4" xfId="1170"/>
    <cellStyle name="SAPBEXheaderText 2 2" xfId="1171"/>
    <cellStyle name="SAPBEXheaderText_1 - Fiche descriptive" xfId="1172"/>
    <cellStyle name="SAPBEXresData" xfId="1173"/>
    <cellStyle name="SAPBEXresData 2" xfId="1174"/>
    <cellStyle name="SAPBEXresData 2 2" xfId="1175"/>
    <cellStyle name="SAPBEXresData_1 - Fiche descriptive" xfId="1176"/>
    <cellStyle name="SAPBEXresDataEmph_1 - Fiche descriptive" xfId="1177"/>
    <cellStyle name="SAPBEXresItem" xfId="1178"/>
    <cellStyle name="SAPBEXresItem 2" xfId="1179"/>
    <cellStyle name="SAPBEXresItem 2 2" xfId="1180"/>
    <cellStyle name="SAPBEXstdDataEmph" xfId="1181"/>
    <cellStyle name="SAPBEXstdDataEmph_1 - Fiche descriptive" xfId="1182"/>
    <cellStyle name="SAPBEXstdItem" xfId="1183"/>
    <cellStyle name="SAPBEXstdItem 2" xfId="1184"/>
    <cellStyle name="SAPBEXstdItem 2 2" xfId="1185"/>
    <cellStyle name="SAPBEXstdItem_1 - Fiche descriptive" xfId="1186"/>
    <cellStyle name="SAPBEXtitle 2 2" xfId="1187"/>
    <cellStyle name="SAPBEXundefined" xfId="1188"/>
    <cellStyle name="SAPBEXundefined 2" xfId="1189"/>
    <cellStyle name="SAPBEXundefined_1 - Fiche descriptive" xfId="1190"/>
    <cellStyle name="Satisfaisant 2" xfId="1191"/>
    <cellStyle name="Sortie 2" xfId="1192"/>
    <cellStyle name="StationEach" xfId="1193"/>
    <cellStyle name="StyleJour 2" xfId="1194"/>
    <cellStyle name="StyleJour 3" xfId="1195"/>
    <cellStyle name="StyleJour_1 - Fiche descriptive" xfId="1196"/>
    <cellStyle name="styleTitreVertical 2" xfId="1197"/>
    <cellStyle name="styleTitreVertical_1 - Fiche descriptive" xfId="1198"/>
    <cellStyle name="Subtoteqsheet" xfId="1199"/>
    <cellStyle name="TitreSérie" xfId="1200"/>
    <cellStyle name="TitreSérie 2" xfId="1201"/>
    <cellStyle name="TitreSérie 4" xfId="1202"/>
    <cellStyle name="TitreSérie_1 - Fiche descriptive" xfId="1203"/>
    <cellStyle name="TypeDonnée 2 2" xfId="1204"/>
    <cellStyle name="TypeDonnée 3" xfId="1205"/>
    <cellStyle name="TypeDonnée 3 2" xfId="1206"/>
    <cellStyle name="TypeDonnée 4" xfId="1207"/>
    <cellStyle name="TypeDonnée_1 - Fiche descriptive" xfId="1208"/>
    <cellStyle name="Variation" xfId="1209"/>
    <cellStyle name="Variation 3" xfId="1210"/>
    <cellStyle name="Variation 3 2" xfId="1211"/>
    <cellStyle name="Vérification 2" xfId="1212"/>
  </cellStyles>
  <dxfs count="3">
    <dxf>
      <fill>
        <patternFill patternType="solid">
          <bgColor indexed="42"/>
        </patternFill>
      </fill>
    </dxf>
    <dxf>
      <fill>
        <patternFill patternType="solid">
          <bgColor indexed="47"/>
        </patternFill>
      </fill>
    </dxf>
    <dxf>
      <font>
        <b val="1"/>
        <i val="0"/>
      </font>
      <fill>
        <patternFill patternType="solid">
          <bgColor indexed="4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39922"/>
      <rgbColor rgb="00800080"/>
      <rgbColor rgb="00008080"/>
      <rgbColor rgb="00C0C0C0"/>
      <rgbColor rgb="00808080"/>
      <rgbColor rgb="00989CFC"/>
      <rgbColor rgb="009F375A"/>
      <rgbColor rgb="00FFFFCC"/>
      <rgbColor rgb="00CCFFFF"/>
      <rgbColor rgb="00660066"/>
      <rgbColor rgb="00FF8080"/>
      <rgbColor rgb="000066CC"/>
      <rgbColor rgb="00CCCCFF"/>
      <rgbColor rgb="00EFEF8F"/>
      <rgbColor rgb="00CC9CCC"/>
      <rgbColor rgb="00FFC000"/>
      <rgbColor rgb="007FB2FF"/>
      <rgbColor rgb="00BFBFBF"/>
      <rgbColor rgb="00FFCC66"/>
      <rgbColor rgb="00488DB6"/>
      <rgbColor rgb="00D9D9D9"/>
      <rgbColor rgb="0000CCFF"/>
      <rgbColor rgb="00DFDFD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C0C0FF"/>
      <rgbColor rgb="00F79646"/>
      <rgbColor rgb="00993300"/>
      <rgbColor rgb="00DB843D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236220</xdr:colOff>
      <xdr:row>0</xdr:row>
      <xdr:rowOff>94877</xdr:rowOff>
    </xdr:from>
    <xdr:to>
      <xdr:col>10</xdr:col>
      <xdr:colOff>668537</xdr:colOff>
      <xdr:row>2</xdr:row>
      <xdr:rowOff>45995</xdr:rowOff>
    </xdr:to>
    <xdr:sp>
      <xdr:nvSpPr>
        <xdr:cNvPr id="3" name="Text Box 7"/>
        <xdr:cNvSpPr txBox="1">
          <a:spLocks noChangeArrowheads="1"/>
        </xdr:cNvSpPr>
      </xdr:nvSpPr>
      <xdr:spPr>
        <a:xfrm>
          <a:off x="353695" y="94615"/>
          <a:ext cx="7710170" cy="3340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fr-FR" sz="16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Dossier de pilotage de projet ; Identification Projet</a:t>
          </a:r>
          <a:endParaRPr lang="fr-FR" sz="1600" b="1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525345</xdr:colOff>
      <xdr:row>0</xdr:row>
      <xdr:rowOff>0</xdr:rowOff>
    </xdr:from>
    <xdr:to>
      <xdr:col>5</xdr:col>
      <xdr:colOff>1380067</xdr:colOff>
      <xdr:row>2</xdr:row>
      <xdr:rowOff>181535</xdr:rowOff>
    </xdr:to>
    <xdr:sp>
      <xdr:nvSpPr>
        <xdr:cNvPr id="2" name="Text Box 34"/>
        <xdr:cNvSpPr txBox="1">
          <a:spLocks noChangeArrowheads="1"/>
        </xdr:cNvSpPr>
      </xdr:nvSpPr>
      <xdr:spPr>
        <a:xfrm>
          <a:off x="525145" y="0"/>
          <a:ext cx="10670540" cy="514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45720" tIns="36360" rIns="45720" bIns="0" anchor="t"/>
        <a:lstStyle/>
        <a:p>
          <a:pPr algn="ctr" rtl="0">
            <a:defRPr sz="1000"/>
          </a:pPr>
          <a:r>
            <a:rPr lang="fr-FR" sz="18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Besoin Capturé</a:t>
          </a:r>
          <a:endParaRPr lang="fr-FR" sz="1800" b="1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0</xdr:col>
      <xdr:colOff>112395</xdr:colOff>
      <xdr:row>6</xdr:row>
      <xdr:rowOff>64770</xdr:rowOff>
    </xdr:from>
    <xdr:to>
      <xdr:col>5</xdr:col>
      <xdr:colOff>912495</xdr:colOff>
      <xdr:row>6</xdr:row>
      <xdr:rowOff>664845</xdr:rowOff>
    </xdr:to>
    <xdr:sp>
      <xdr:nvSpPr>
        <xdr:cNvPr id="3" name="Zone de texte 2"/>
        <xdr:cNvSpPr txBox="1"/>
      </xdr:nvSpPr>
      <xdr:spPr>
        <a:xfrm>
          <a:off x="112395" y="1118235"/>
          <a:ext cx="1061593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fr-FR" altLang="en-US" sz="1100"/>
            <a:t>Le client veut une blockchain fonctionnelle pour  simuler des transactions simplifiés ( niveau 1) .</a:t>
          </a:r>
          <a:endParaRPr lang="fr-F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231291</xdr:colOff>
      <xdr:row>0</xdr:row>
      <xdr:rowOff>71269</xdr:rowOff>
    </xdr:from>
    <xdr:to>
      <xdr:col>9</xdr:col>
      <xdr:colOff>708660</xdr:colOff>
      <xdr:row>2</xdr:row>
      <xdr:rowOff>63645</xdr:rowOff>
    </xdr:to>
    <xdr:sp>
      <xdr:nvSpPr>
        <xdr:cNvPr id="4" name="Text Box 2"/>
        <xdr:cNvSpPr txBox="1">
          <a:spLocks noChangeArrowheads="1"/>
        </xdr:cNvSpPr>
      </xdr:nvSpPr>
      <xdr:spPr>
        <a:xfrm>
          <a:off x="348615" y="71120"/>
          <a:ext cx="6746240" cy="375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fr-FR" sz="18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Organisation Breakdown Structure (OBS)</a:t>
          </a:r>
          <a:endParaRPr lang="fr-FR" sz="1800" b="1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5</xdr:col>
      <xdr:colOff>107087</xdr:colOff>
      <xdr:row>10</xdr:row>
      <xdr:rowOff>106288</xdr:rowOff>
    </xdr:from>
    <xdr:to>
      <xdr:col>7</xdr:col>
      <xdr:colOff>95255</xdr:colOff>
      <xdr:row>13</xdr:row>
      <xdr:rowOff>168002</xdr:rowOff>
    </xdr:to>
    <xdr:sp>
      <xdr:nvSpPr>
        <xdr:cNvPr id="21" name="Rectangle 20"/>
        <xdr:cNvSpPr/>
      </xdr:nvSpPr>
      <xdr:spPr>
        <a:xfrm>
          <a:off x="3358515" y="1841500"/>
          <a:ext cx="1555750" cy="575945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100"/>
            </a:lnSpc>
          </a:pPr>
          <a:r>
            <a:rPr lang="fr-FR" sz="1100"/>
            <a:t>Responsable Projet (RP)</a:t>
          </a:r>
          <a:endParaRPr lang="fr-FR" sz="1100"/>
        </a:p>
        <a:p>
          <a:pPr algn="ctr">
            <a:lnSpc>
              <a:spcPts val="1200"/>
            </a:lnSpc>
          </a:pPr>
          <a:r>
            <a:rPr lang="fr-FR" sz="1100"/>
            <a:t>GIRARD Lucas</a:t>
          </a:r>
          <a:endParaRPr lang="fr-FR" sz="1100"/>
        </a:p>
      </xdr:txBody>
    </xdr:sp>
    <xdr:clientData/>
  </xdr:twoCellAnchor>
  <xdr:twoCellAnchor>
    <xdr:from>
      <xdr:col>2</xdr:col>
      <xdr:colOff>608127</xdr:colOff>
      <xdr:row>22</xdr:row>
      <xdr:rowOff>129500</xdr:rowOff>
    </xdr:from>
    <xdr:to>
      <xdr:col>4</xdr:col>
      <xdr:colOff>675919</xdr:colOff>
      <xdr:row>25</xdr:row>
      <xdr:rowOff>126903</xdr:rowOff>
    </xdr:to>
    <xdr:sp>
      <xdr:nvSpPr>
        <xdr:cNvPr id="22" name="Rectangle 21"/>
        <xdr:cNvSpPr/>
      </xdr:nvSpPr>
      <xdr:spPr>
        <a:xfrm>
          <a:off x="1508760" y="3921760"/>
          <a:ext cx="1635125" cy="51181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100"/>
            <a:t>Responsable conception / Intégration (RCI)</a:t>
          </a:r>
          <a:endParaRPr lang="fr-FR" sz="1100"/>
        </a:p>
        <a:p>
          <a:pPr algn="ctr"/>
          <a:r>
            <a:rPr lang="fr-FR" sz="1100"/>
            <a:t>Lucas GIRARD</a:t>
          </a:r>
          <a:endParaRPr lang="fr-FR" sz="1100"/>
        </a:p>
      </xdr:txBody>
    </xdr:sp>
    <xdr:clientData/>
  </xdr:twoCellAnchor>
  <xdr:twoCellAnchor>
    <xdr:from>
      <xdr:col>6</xdr:col>
      <xdr:colOff>137175</xdr:colOff>
      <xdr:row>22</xdr:row>
      <xdr:rowOff>129500</xdr:rowOff>
    </xdr:from>
    <xdr:to>
      <xdr:col>8</xdr:col>
      <xdr:colOff>276991</xdr:colOff>
      <xdr:row>25</xdr:row>
      <xdr:rowOff>126903</xdr:rowOff>
    </xdr:to>
    <xdr:sp>
      <xdr:nvSpPr>
        <xdr:cNvPr id="23" name="Rectangle 22"/>
        <xdr:cNvSpPr/>
      </xdr:nvSpPr>
      <xdr:spPr>
        <a:xfrm>
          <a:off x="4172585" y="3921760"/>
          <a:ext cx="1706880" cy="51181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100"/>
            <a:t>Responsable Développement 1 (RD1)</a:t>
          </a:r>
          <a:endParaRPr lang="fr-FR" sz="1100"/>
        </a:p>
        <a:p>
          <a:pPr algn="ctr">
            <a:lnSpc>
              <a:spcPts val="1100"/>
            </a:lnSpc>
          </a:pPr>
          <a:r>
            <a:rPr lang="fr-FR" sz="1100"/>
            <a:t>Adrien Giordano</a:t>
          </a:r>
          <a:endParaRPr lang="fr-FR" sz="1100"/>
        </a:p>
      </xdr:txBody>
    </xdr:sp>
    <xdr:clientData/>
  </xdr:twoCellAnchor>
  <xdr:twoCellAnchor>
    <xdr:from>
      <xdr:col>9</xdr:col>
      <xdr:colOff>11415</xdr:colOff>
      <xdr:row>22</xdr:row>
      <xdr:rowOff>129500</xdr:rowOff>
    </xdr:from>
    <xdr:to>
      <xdr:col>11</xdr:col>
      <xdr:colOff>143599</xdr:colOff>
      <xdr:row>25</xdr:row>
      <xdr:rowOff>126903</xdr:rowOff>
    </xdr:to>
    <xdr:sp>
      <xdr:nvSpPr>
        <xdr:cNvPr id="24" name="Rectangle 23"/>
        <xdr:cNvSpPr/>
      </xdr:nvSpPr>
      <xdr:spPr>
        <a:xfrm>
          <a:off x="6396990" y="3921760"/>
          <a:ext cx="1699895" cy="51181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100"/>
            <a:t>Responsable Développement 2 (RD2)</a:t>
          </a:r>
          <a:endParaRPr lang="fr-FR" sz="1100"/>
        </a:p>
        <a:p>
          <a:pPr algn="ctr">
            <a:lnSpc>
              <a:spcPts val="1100"/>
            </a:lnSpc>
          </a:pPr>
          <a:r>
            <a:rPr lang="fr-FR" sz="1100"/>
            <a:t>Mehdi OUZAA</a:t>
          </a:r>
          <a:endParaRPr lang="fr-FR" sz="1100"/>
        </a:p>
      </xdr:txBody>
    </xdr:sp>
    <xdr:clientData/>
  </xdr:twoCellAnchor>
  <xdr:twoCellAnchor>
    <xdr:from>
      <xdr:col>3</xdr:col>
      <xdr:colOff>645835</xdr:colOff>
      <xdr:row>14</xdr:row>
      <xdr:rowOff>362</xdr:rowOff>
    </xdr:from>
    <xdr:to>
      <xdr:col>6</xdr:col>
      <xdr:colOff>101311</xdr:colOff>
      <xdr:row>22</xdr:row>
      <xdr:rowOff>129502</xdr:rowOff>
    </xdr:to>
    <xdr:cxnSp>
      <xdr:nvCxnSpPr>
        <xdr:cNvPr id="25" name="Connecteur en angle 24"/>
        <xdr:cNvCxnSpPr>
          <a:stCxn id="22" idx="0"/>
          <a:endCxn id="21" idx="2"/>
        </xdr:cNvCxnSpPr>
      </xdr:nvCxnSpPr>
      <xdr:spPr>
        <a:xfrm rot="5400000" flipH="1" flipV="1">
          <a:off x="2482850" y="2268855"/>
          <a:ext cx="1500505" cy="180594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101171</xdr:colOff>
      <xdr:row>14</xdr:row>
      <xdr:rowOff>362</xdr:rowOff>
    </xdr:from>
    <xdr:to>
      <xdr:col>7</xdr:col>
      <xdr:colOff>210980</xdr:colOff>
      <xdr:row>22</xdr:row>
      <xdr:rowOff>129502</xdr:rowOff>
    </xdr:to>
    <xdr:cxnSp>
      <xdr:nvCxnSpPr>
        <xdr:cNvPr id="26" name="Connecteur en angle 25"/>
        <xdr:cNvCxnSpPr>
          <a:stCxn id="23" idx="0"/>
          <a:endCxn id="21" idx="2"/>
        </xdr:cNvCxnSpPr>
      </xdr:nvCxnSpPr>
      <xdr:spPr>
        <a:xfrm rot="16200000" flipV="1">
          <a:off x="3832860" y="2724785"/>
          <a:ext cx="1500505" cy="89344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101171</xdr:colOff>
      <xdr:row>14</xdr:row>
      <xdr:rowOff>362</xdr:rowOff>
    </xdr:from>
    <xdr:to>
      <xdr:col>10</xdr:col>
      <xdr:colOff>77507</xdr:colOff>
      <xdr:row>22</xdr:row>
      <xdr:rowOff>129502</xdr:rowOff>
    </xdr:to>
    <xdr:cxnSp>
      <xdr:nvCxnSpPr>
        <xdr:cNvPr id="27" name="Connecteur en angle 26"/>
        <xdr:cNvCxnSpPr>
          <a:stCxn id="24" idx="0"/>
          <a:endCxn id="21" idx="2"/>
        </xdr:cNvCxnSpPr>
      </xdr:nvCxnSpPr>
      <xdr:spPr>
        <a:xfrm rot="16200000" flipV="1">
          <a:off x="4941570" y="1616075"/>
          <a:ext cx="1500505" cy="311086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626383</xdr:colOff>
      <xdr:row>6</xdr:row>
      <xdr:rowOff>0</xdr:rowOff>
    </xdr:from>
    <xdr:to>
      <xdr:col>7</xdr:col>
      <xdr:colOff>666879</xdr:colOff>
      <xdr:row>8</xdr:row>
      <xdr:rowOff>38861</xdr:rowOff>
    </xdr:to>
    <xdr:sp>
      <xdr:nvSpPr>
        <xdr:cNvPr id="32" name="ZoneTexte 39"/>
        <xdr:cNvSpPr txBox="1"/>
      </xdr:nvSpPr>
      <xdr:spPr>
        <a:xfrm>
          <a:off x="3877945" y="1049655"/>
          <a:ext cx="1607820" cy="38163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/>
            <a:t>OBS (exemple)</a:t>
          </a:r>
          <a:endParaRPr lang="fr-FR"/>
        </a:p>
      </xdr:txBody>
    </xdr:sp>
    <xdr:clientData/>
  </xdr:twoCellAnchor>
  <xdr:twoCellAnchor>
    <xdr:from>
      <xdr:col>6</xdr:col>
      <xdr:colOff>160020</xdr:colOff>
      <xdr:row>21</xdr:row>
      <xdr:rowOff>17145</xdr:rowOff>
    </xdr:from>
    <xdr:to>
      <xdr:col>8</xdr:col>
      <xdr:colOff>302895</xdr:colOff>
      <xdr:row>27</xdr:row>
      <xdr:rowOff>169545</xdr:rowOff>
    </xdr:to>
    <xdr:sp>
      <xdr:nvSpPr>
        <xdr:cNvPr id="5" name="Multiplication 4"/>
        <xdr:cNvSpPr/>
      </xdr:nvSpPr>
      <xdr:spPr>
        <a:xfrm>
          <a:off x="4195445" y="3638550"/>
          <a:ext cx="1710055" cy="1181100"/>
        </a:xfrm>
        <a:prstGeom prst="mathMultiply">
          <a:avLst/>
        </a:prstGeom>
        <a:ln>
          <a:headEnd type="none" w="med" len="med"/>
          <a:tailEnd type="none" w="med" len="med"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wrap="square" lIns="18288" tIns="0" rIns="0" bIns="0" upright="1"/>
        <a:p>
          <a:endParaRPr lang="fr-FR" altLang="en-US"/>
        </a:p>
      </xdr:txBody>
    </xdr:sp>
    <xdr:clientData/>
  </xdr:twoCellAnchor>
  <xdr:twoCellAnchor>
    <xdr:from>
      <xdr:col>6</xdr:col>
      <xdr:colOff>274320</xdr:colOff>
      <xdr:row>27</xdr:row>
      <xdr:rowOff>83820</xdr:rowOff>
    </xdr:from>
    <xdr:to>
      <xdr:col>8</xdr:col>
      <xdr:colOff>417195</xdr:colOff>
      <xdr:row>31</xdr:row>
      <xdr:rowOff>45720</xdr:rowOff>
    </xdr:to>
    <xdr:sp>
      <xdr:nvSpPr>
        <xdr:cNvPr id="6" name="Zone de texte 5"/>
        <xdr:cNvSpPr txBox="1"/>
      </xdr:nvSpPr>
      <xdr:spPr>
        <a:xfrm>
          <a:off x="4309745" y="4733925"/>
          <a:ext cx="171005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fr-FR" altLang="en-US" sz="1100"/>
            <a:t>Un de nos camarades a décroché scolairement.</a:t>
          </a:r>
          <a:endParaRPr lang="fr-F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86511</xdr:colOff>
      <xdr:row>0</xdr:row>
      <xdr:rowOff>48409</xdr:rowOff>
    </xdr:from>
    <xdr:to>
      <xdr:col>9</xdr:col>
      <xdr:colOff>739140</xdr:colOff>
      <xdr:row>2</xdr:row>
      <xdr:rowOff>40785</xdr:rowOff>
    </xdr:to>
    <xdr:sp>
      <xdr:nvSpPr>
        <xdr:cNvPr id="2" name="Text Box 2"/>
        <xdr:cNvSpPr txBox="1">
          <a:spLocks noChangeArrowheads="1"/>
        </xdr:cNvSpPr>
      </xdr:nvSpPr>
      <xdr:spPr>
        <a:xfrm>
          <a:off x="203835" y="48260"/>
          <a:ext cx="6921500" cy="375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fr-FR" sz="18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Product Breakdown Structure (PBS)</a:t>
          </a:r>
          <a:endParaRPr lang="fr-FR" sz="1800" b="1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5</xdr:col>
      <xdr:colOff>543958</xdr:colOff>
      <xdr:row>8</xdr:row>
      <xdr:rowOff>83225</xdr:rowOff>
    </xdr:from>
    <xdr:to>
      <xdr:col>7</xdr:col>
      <xdr:colOff>532126</xdr:colOff>
      <xdr:row>10</xdr:row>
      <xdr:rowOff>100365</xdr:rowOff>
    </xdr:to>
    <xdr:sp>
      <xdr:nvSpPr>
        <xdr:cNvPr id="3" name="Rectangle 2"/>
        <xdr:cNvSpPr/>
      </xdr:nvSpPr>
      <xdr:spPr>
        <a:xfrm>
          <a:off x="3795395" y="1475740"/>
          <a:ext cx="1555115" cy="36004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100">
              <a:solidFill>
                <a:schemeClr val="tx1"/>
              </a:solidFill>
            </a:rPr>
            <a:t>Projet</a:t>
          </a:r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236220</xdr:colOff>
      <xdr:row>13</xdr:row>
      <xdr:rowOff>46919</xdr:rowOff>
    </xdr:from>
    <xdr:to>
      <xdr:col>5</xdr:col>
      <xdr:colOff>641608</xdr:colOff>
      <xdr:row>15</xdr:row>
      <xdr:rowOff>71462</xdr:rowOff>
    </xdr:to>
    <xdr:sp>
      <xdr:nvSpPr>
        <xdr:cNvPr id="4" name="Rectangle 3"/>
        <xdr:cNvSpPr/>
      </xdr:nvSpPr>
      <xdr:spPr>
        <a:xfrm>
          <a:off x="2704465" y="2296160"/>
          <a:ext cx="1188720" cy="36766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100">
              <a:solidFill>
                <a:schemeClr val="tx1"/>
              </a:solidFill>
            </a:rPr>
            <a:t>Niveau 1</a:t>
          </a:r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769620</xdr:colOff>
      <xdr:row>13</xdr:row>
      <xdr:rowOff>65405</xdr:rowOff>
    </xdr:from>
    <xdr:to>
      <xdr:col>8</xdr:col>
      <xdr:colOff>391418</xdr:colOff>
      <xdr:row>15</xdr:row>
      <xdr:rowOff>90206</xdr:rowOff>
    </xdr:to>
    <xdr:sp>
      <xdr:nvSpPr>
        <xdr:cNvPr id="5" name="Rectangle 4"/>
        <xdr:cNvSpPr/>
      </xdr:nvSpPr>
      <xdr:spPr>
        <a:xfrm>
          <a:off x="4805045" y="2315210"/>
          <a:ext cx="1188720" cy="36766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100">
              <a:solidFill>
                <a:schemeClr val="tx1"/>
              </a:solidFill>
            </a:rPr>
            <a:t>Niveau 2</a:t>
          </a:r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42664</xdr:colOff>
      <xdr:row>10</xdr:row>
      <xdr:rowOff>100365</xdr:rowOff>
    </xdr:from>
    <xdr:to>
      <xdr:col>6</xdr:col>
      <xdr:colOff>537952</xdr:colOff>
      <xdr:row>13</xdr:row>
      <xdr:rowOff>46921</xdr:rowOff>
    </xdr:to>
    <xdr:cxnSp>
      <xdr:nvCxnSpPr>
        <xdr:cNvPr id="7" name="Connecteur en angle 6"/>
        <xdr:cNvCxnSpPr>
          <a:stCxn id="4" idx="0"/>
          <a:endCxn id="3" idx="2"/>
        </xdr:cNvCxnSpPr>
      </xdr:nvCxnSpPr>
      <xdr:spPr>
        <a:xfrm rot="5400000" flipH="1" flipV="1">
          <a:off x="3703320" y="1426210"/>
          <a:ext cx="461010" cy="127889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537845</xdr:colOff>
      <xdr:row>10</xdr:row>
      <xdr:rowOff>100330</xdr:rowOff>
    </xdr:from>
    <xdr:to>
      <xdr:col>7</xdr:col>
      <xdr:colOff>580390</xdr:colOff>
      <xdr:row>13</xdr:row>
      <xdr:rowOff>65405</xdr:rowOff>
    </xdr:to>
    <xdr:cxnSp>
      <xdr:nvCxnSpPr>
        <xdr:cNvPr id="8" name="Connecteur en angle 7"/>
        <xdr:cNvCxnSpPr>
          <a:stCxn id="5" idx="0"/>
          <a:endCxn id="3" idx="2"/>
        </xdr:cNvCxnSpPr>
      </xdr:nvCxnSpPr>
      <xdr:spPr>
        <a:xfrm rot="16200000" flipV="1">
          <a:off x="4746625" y="1662430"/>
          <a:ext cx="479425" cy="826135"/>
        </a:xfrm>
        <a:prstGeom prst="bentConnector3">
          <a:avLst>
            <a:gd name="adj1" fmla="val 4993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537210</xdr:colOff>
      <xdr:row>10</xdr:row>
      <xdr:rowOff>118745</xdr:rowOff>
    </xdr:from>
    <xdr:to>
      <xdr:col>7</xdr:col>
      <xdr:colOff>559435</xdr:colOff>
      <xdr:row>11</xdr:row>
      <xdr:rowOff>169545</xdr:rowOff>
    </xdr:to>
    <xdr:cxnSp>
      <xdr:nvCxnSpPr>
        <xdr:cNvPr id="9" name="Connecteur en angle 8"/>
        <xdr:cNvCxnSpPr/>
      </xdr:nvCxnSpPr>
      <xdr:spPr>
        <a:xfrm rot="10800000">
          <a:off x="4572635" y="1854200"/>
          <a:ext cx="805815" cy="222250"/>
        </a:xfrm>
        <a:prstGeom prst="bentConnector3">
          <a:avLst>
            <a:gd name="adj1" fmla="val 4996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532888</xdr:colOff>
      <xdr:row>5</xdr:row>
      <xdr:rowOff>49530</xdr:rowOff>
    </xdr:from>
    <xdr:to>
      <xdr:col>7</xdr:col>
      <xdr:colOff>532126</xdr:colOff>
      <xdr:row>7</xdr:row>
      <xdr:rowOff>88569</xdr:rowOff>
    </xdr:to>
    <xdr:sp>
      <xdr:nvSpPr>
        <xdr:cNvPr id="10" name="ZoneTexte 39"/>
        <xdr:cNvSpPr txBox="1"/>
      </xdr:nvSpPr>
      <xdr:spPr>
        <a:xfrm>
          <a:off x="3784600" y="927735"/>
          <a:ext cx="1565910" cy="38163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/>
            <a:t>PBS (exemple)</a:t>
          </a:r>
          <a:endParaRPr lang="fr-FR"/>
        </a:p>
      </xdr:txBody>
    </xdr:sp>
    <xdr:clientData/>
  </xdr:twoCellAnchor>
  <xdr:twoCellAnchor>
    <xdr:from>
      <xdr:col>5</xdr:col>
      <xdr:colOff>266308</xdr:colOff>
      <xdr:row>16</xdr:row>
      <xdr:rowOff>43408</xdr:rowOff>
    </xdr:from>
    <xdr:to>
      <xdr:col>6</xdr:col>
      <xdr:colOff>671696</xdr:colOff>
      <xdr:row>18</xdr:row>
      <xdr:rowOff>52887</xdr:rowOff>
    </xdr:to>
    <xdr:sp>
      <xdr:nvSpPr>
        <xdr:cNvPr id="11" name="Rectangle 10"/>
        <xdr:cNvSpPr/>
      </xdr:nvSpPr>
      <xdr:spPr>
        <a:xfrm>
          <a:off x="3517900" y="2807335"/>
          <a:ext cx="1188720" cy="352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100">
              <a:solidFill>
                <a:schemeClr val="tx1"/>
              </a:solidFill>
            </a:rPr>
            <a:t>Programme Java</a:t>
          </a:r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266308</xdr:colOff>
      <xdr:row>19</xdr:row>
      <xdr:rowOff>33114</xdr:rowOff>
    </xdr:from>
    <xdr:to>
      <xdr:col>6</xdr:col>
      <xdr:colOff>671696</xdr:colOff>
      <xdr:row>21</xdr:row>
      <xdr:rowOff>50254</xdr:rowOff>
    </xdr:to>
    <xdr:sp>
      <xdr:nvSpPr>
        <xdr:cNvPr id="13" name="Rectangle 12"/>
        <xdr:cNvSpPr/>
      </xdr:nvSpPr>
      <xdr:spPr>
        <a:xfrm>
          <a:off x="3517900" y="3311525"/>
          <a:ext cx="1188720" cy="36004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100">
              <a:solidFill>
                <a:schemeClr val="tx1"/>
              </a:solidFill>
            </a:rPr>
            <a:t>Programme C</a:t>
          </a:r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42664</xdr:colOff>
      <xdr:row>15</xdr:row>
      <xdr:rowOff>71260</xdr:rowOff>
    </xdr:from>
    <xdr:to>
      <xdr:col>5</xdr:col>
      <xdr:colOff>266137</xdr:colOff>
      <xdr:row>17</xdr:row>
      <xdr:rowOff>51978</xdr:rowOff>
    </xdr:to>
    <xdr:cxnSp>
      <xdr:nvCxnSpPr>
        <xdr:cNvPr id="14" name="Connecteur en angle 13"/>
        <xdr:cNvCxnSpPr>
          <a:stCxn id="11" idx="1"/>
          <a:endCxn id="4" idx="2"/>
        </xdr:cNvCxnSpPr>
      </xdr:nvCxnSpPr>
      <xdr:spPr>
        <a:xfrm rot="10800000">
          <a:off x="3294380" y="2663825"/>
          <a:ext cx="223520" cy="32321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15</xdr:row>
      <xdr:rowOff>71120</xdr:rowOff>
    </xdr:from>
    <xdr:to>
      <xdr:col>5</xdr:col>
      <xdr:colOff>54610</xdr:colOff>
      <xdr:row>20</xdr:row>
      <xdr:rowOff>74295</xdr:rowOff>
    </xdr:to>
    <xdr:cxnSp>
      <xdr:nvCxnSpPr>
        <xdr:cNvPr id="15" name="Connecteur en angle 14"/>
        <xdr:cNvCxnSpPr>
          <a:endCxn id="4" idx="2"/>
        </xdr:cNvCxnSpPr>
      </xdr:nvCxnSpPr>
      <xdr:spPr>
        <a:xfrm rot="16200000" flipV="1">
          <a:off x="2872740" y="3090545"/>
          <a:ext cx="860425" cy="6985"/>
        </a:xfrm>
        <a:prstGeom prst="bentConnector3">
          <a:avLst>
            <a:gd name="adj1" fmla="val 4996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42664</xdr:colOff>
      <xdr:row>15</xdr:row>
      <xdr:rowOff>71260</xdr:rowOff>
    </xdr:from>
    <xdr:to>
      <xdr:col>5</xdr:col>
      <xdr:colOff>266137</xdr:colOff>
      <xdr:row>20</xdr:row>
      <xdr:rowOff>41684</xdr:rowOff>
    </xdr:to>
    <xdr:cxnSp>
      <xdr:nvCxnSpPr>
        <xdr:cNvPr id="16" name="Connecteur en angle 15"/>
        <xdr:cNvCxnSpPr>
          <a:stCxn id="13" idx="1"/>
          <a:endCxn id="4" idx="2"/>
        </xdr:cNvCxnSpPr>
      </xdr:nvCxnSpPr>
      <xdr:spPr>
        <a:xfrm rot="10800000">
          <a:off x="3294380" y="2663825"/>
          <a:ext cx="223520" cy="82740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124611</xdr:colOff>
      <xdr:row>0</xdr:row>
      <xdr:rowOff>78889</xdr:rowOff>
    </xdr:from>
    <xdr:to>
      <xdr:col>9</xdr:col>
      <xdr:colOff>762000</xdr:colOff>
      <xdr:row>2</xdr:row>
      <xdr:rowOff>71265</xdr:rowOff>
    </xdr:to>
    <xdr:sp>
      <xdr:nvSpPr>
        <xdr:cNvPr id="2" name="Text Box 2"/>
        <xdr:cNvSpPr txBox="1">
          <a:spLocks noChangeArrowheads="1"/>
        </xdr:cNvSpPr>
      </xdr:nvSpPr>
      <xdr:spPr>
        <a:xfrm>
          <a:off x="241935" y="78740"/>
          <a:ext cx="6906260" cy="375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fr-FR" sz="18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Work Breakdown Structure (WBS)</a:t>
          </a:r>
          <a:endParaRPr lang="fr-FR" sz="1800" b="1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5</xdr:col>
      <xdr:colOff>679967</xdr:colOff>
      <xdr:row>8</xdr:row>
      <xdr:rowOff>35600</xdr:rowOff>
    </xdr:from>
    <xdr:to>
      <xdr:col>7</xdr:col>
      <xdr:colOff>675772</xdr:colOff>
      <xdr:row>10</xdr:row>
      <xdr:rowOff>45242</xdr:rowOff>
    </xdr:to>
    <xdr:sp>
      <xdr:nvSpPr>
        <xdr:cNvPr id="53" name="Rectangle 52"/>
        <xdr:cNvSpPr/>
      </xdr:nvSpPr>
      <xdr:spPr>
        <a:xfrm>
          <a:off x="3931285" y="1428115"/>
          <a:ext cx="1563370" cy="352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100">
              <a:solidFill>
                <a:schemeClr val="tx1"/>
              </a:solidFill>
            </a:rPr>
            <a:t>Projet</a:t>
          </a:r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198125</xdr:colOff>
      <xdr:row>13</xdr:row>
      <xdr:rowOff>6914</xdr:rowOff>
    </xdr:from>
    <xdr:to>
      <xdr:col>4</xdr:col>
      <xdr:colOff>603513</xdr:colOff>
      <xdr:row>15</xdr:row>
      <xdr:rowOff>15983</xdr:rowOff>
    </xdr:to>
    <xdr:sp>
      <xdr:nvSpPr>
        <xdr:cNvPr id="54" name="Rectangle 53"/>
        <xdr:cNvSpPr/>
      </xdr:nvSpPr>
      <xdr:spPr>
        <a:xfrm>
          <a:off x="1882775" y="2256155"/>
          <a:ext cx="1188720" cy="352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100"/>
            </a:lnSpc>
          </a:pPr>
          <a:r>
            <a:rPr lang="fr-FR" sz="1100">
              <a:solidFill>
                <a:schemeClr val="tx1"/>
              </a:solidFill>
            </a:rPr>
            <a:t>WP1 Pilotage  Projet</a:t>
          </a:r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777597</xdr:colOff>
      <xdr:row>13</xdr:row>
      <xdr:rowOff>6915</xdr:rowOff>
    </xdr:from>
    <xdr:to>
      <xdr:col>7</xdr:col>
      <xdr:colOff>398095</xdr:colOff>
      <xdr:row>16</xdr:row>
      <xdr:rowOff>67791</xdr:rowOff>
    </xdr:to>
    <xdr:sp>
      <xdr:nvSpPr>
        <xdr:cNvPr id="55" name="Rectangle 54"/>
        <xdr:cNvSpPr/>
      </xdr:nvSpPr>
      <xdr:spPr>
        <a:xfrm>
          <a:off x="4029075" y="2256155"/>
          <a:ext cx="1187450" cy="57531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100">
              <a:solidFill>
                <a:schemeClr val="tx1"/>
              </a:solidFill>
            </a:rPr>
            <a:t>WP2 </a:t>
          </a:r>
          <a:endParaRPr lang="fr-FR" sz="1100">
            <a:solidFill>
              <a:schemeClr val="tx1"/>
            </a:solidFill>
          </a:endParaRPr>
        </a:p>
        <a:p>
          <a:pPr algn="ctr">
            <a:lnSpc>
              <a:spcPts val="1200"/>
            </a:lnSpc>
          </a:pPr>
          <a:r>
            <a:rPr lang="fr-FR" sz="1100">
              <a:solidFill>
                <a:schemeClr val="tx1"/>
              </a:solidFill>
            </a:rPr>
            <a:t>Conception Intégration</a:t>
          </a:r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95355</xdr:colOff>
      <xdr:row>12</xdr:row>
      <xdr:rowOff>167316</xdr:rowOff>
    </xdr:from>
    <xdr:to>
      <xdr:col>9</xdr:col>
      <xdr:colOff>511678</xdr:colOff>
      <xdr:row>15</xdr:row>
      <xdr:rowOff>13006</xdr:rowOff>
    </xdr:to>
    <xdr:sp>
      <xdr:nvSpPr>
        <xdr:cNvPr id="56" name="Rectangle 55"/>
        <xdr:cNvSpPr/>
      </xdr:nvSpPr>
      <xdr:spPr>
        <a:xfrm>
          <a:off x="5697855" y="2245360"/>
          <a:ext cx="1199515" cy="36004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100"/>
            </a:lnSpc>
          </a:pPr>
          <a:r>
            <a:rPr lang="fr-FR" sz="1100">
              <a:solidFill>
                <a:schemeClr val="tx1"/>
              </a:solidFill>
            </a:rPr>
            <a:t>WP3 développement</a:t>
          </a:r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4569</xdr:colOff>
      <xdr:row>10</xdr:row>
      <xdr:rowOff>45120</xdr:rowOff>
    </xdr:from>
    <xdr:to>
      <xdr:col>6</xdr:col>
      <xdr:colOff>681660</xdr:colOff>
      <xdr:row>13</xdr:row>
      <xdr:rowOff>7041</xdr:rowOff>
    </xdr:to>
    <xdr:cxnSp>
      <xdr:nvCxnSpPr>
        <xdr:cNvPr id="57" name="Connecteur en angle 56"/>
        <xdr:cNvCxnSpPr>
          <a:stCxn id="54" idx="0"/>
          <a:endCxn id="53" idx="2"/>
        </xdr:cNvCxnSpPr>
      </xdr:nvCxnSpPr>
      <xdr:spPr>
        <a:xfrm rot="5400000" flipH="1" flipV="1">
          <a:off x="3356610" y="895985"/>
          <a:ext cx="476250" cy="22447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584042</xdr:colOff>
      <xdr:row>10</xdr:row>
      <xdr:rowOff>45120</xdr:rowOff>
    </xdr:from>
    <xdr:to>
      <xdr:col>6</xdr:col>
      <xdr:colOff>682235</xdr:colOff>
      <xdr:row>13</xdr:row>
      <xdr:rowOff>7042</xdr:rowOff>
    </xdr:to>
    <xdr:cxnSp>
      <xdr:nvCxnSpPr>
        <xdr:cNvPr id="58" name="Connecteur en angle 57"/>
        <xdr:cNvCxnSpPr>
          <a:stCxn id="55" idx="0"/>
          <a:endCxn id="53" idx="2"/>
        </xdr:cNvCxnSpPr>
      </xdr:nvCxnSpPr>
      <xdr:spPr>
        <a:xfrm rot="5400000" flipH="1" flipV="1">
          <a:off x="4430395" y="1969135"/>
          <a:ext cx="476250" cy="984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681671</xdr:colOff>
      <xdr:row>10</xdr:row>
      <xdr:rowOff>45120</xdr:rowOff>
    </xdr:from>
    <xdr:to>
      <xdr:col>8</xdr:col>
      <xdr:colOff>688377</xdr:colOff>
      <xdr:row>12</xdr:row>
      <xdr:rowOff>167452</xdr:rowOff>
    </xdr:to>
    <xdr:cxnSp>
      <xdr:nvCxnSpPr>
        <xdr:cNvPr id="59" name="Connecteur en angle 58"/>
        <xdr:cNvCxnSpPr>
          <a:stCxn id="56" idx="0"/>
          <a:endCxn id="53" idx="2"/>
        </xdr:cNvCxnSpPr>
      </xdr:nvCxnSpPr>
      <xdr:spPr>
        <a:xfrm rot="16200000" flipV="1">
          <a:off x="5271135" y="1226185"/>
          <a:ext cx="465455" cy="157353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676517</xdr:colOff>
      <xdr:row>5</xdr:row>
      <xdr:rowOff>9525</xdr:rowOff>
    </xdr:from>
    <xdr:to>
      <xdr:col>7</xdr:col>
      <xdr:colOff>754723</xdr:colOff>
      <xdr:row>7</xdr:row>
      <xdr:rowOff>48386</xdr:rowOff>
    </xdr:to>
    <xdr:sp>
      <xdr:nvSpPr>
        <xdr:cNvPr id="60" name="ZoneTexte 39"/>
        <xdr:cNvSpPr txBox="1"/>
      </xdr:nvSpPr>
      <xdr:spPr>
        <a:xfrm>
          <a:off x="3928110" y="887730"/>
          <a:ext cx="1645285" cy="38163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/>
            <a:t>WBS (exemple)</a:t>
          </a:r>
          <a:endParaRPr lang="fr-FR"/>
        </a:p>
      </xdr:txBody>
    </xdr:sp>
    <xdr:clientData/>
  </xdr:twoCellAnchor>
  <xdr:twoCellAnchor>
    <xdr:from>
      <xdr:col>4</xdr:col>
      <xdr:colOff>228213</xdr:colOff>
      <xdr:row>15</xdr:row>
      <xdr:rowOff>167233</xdr:rowOff>
    </xdr:from>
    <xdr:to>
      <xdr:col>5</xdr:col>
      <xdr:colOff>625971</xdr:colOff>
      <xdr:row>18</xdr:row>
      <xdr:rowOff>12923</xdr:rowOff>
    </xdr:to>
    <xdr:sp>
      <xdr:nvSpPr>
        <xdr:cNvPr id="61" name="Rectangle 60"/>
        <xdr:cNvSpPr/>
      </xdr:nvSpPr>
      <xdr:spPr>
        <a:xfrm>
          <a:off x="2696210" y="2759710"/>
          <a:ext cx="1181100" cy="36004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100"/>
            </a:lnSpc>
          </a:pPr>
          <a:r>
            <a:rPr lang="fr-FR" sz="1100">
              <a:solidFill>
                <a:schemeClr val="tx1"/>
              </a:solidFill>
            </a:rPr>
            <a:t>Structuration projet</a:t>
          </a:r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228213</xdr:colOff>
      <xdr:row>21</xdr:row>
      <xdr:rowOff>146645</xdr:rowOff>
    </xdr:from>
    <xdr:to>
      <xdr:col>5</xdr:col>
      <xdr:colOff>625971</xdr:colOff>
      <xdr:row>23</xdr:row>
      <xdr:rowOff>163785</xdr:rowOff>
    </xdr:to>
    <xdr:sp>
      <xdr:nvSpPr>
        <xdr:cNvPr id="62" name="Rectangle 61"/>
        <xdr:cNvSpPr/>
      </xdr:nvSpPr>
      <xdr:spPr>
        <a:xfrm>
          <a:off x="2696210" y="3767455"/>
          <a:ext cx="1181100" cy="36004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100">
              <a:solidFill>
                <a:schemeClr val="tx1"/>
              </a:solidFill>
            </a:rPr>
            <a:t>Bilan Projet</a:t>
          </a:r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228213</xdr:colOff>
      <xdr:row>18</xdr:row>
      <xdr:rowOff>156939</xdr:rowOff>
    </xdr:from>
    <xdr:to>
      <xdr:col>5</xdr:col>
      <xdr:colOff>625971</xdr:colOff>
      <xdr:row>21</xdr:row>
      <xdr:rowOff>2629</xdr:rowOff>
    </xdr:to>
    <xdr:sp>
      <xdr:nvSpPr>
        <xdr:cNvPr id="63" name="Rectangle 62"/>
        <xdr:cNvSpPr/>
      </xdr:nvSpPr>
      <xdr:spPr>
        <a:xfrm>
          <a:off x="2696210" y="3263900"/>
          <a:ext cx="1181100" cy="36004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100">
              <a:solidFill>
                <a:schemeClr val="tx1"/>
              </a:solidFill>
            </a:rPr>
            <a:t>Suivi Projet</a:t>
          </a:r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4569</xdr:colOff>
      <xdr:row>15</xdr:row>
      <xdr:rowOff>16015</xdr:rowOff>
    </xdr:from>
    <xdr:to>
      <xdr:col>4</xdr:col>
      <xdr:colOff>228042</xdr:colOff>
      <xdr:row>17</xdr:row>
      <xdr:rowOff>4440</xdr:rowOff>
    </xdr:to>
    <xdr:cxnSp>
      <xdr:nvCxnSpPr>
        <xdr:cNvPr id="64" name="Connecteur en angle 63"/>
        <xdr:cNvCxnSpPr>
          <a:stCxn id="61" idx="1"/>
          <a:endCxn id="54" idx="2"/>
        </xdr:cNvCxnSpPr>
      </xdr:nvCxnSpPr>
      <xdr:spPr>
        <a:xfrm rot="10800000">
          <a:off x="2472690" y="2608580"/>
          <a:ext cx="223520" cy="33083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4569</xdr:colOff>
      <xdr:row>15</xdr:row>
      <xdr:rowOff>16015</xdr:rowOff>
    </xdr:from>
    <xdr:to>
      <xdr:col>4</xdr:col>
      <xdr:colOff>228042</xdr:colOff>
      <xdr:row>22</xdr:row>
      <xdr:rowOff>155227</xdr:rowOff>
    </xdr:to>
    <xdr:cxnSp>
      <xdr:nvCxnSpPr>
        <xdr:cNvPr id="65" name="Connecteur en angle 64"/>
        <xdr:cNvCxnSpPr>
          <a:stCxn id="62" idx="1"/>
          <a:endCxn id="54" idx="2"/>
        </xdr:cNvCxnSpPr>
      </xdr:nvCxnSpPr>
      <xdr:spPr>
        <a:xfrm rot="10800000">
          <a:off x="2472690" y="2608580"/>
          <a:ext cx="223520" cy="133921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4569</xdr:colOff>
      <xdr:row>15</xdr:row>
      <xdr:rowOff>16015</xdr:rowOff>
    </xdr:from>
    <xdr:to>
      <xdr:col>4</xdr:col>
      <xdr:colOff>228042</xdr:colOff>
      <xdr:row>19</xdr:row>
      <xdr:rowOff>165553</xdr:rowOff>
    </xdr:to>
    <xdr:cxnSp>
      <xdr:nvCxnSpPr>
        <xdr:cNvPr id="66" name="Connecteur en angle 65"/>
        <xdr:cNvCxnSpPr>
          <a:stCxn id="63" idx="1"/>
          <a:endCxn id="54" idx="2"/>
        </xdr:cNvCxnSpPr>
      </xdr:nvCxnSpPr>
      <xdr:spPr>
        <a:xfrm rot="10800000">
          <a:off x="2472690" y="2608580"/>
          <a:ext cx="223520" cy="8350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22825</xdr:colOff>
      <xdr:row>17</xdr:row>
      <xdr:rowOff>40357</xdr:rowOff>
    </xdr:from>
    <xdr:to>
      <xdr:col>8</xdr:col>
      <xdr:colOff>420583</xdr:colOff>
      <xdr:row>19</xdr:row>
      <xdr:rowOff>49999</xdr:rowOff>
    </xdr:to>
    <xdr:sp>
      <xdr:nvSpPr>
        <xdr:cNvPr id="67" name="Rectangle 66"/>
        <xdr:cNvSpPr/>
      </xdr:nvSpPr>
      <xdr:spPr>
        <a:xfrm>
          <a:off x="4841240" y="2975610"/>
          <a:ext cx="1181735" cy="352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100"/>
            </a:lnSpc>
          </a:pPr>
          <a:r>
            <a:rPr lang="fr-FR" sz="1100">
              <a:solidFill>
                <a:schemeClr val="tx1"/>
              </a:solidFill>
            </a:rPr>
            <a:t>Conception Solution</a:t>
          </a:r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22825</xdr:colOff>
      <xdr:row>20</xdr:row>
      <xdr:rowOff>30063</xdr:rowOff>
    </xdr:from>
    <xdr:to>
      <xdr:col>8</xdr:col>
      <xdr:colOff>420583</xdr:colOff>
      <xdr:row>22</xdr:row>
      <xdr:rowOff>47203</xdr:rowOff>
    </xdr:to>
    <xdr:sp>
      <xdr:nvSpPr>
        <xdr:cNvPr id="68" name="Rectangle 67"/>
        <xdr:cNvSpPr/>
      </xdr:nvSpPr>
      <xdr:spPr>
        <a:xfrm>
          <a:off x="4841240" y="3479800"/>
          <a:ext cx="1181735" cy="36004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200"/>
            </a:lnSpc>
          </a:pPr>
          <a:r>
            <a:rPr lang="fr-FR" sz="1100">
              <a:solidFill>
                <a:schemeClr val="tx1"/>
              </a:solidFill>
            </a:rPr>
            <a:t>Intégration Solution</a:t>
          </a:r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64408</xdr:colOff>
      <xdr:row>16</xdr:row>
      <xdr:rowOff>139799</xdr:rowOff>
    </xdr:from>
    <xdr:to>
      <xdr:col>10</xdr:col>
      <xdr:colOff>480731</xdr:colOff>
      <xdr:row>18</xdr:row>
      <xdr:rowOff>156939</xdr:rowOff>
    </xdr:to>
    <xdr:sp>
      <xdr:nvSpPr>
        <xdr:cNvPr id="70" name="Rectangle 69"/>
        <xdr:cNvSpPr/>
      </xdr:nvSpPr>
      <xdr:spPr>
        <a:xfrm>
          <a:off x="6450330" y="2903855"/>
          <a:ext cx="1200150" cy="36004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100">
              <a:solidFill>
                <a:schemeClr val="tx1"/>
              </a:solidFill>
            </a:rPr>
            <a:t>Développement JAVA</a:t>
          </a:r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64408</xdr:colOff>
      <xdr:row>19</xdr:row>
      <xdr:rowOff>89765</xdr:rowOff>
    </xdr:from>
    <xdr:to>
      <xdr:col>10</xdr:col>
      <xdr:colOff>480731</xdr:colOff>
      <xdr:row>21</xdr:row>
      <xdr:rowOff>114566</xdr:rowOff>
    </xdr:to>
    <xdr:sp>
      <xdr:nvSpPr>
        <xdr:cNvPr id="71" name="Rectangle 70"/>
        <xdr:cNvSpPr/>
      </xdr:nvSpPr>
      <xdr:spPr>
        <a:xfrm>
          <a:off x="6450330" y="3368040"/>
          <a:ext cx="1200150" cy="36766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100">
              <a:solidFill>
                <a:schemeClr val="tx1"/>
              </a:solidFill>
            </a:rPr>
            <a:t>Développement</a:t>
          </a:r>
          <a:endParaRPr lang="fr-FR" sz="1100">
            <a:solidFill>
              <a:schemeClr val="tx1"/>
            </a:solidFill>
          </a:endParaRPr>
        </a:p>
        <a:p>
          <a:pPr algn="ctr">
            <a:lnSpc>
              <a:spcPts val="1000"/>
            </a:lnSpc>
          </a:pPr>
          <a:r>
            <a:rPr lang="fr-FR" sz="1100">
              <a:solidFill>
                <a:schemeClr val="tx1"/>
              </a:solidFill>
            </a:rPr>
            <a:t>C</a:t>
          </a:r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584041</xdr:colOff>
      <xdr:row>16</xdr:row>
      <xdr:rowOff>67791</xdr:rowOff>
    </xdr:from>
    <xdr:to>
      <xdr:col>7</xdr:col>
      <xdr:colOff>22653</xdr:colOff>
      <xdr:row>21</xdr:row>
      <xdr:rowOff>38633</xdr:rowOff>
    </xdr:to>
    <xdr:cxnSp>
      <xdr:nvCxnSpPr>
        <xdr:cNvPr id="72" name="Connecteur en angle 71"/>
        <xdr:cNvCxnSpPr>
          <a:stCxn id="68" idx="1"/>
          <a:endCxn id="55" idx="2"/>
        </xdr:cNvCxnSpPr>
      </xdr:nvCxnSpPr>
      <xdr:spPr>
        <a:xfrm rot="10800000">
          <a:off x="4618990" y="2831465"/>
          <a:ext cx="222250" cy="82804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688336</xdr:colOff>
      <xdr:row>15</xdr:row>
      <xdr:rowOff>13007</xdr:rowOff>
    </xdr:from>
    <xdr:to>
      <xdr:col>9</xdr:col>
      <xdr:colOff>64329</xdr:colOff>
      <xdr:row>17</xdr:row>
      <xdr:rowOff>148370</xdr:rowOff>
    </xdr:to>
    <xdr:cxnSp>
      <xdr:nvCxnSpPr>
        <xdr:cNvPr id="73" name="Connecteur en angle 72"/>
        <xdr:cNvCxnSpPr>
          <a:stCxn id="70" idx="1"/>
          <a:endCxn id="56" idx="2"/>
        </xdr:cNvCxnSpPr>
      </xdr:nvCxnSpPr>
      <xdr:spPr>
        <a:xfrm rot="10800000">
          <a:off x="6290310" y="2605405"/>
          <a:ext cx="160020" cy="47815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584041</xdr:colOff>
      <xdr:row>16</xdr:row>
      <xdr:rowOff>67791</xdr:rowOff>
    </xdr:from>
    <xdr:to>
      <xdr:col>7</xdr:col>
      <xdr:colOff>22653</xdr:colOff>
      <xdr:row>18</xdr:row>
      <xdr:rowOff>48927</xdr:rowOff>
    </xdr:to>
    <xdr:cxnSp>
      <xdr:nvCxnSpPr>
        <xdr:cNvPr id="74" name="Connecteur en angle 73"/>
        <xdr:cNvCxnSpPr>
          <a:stCxn id="67" idx="1"/>
          <a:endCxn id="55" idx="2"/>
        </xdr:cNvCxnSpPr>
      </xdr:nvCxnSpPr>
      <xdr:spPr>
        <a:xfrm rot="10800000">
          <a:off x="4618990" y="2831465"/>
          <a:ext cx="222250" cy="32448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688336</xdr:colOff>
      <xdr:row>15</xdr:row>
      <xdr:rowOff>13007</xdr:rowOff>
    </xdr:from>
    <xdr:to>
      <xdr:col>9</xdr:col>
      <xdr:colOff>64329</xdr:colOff>
      <xdr:row>20</xdr:row>
      <xdr:rowOff>105956</xdr:rowOff>
    </xdr:to>
    <xdr:cxnSp>
      <xdr:nvCxnSpPr>
        <xdr:cNvPr id="75" name="Connecteur en angle 74"/>
        <xdr:cNvCxnSpPr>
          <a:stCxn id="71" idx="1"/>
          <a:endCxn id="56" idx="2"/>
        </xdr:cNvCxnSpPr>
      </xdr:nvCxnSpPr>
      <xdr:spPr>
        <a:xfrm rot="10800000">
          <a:off x="6290310" y="2605405"/>
          <a:ext cx="160020" cy="94996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682942</xdr:colOff>
      <xdr:row>15</xdr:row>
      <xdr:rowOff>11747</xdr:rowOff>
    </xdr:from>
    <xdr:to>
      <xdr:col>8</xdr:col>
      <xdr:colOff>693102</xdr:colOff>
      <xdr:row>20</xdr:row>
      <xdr:rowOff>92392</xdr:rowOff>
    </xdr:to>
    <xdr:cxnSp>
      <xdr:nvCxnSpPr>
        <xdr:cNvPr id="76" name="Connecteur en angle 75"/>
        <xdr:cNvCxnSpPr>
          <a:endCxn id="56" idx="2"/>
        </xdr:cNvCxnSpPr>
      </xdr:nvCxnSpPr>
      <xdr:spPr>
        <a:xfrm rot="16200000">
          <a:off x="5821045" y="3067685"/>
          <a:ext cx="937895" cy="1016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443865</xdr:colOff>
      <xdr:row>13</xdr:row>
      <xdr:rowOff>11939</xdr:rowOff>
    </xdr:from>
    <xdr:to>
      <xdr:col>3</xdr:col>
      <xdr:colOff>56830</xdr:colOff>
      <xdr:row>15</xdr:row>
      <xdr:rowOff>36312</xdr:rowOff>
    </xdr:to>
    <xdr:sp>
      <xdr:nvSpPr>
        <xdr:cNvPr id="77" name="Rectangle 76"/>
        <xdr:cNvSpPr/>
      </xdr:nvSpPr>
      <xdr:spPr>
        <a:xfrm>
          <a:off x="561340" y="2261235"/>
          <a:ext cx="1179830" cy="36766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200"/>
            </a:lnSpc>
          </a:pPr>
          <a:r>
            <a:rPr lang="fr-FR" sz="1100">
              <a:solidFill>
                <a:schemeClr val="tx1"/>
              </a:solidFill>
            </a:rPr>
            <a:t>WP0 Capture Besoin</a:t>
          </a:r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250310</xdr:colOff>
      <xdr:row>10</xdr:row>
      <xdr:rowOff>45120</xdr:rowOff>
    </xdr:from>
    <xdr:to>
      <xdr:col>6</xdr:col>
      <xdr:colOff>681659</xdr:colOff>
      <xdr:row>13</xdr:row>
      <xdr:rowOff>11939</xdr:rowOff>
    </xdr:to>
    <xdr:cxnSp>
      <xdr:nvCxnSpPr>
        <xdr:cNvPr id="78" name="Connecteur en angle 77"/>
        <xdr:cNvCxnSpPr>
          <a:stCxn id="77" idx="0"/>
          <a:endCxn id="53" idx="2"/>
        </xdr:cNvCxnSpPr>
      </xdr:nvCxnSpPr>
      <xdr:spPr>
        <a:xfrm rot="5400000" flipH="1" flipV="1">
          <a:off x="2693035" y="238125"/>
          <a:ext cx="481330" cy="3565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437031</xdr:colOff>
      <xdr:row>0</xdr:row>
      <xdr:rowOff>56029</xdr:rowOff>
    </xdr:from>
    <xdr:to>
      <xdr:col>8</xdr:col>
      <xdr:colOff>662940</xdr:colOff>
      <xdr:row>2</xdr:row>
      <xdr:rowOff>48405</xdr:rowOff>
    </xdr:to>
    <xdr:sp>
      <xdr:nvSpPr>
        <xdr:cNvPr id="2" name="Text Box 2"/>
        <xdr:cNvSpPr txBox="1">
          <a:spLocks noChangeArrowheads="1"/>
        </xdr:cNvSpPr>
      </xdr:nvSpPr>
      <xdr:spPr>
        <a:xfrm>
          <a:off x="554355" y="55880"/>
          <a:ext cx="8200390" cy="375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fr-FR" sz="18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Planning Initial</a:t>
          </a:r>
          <a:endParaRPr lang="fr-FR" sz="1800" b="1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1899733</xdr:colOff>
      <xdr:row>0</xdr:row>
      <xdr:rowOff>130549</xdr:rowOff>
    </xdr:from>
    <xdr:to>
      <xdr:col>1</xdr:col>
      <xdr:colOff>3885133</xdr:colOff>
      <xdr:row>2</xdr:row>
      <xdr:rowOff>126657</xdr:rowOff>
    </xdr:to>
    <xdr:sp>
      <xdr:nvSpPr>
        <xdr:cNvPr id="3" name="Text Box 2"/>
        <xdr:cNvSpPr txBox="1">
          <a:spLocks noChangeArrowheads="1"/>
        </xdr:cNvSpPr>
      </xdr:nvSpPr>
      <xdr:spPr>
        <a:xfrm>
          <a:off x="1899285" y="130175"/>
          <a:ext cx="8069580" cy="3790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fr-FR" sz="18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Historique des principaux évènements</a:t>
          </a:r>
          <a:endParaRPr lang="fr-FR" sz="1800" b="1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0</xdr:colOff>
      <xdr:row>6</xdr:row>
      <xdr:rowOff>0</xdr:rowOff>
    </xdr:from>
    <xdr:to>
      <xdr:col>10</xdr:col>
      <xdr:colOff>0</xdr:colOff>
      <xdr:row>6</xdr:row>
      <xdr:rowOff>0</xdr:rowOff>
    </xdr:to>
    <xdr:sp>
      <xdr:nvSpPr>
        <xdr:cNvPr id="39496601" name="AutoShape 1"/>
        <xdr:cNvSpPr>
          <a:spLocks noChangeArrowheads="1"/>
        </xdr:cNvSpPr>
      </xdr:nvSpPr>
      <xdr:spPr>
        <a:xfrm>
          <a:off x="12882880" y="1230630"/>
          <a:ext cx="0" cy="0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10</xdr:col>
      <xdr:colOff>0</xdr:colOff>
      <xdr:row>6</xdr:row>
      <xdr:rowOff>0</xdr:rowOff>
    </xdr:to>
    <xdr:sp>
      <xdr:nvSpPr>
        <xdr:cNvPr id="39496602" name="AutoShape 2"/>
        <xdr:cNvSpPr>
          <a:spLocks noChangeArrowheads="1"/>
        </xdr:cNvSpPr>
      </xdr:nvSpPr>
      <xdr:spPr>
        <a:xfrm>
          <a:off x="12882880" y="1230630"/>
          <a:ext cx="0" cy="0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10</xdr:col>
      <xdr:colOff>0</xdr:colOff>
      <xdr:row>6</xdr:row>
      <xdr:rowOff>0</xdr:rowOff>
    </xdr:to>
    <xdr:sp>
      <xdr:nvSpPr>
        <xdr:cNvPr id="39496603" name="AutoShape 3"/>
        <xdr:cNvSpPr>
          <a:spLocks noChangeArrowheads="1"/>
        </xdr:cNvSpPr>
      </xdr:nvSpPr>
      <xdr:spPr>
        <a:xfrm>
          <a:off x="12882880" y="1230630"/>
          <a:ext cx="0" cy="0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10</xdr:col>
      <xdr:colOff>0</xdr:colOff>
      <xdr:row>6</xdr:row>
      <xdr:rowOff>0</xdr:rowOff>
    </xdr:to>
    <xdr:sp>
      <xdr:nvSpPr>
        <xdr:cNvPr id="39496604" name="AutoShape 4"/>
        <xdr:cNvSpPr>
          <a:spLocks noChangeArrowheads="1"/>
        </xdr:cNvSpPr>
      </xdr:nvSpPr>
      <xdr:spPr>
        <a:xfrm>
          <a:off x="12882880" y="1230630"/>
          <a:ext cx="0" cy="0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10</xdr:col>
      <xdr:colOff>0</xdr:colOff>
      <xdr:row>6</xdr:row>
      <xdr:rowOff>0</xdr:rowOff>
    </xdr:to>
    <xdr:sp>
      <xdr:nvSpPr>
        <xdr:cNvPr id="39496605" name="AutoShape 5"/>
        <xdr:cNvSpPr>
          <a:spLocks noChangeArrowheads="1"/>
        </xdr:cNvSpPr>
      </xdr:nvSpPr>
      <xdr:spPr>
        <a:xfrm>
          <a:off x="12882880" y="1230630"/>
          <a:ext cx="0" cy="0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10</xdr:col>
      <xdr:colOff>0</xdr:colOff>
      <xdr:row>6</xdr:row>
      <xdr:rowOff>0</xdr:rowOff>
    </xdr:to>
    <xdr:sp>
      <xdr:nvSpPr>
        <xdr:cNvPr id="39496606" name="AutoShape 6"/>
        <xdr:cNvSpPr>
          <a:spLocks noChangeArrowheads="1"/>
        </xdr:cNvSpPr>
      </xdr:nvSpPr>
      <xdr:spPr>
        <a:xfrm>
          <a:off x="12882880" y="1230630"/>
          <a:ext cx="0" cy="0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10</xdr:col>
      <xdr:colOff>0</xdr:colOff>
      <xdr:row>6</xdr:row>
      <xdr:rowOff>0</xdr:rowOff>
    </xdr:to>
    <xdr:sp>
      <xdr:nvSpPr>
        <xdr:cNvPr id="39496607" name="AutoShape 10"/>
        <xdr:cNvSpPr>
          <a:spLocks noChangeArrowheads="1"/>
        </xdr:cNvSpPr>
      </xdr:nvSpPr>
      <xdr:spPr>
        <a:xfrm>
          <a:off x="12882880" y="1230630"/>
          <a:ext cx="0" cy="0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10</xdr:col>
      <xdr:colOff>0</xdr:colOff>
      <xdr:row>6</xdr:row>
      <xdr:rowOff>0</xdr:rowOff>
    </xdr:to>
    <xdr:sp>
      <xdr:nvSpPr>
        <xdr:cNvPr id="39496608" name="AutoShape 11"/>
        <xdr:cNvSpPr>
          <a:spLocks noChangeArrowheads="1"/>
        </xdr:cNvSpPr>
      </xdr:nvSpPr>
      <xdr:spPr>
        <a:xfrm>
          <a:off x="12882880" y="1230630"/>
          <a:ext cx="0" cy="0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10</xdr:col>
      <xdr:colOff>0</xdr:colOff>
      <xdr:row>6</xdr:row>
      <xdr:rowOff>0</xdr:rowOff>
    </xdr:to>
    <xdr:sp>
      <xdr:nvSpPr>
        <xdr:cNvPr id="39496609" name="AutoShape 12"/>
        <xdr:cNvSpPr>
          <a:spLocks noChangeArrowheads="1"/>
        </xdr:cNvSpPr>
      </xdr:nvSpPr>
      <xdr:spPr>
        <a:xfrm>
          <a:off x="12882880" y="1230630"/>
          <a:ext cx="0" cy="0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10</xdr:col>
      <xdr:colOff>0</xdr:colOff>
      <xdr:row>6</xdr:row>
      <xdr:rowOff>0</xdr:rowOff>
    </xdr:to>
    <xdr:sp>
      <xdr:nvSpPr>
        <xdr:cNvPr id="39496610" name="AutoShape 13"/>
        <xdr:cNvSpPr>
          <a:spLocks noChangeArrowheads="1"/>
        </xdr:cNvSpPr>
      </xdr:nvSpPr>
      <xdr:spPr>
        <a:xfrm>
          <a:off x="12882880" y="1230630"/>
          <a:ext cx="0" cy="0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10</xdr:col>
      <xdr:colOff>0</xdr:colOff>
      <xdr:row>6</xdr:row>
      <xdr:rowOff>0</xdr:rowOff>
    </xdr:to>
    <xdr:sp>
      <xdr:nvSpPr>
        <xdr:cNvPr id="39496611" name="AutoShape 14"/>
        <xdr:cNvSpPr>
          <a:spLocks noChangeArrowheads="1"/>
        </xdr:cNvSpPr>
      </xdr:nvSpPr>
      <xdr:spPr>
        <a:xfrm>
          <a:off x="12882880" y="1230630"/>
          <a:ext cx="0" cy="0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10</xdr:col>
      <xdr:colOff>0</xdr:colOff>
      <xdr:row>6</xdr:row>
      <xdr:rowOff>0</xdr:rowOff>
    </xdr:to>
    <xdr:sp>
      <xdr:nvSpPr>
        <xdr:cNvPr id="39496612" name="AutoShape 15"/>
        <xdr:cNvSpPr>
          <a:spLocks noChangeArrowheads="1"/>
        </xdr:cNvSpPr>
      </xdr:nvSpPr>
      <xdr:spPr>
        <a:xfrm>
          <a:off x="12882880" y="1230630"/>
          <a:ext cx="0" cy="0"/>
        </a:xfrm>
        <a:prstGeom prst="flowChartConnec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321945</xdr:colOff>
      <xdr:row>7</xdr:row>
      <xdr:rowOff>121920</xdr:rowOff>
    </xdr:from>
    <xdr:to>
      <xdr:col>6</xdr:col>
      <xdr:colOff>645795</xdr:colOff>
      <xdr:row>7</xdr:row>
      <xdr:rowOff>1026795</xdr:rowOff>
    </xdr:to>
    <xdr:sp>
      <xdr:nvSpPr>
        <xdr:cNvPr id="2" name="Zone de texte 1"/>
        <xdr:cNvSpPr txBox="1"/>
      </xdr:nvSpPr>
      <xdr:spPr>
        <a:xfrm>
          <a:off x="1673860" y="1343025"/>
          <a:ext cx="10747375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fr-FR" altLang="en-US" sz="1100"/>
            <a:t>De plus nous étions confronté à pas mal d’indisponibilité ce qui a engendré des temps d’attente pour terminer ce projet mais on a pu aboutir a la finalité du projet en avançant de notre côté et en discutant régulièrement sur l’avancée totale.</a:t>
          </a:r>
          <a:endParaRPr lang="fr-FR" altLang="en-US" sz="1100"/>
        </a:p>
      </xdr:txBody>
    </xdr:sp>
    <xdr:clientData/>
  </xdr:twoCellAnchor>
  <xdr:twoCellAnchor>
    <xdr:from>
      <xdr:col>3</xdr:col>
      <xdr:colOff>255270</xdr:colOff>
      <xdr:row>10</xdr:row>
      <xdr:rowOff>26670</xdr:rowOff>
    </xdr:from>
    <xdr:to>
      <xdr:col>5</xdr:col>
      <xdr:colOff>702945</xdr:colOff>
      <xdr:row>10</xdr:row>
      <xdr:rowOff>1093470</xdr:rowOff>
    </xdr:to>
    <xdr:sp>
      <xdr:nvSpPr>
        <xdr:cNvPr id="3" name="Zone de texte 2"/>
        <xdr:cNvSpPr txBox="1"/>
      </xdr:nvSpPr>
      <xdr:spPr>
        <a:xfrm>
          <a:off x="3399790" y="2687955"/>
          <a:ext cx="7118985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fr-FR" altLang="en-US" sz="1100"/>
            <a:t>Gain de responsabilité, évolution sur notre autonomie, travail régulier, entente et cohésion au sein du groupe, gérér un travail de groupe, ce qui reste primordial pour notre insertion professionnelle.</a:t>
          </a:r>
          <a:endParaRPr lang="fr-F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Feuil8">
    <pageSetUpPr fitToPage="1"/>
  </sheetPr>
  <dimension ref="B1:P15"/>
  <sheetViews>
    <sheetView showGridLines="0" zoomScale="67" zoomScaleNormal="67" zoomScalePageLayoutView="70" topLeftCell="B1" workbookViewId="0">
      <selection activeCell="W17" sqref="W17"/>
    </sheetView>
  </sheetViews>
  <sheetFormatPr defaultColWidth="11.4259259259259" defaultRowHeight="13.2"/>
  <cols>
    <col min="1" max="1" width="1.71296296296296" style="231" customWidth="1"/>
    <col min="2" max="2" width="11.4259259259259" style="231"/>
    <col min="3" max="3" width="29.5740740740741" style="231" customWidth="1"/>
    <col min="4" max="4" width="0.851851851851852" style="231" customWidth="1"/>
    <col min="5" max="13" width="10.712962962963" style="231" customWidth="1"/>
    <col min="14" max="14" width="15.712962962963" style="231" customWidth="1"/>
    <col min="15" max="16384" width="11.4259259259259" style="231"/>
  </cols>
  <sheetData>
    <row r="1" ht="17.4" spans="2:16">
      <c r="B1" s="232"/>
      <c r="C1" s="233"/>
      <c r="D1" s="233"/>
      <c r="E1" s="233"/>
      <c r="F1" s="233"/>
      <c r="G1" s="233"/>
      <c r="H1" s="233"/>
      <c r="I1" s="233"/>
      <c r="J1" s="233"/>
      <c r="K1" s="233"/>
      <c r="L1" s="258" t="s">
        <v>0</v>
      </c>
      <c r="M1" s="259"/>
      <c r="N1" s="260"/>
      <c r="P1" s="261"/>
    </row>
    <row r="2" ht="12.75" customHeight="1" spans="2:14">
      <c r="B2" s="234"/>
      <c r="C2" s="235"/>
      <c r="D2" s="235"/>
      <c r="E2" s="235"/>
      <c r="F2" s="235"/>
      <c r="G2" s="235"/>
      <c r="H2" s="235"/>
      <c r="I2" s="235"/>
      <c r="J2" s="235"/>
      <c r="K2" s="235"/>
      <c r="L2" s="262">
        <v>44265</v>
      </c>
      <c r="M2" s="263"/>
      <c r="N2" s="264"/>
    </row>
    <row r="3" ht="12.75" customHeight="1" spans="2:16">
      <c r="B3" s="236"/>
      <c r="C3" s="237"/>
      <c r="D3" s="237"/>
      <c r="E3" s="237"/>
      <c r="F3" s="237"/>
      <c r="G3" s="237"/>
      <c r="H3" s="237"/>
      <c r="I3" s="237"/>
      <c r="J3" s="237"/>
      <c r="K3" s="237"/>
      <c r="L3" s="265" t="s">
        <v>1</v>
      </c>
      <c r="M3" s="266"/>
      <c r="N3" s="267"/>
      <c r="P3" s="261"/>
    </row>
    <row r="4" ht="12.75" customHeight="1" spans="16:16">
      <c r="P4" s="261"/>
    </row>
    <row r="5" ht="23.55" spans="2:14">
      <c r="B5" s="238" t="s">
        <v>2</v>
      </c>
      <c r="C5" s="238"/>
      <c r="D5" s="239"/>
      <c r="E5" s="240" t="s">
        <v>3</v>
      </c>
      <c r="F5" s="240"/>
      <c r="G5" s="240"/>
      <c r="H5" s="240"/>
      <c r="I5" s="240"/>
      <c r="J5" s="240"/>
      <c r="K5" s="240"/>
      <c r="L5" s="240"/>
      <c r="M5" s="240"/>
      <c r="N5" s="240"/>
    </row>
    <row r="6" ht="12" customHeight="1" spans="2:14">
      <c r="B6" s="241"/>
      <c r="C6" s="242"/>
      <c r="D6" s="243"/>
      <c r="E6" s="244"/>
      <c r="F6" s="244"/>
      <c r="G6" s="244"/>
      <c r="H6" s="244"/>
      <c r="I6" s="244"/>
      <c r="J6" s="244"/>
      <c r="K6" s="244"/>
      <c r="L6" s="244"/>
      <c r="M6" s="244"/>
      <c r="N6" s="244"/>
    </row>
    <row r="7" ht="18.15" spans="2:14">
      <c r="B7" s="238" t="s">
        <v>4</v>
      </c>
      <c r="C7" s="238"/>
      <c r="D7" s="239"/>
      <c r="E7" s="245" t="s">
        <v>5</v>
      </c>
      <c r="F7" s="246"/>
      <c r="G7" s="246"/>
      <c r="H7" s="246"/>
      <c r="I7" s="246"/>
      <c r="J7" s="246"/>
      <c r="K7" s="246"/>
      <c r="L7" s="246"/>
      <c r="M7" s="246"/>
      <c r="N7" s="268"/>
    </row>
    <row r="8" ht="9.6" customHeight="1" spans="2:14">
      <c r="B8" s="247"/>
      <c r="C8" s="248"/>
      <c r="D8" s="239"/>
      <c r="E8" s="249"/>
      <c r="F8" s="249"/>
      <c r="G8" s="249"/>
      <c r="H8" s="249"/>
      <c r="I8" s="249"/>
      <c r="J8" s="249"/>
      <c r="K8" s="249"/>
      <c r="L8" s="249"/>
      <c r="M8" s="249"/>
      <c r="N8" s="249"/>
    </row>
    <row r="9" ht="54.6" customHeight="1" spans="2:14">
      <c r="B9" s="250" t="s">
        <v>6</v>
      </c>
      <c r="C9" s="250"/>
      <c r="D9" s="239"/>
      <c r="E9" s="251" t="s">
        <v>7</v>
      </c>
      <c r="F9" s="252"/>
      <c r="G9" s="252"/>
      <c r="H9" s="252"/>
      <c r="I9" s="252"/>
      <c r="J9" s="252"/>
      <c r="K9" s="252"/>
      <c r="L9" s="252"/>
      <c r="M9" s="252"/>
      <c r="N9" s="252"/>
    </row>
    <row r="10" ht="10.9" customHeight="1" spans="2:14">
      <c r="B10" s="247"/>
      <c r="C10" s="248"/>
      <c r="D10" s="239"/>
      <c r="E10" s="249"/>
      <c r="F10" s="249"/>
      <c r="G10" s="249"/>
      <c r="H10" s="249"/>
      <c r="I10" s="249"/>
      <c r="J10" s="249"/>
      <c r="K10" s="249"/>
      <c r="L10" s="249"/>
      <c r="M10" s="249"/>
      <c r="N10" s="249"/>
    </row>
    <row r="11" ht="61.15" customHeight="1" spans="2:14">
      <c r="B11" s="238" t="s">
        <v>8</v>
      </c>
      <c r="C11" s="238"/>
      <c r="D11" s="239"/>
      <c r="E11" s="251" t="s">
        <v>9</v>
      </c>
      <c r="F11" s="252"/>
      <c r="G11" s="252"/>
      <c r="H11" s="252"/>
      <c r="I11" s="252"/>
      <c r="J11" s="252"/>
      <c r="K11" s="252"/>
      <c r="L11" s="252"/>
      <c r="M11" s="252"/>
      <c r="N11" s="252"/>
    </row>
    <row r="12" ht="10.9" customHeight="1" spans="2:14">
      <c r="B12" s="247"/>
      <c r="C12" s="248"/>
      <c r="D12" s="239"/>
      <c r="E12" s="249"/>
      <c r="F12" s="249"/>
      <c r="G12" s="249"/>
      <c r="H12" s="249"/>
      <c r="I12" s="249"/>
      <c r="J12" s="249"/>
      <c r="K12" s="249"/>
      <c r="L12" s="249"/>
      <c r="M12" s="249"/>
      <c r="N12" s="249"/>
    </row>
    <row r="13" ht="99" customHeight="1" spans="2:14">
      <c r="B13" s="238" t="s">
        <v>10</v>
      </c>
      <c r="C13" s="238"/>
      <c r="D13" s="239"/>
      <c r="E13" s="253" t="s">
        <v>11</v>
      </c>
      <c r="F13" s="254"/>
      <c r="G13" s="254"/>
      <c r="H13" s="254"/>
      <c r="I13" s="254"/>
      <c r="J13" s="254"/>
      <c r="K13" s="254"/>
      <c r="L13" s="254"/>
      <c r="M13" s="254"/>
      <c r="N13" s="254"/>
    </row>
    <row r="14" ht="73.5" customHeight="1" spans="2:14">
      <c r="B14" s="255"/>
      <c r="C14" s="255"/>
      <c r="D14" s="256"/>
      <c r="E14" s="257"/>
      <c r="F14" s="257"/>
      <c r="G14" s="257"/>
      <c r="H14" s="257"/>
      <c r="I14" s="257"/>
      <c r="J14" s="257"/>
      <c r="K14" s="257"/>
      <c r="L14" s="257"/>
      <c r="M14" s="257"/>
      <c r="N14" s="257"/>
    </row>
    <row r="15" ht="18.75" customHeight="1"/>
  </sheetData>
  <sheetProtection selectLockedCells="1" selectUnlockedCells="1"/>
  <mergeCells count="13">
    <mergeCell ref="L1:N1"/>
    <mergeCell ref="L2:N2"/>
    <mergeCell ref="L3:N3"/>
    <mergeCell ref="B5:C5"/>
    <mergeCell ref="E5:N5"/>
    <mergeCell ref="B7:C7"/>
    <mergeCell ref="E7:N7"/>
    <mergeCell ref="B9:C9"/>
    <mergeCell ref="E9:N9"/>
    <mergeCell ref="B11:C11"/>
    <mergeCell ref="E11:N11"/>
    <mergeCell ref="B13:C13"/>
    <mergeCell ref="E13:N13"/>
  </mergeCells>
  <dataValidations count="1">
    <dataValidation type="list" allowBlank="1" showErrorMessage="1" sqref="E8:N8;E10:N10;E12:N12">
      <formula1>"Customer funding,Private Venture on Business Plan,Mixed"</formula1>
    </dataValidation>
  </dataValidations>
  <pageMargins left="0.236220472440945" right="0.236220472440945" top="0.236220472440945" bottom="0.236220472440945" header="0" footer="0"/>
  <pageSetup paperSize="9" scale="65" firstPageNumber="0" orientation="landscape" useFirstPageNumber="1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Feuil21">
    <outlinePr summaryBelow="0" summaryRight="0"/>
    <pageSetUpPr fitToPage="1"/>
  </sheetPr>
  <dimension ref="A1:O17"/>
  <sheetViews>
    <sheetView showGridLines="0" zoomScale="80" zoomScaleNormal="80" workbookViewId="0">
      <selection activeCell="E23" sqref="E23"/>
    </sheetView>
  </sheetViews>
  <sheetFormatPr defaultColWidth="11.4259259259259" defaultRowHeight="13.2"/>
  <cols>
    <col min="1" max="1" width="19.712962962963" style="1" customWidth="1"/>
    <col min="2" max="2" width="11.4259259259259" style="1" customWidth="1"/>
    <col min="3" max="3" width="14.712962962963" style="1" customWidth="1"/>
    <col min="4" max="4" width="12.1388888888889" style="1" customWidth="1"/>
    <col min="5" max="5" width="85.1388888888889" style="2" customWidth="1"/>
    <col min="6" max="6" width="28.5740740740741" style="2" customWidth="1"/>
    <col min="7" max="7" width="17.1388888888889" style="2" customWidth="1"/>
    <col min="8" max="8" width="21.712962962963" style="2" customWidth="1"/>
    <col min="9" max="9" width="26.5740740740741" style="1" customWidth="1"/>
    <col min="10" max="16384" width="11.4259259259259" style="1"/>
  </cols>
  <sheetData>
    <row r="1" ht="13.5" customHeight="1" spans="1:8">
      <c r="A1" s="5"/>
      <c r="B1" s="219"/>
      <c r="C1" s="219"/>
      <c r="D1" s="219"/>
      <c r="E1" s="219"/>
      <c r="F1" s="219"/>
      <c r="G1" s="5" t="str">
        <f>'1a-Identification Projet'!$L1</f>
        <v>reference Tableau de bord</v>
      </c>
      <c r="H1" s="6"/>
    </row>
    <row r="2" ht="12.75" customHeight="1" spans="1:8">
      <c r="A2" s="220"/>
      <c r="B2" s="221"/>
      <c r="C2" s="221"/>
      <c r="D2" s="221"/>
      <c r="E2" s="221"/>
      <c r="F2" s="221"/>
      <c r="G2" s="9">
        <f>'1a-Identification Projet'!$L2</f>
        <v>44265</v>
      </c>
      <c r="H2" s="10"/>
    </row>
    <row r="3" ht="16.5" customHeight="1" spans="1:8">
      <c r="A3" s="13"/>
      <c r="B3" s="222"/>
      <c r="C3" s="222"/>
      <c r="D3" s="222"/>
      <c r="E3" s="222"/>
      <c r="F3" s="222"/>
      <c r="G3" s="13" t="str">
        <f>'1a-Identification Projet'!$L3</f>
        <v>Organisation Projet</v>
      </c>
      <c r="H3" s="14"/>
    </row>
    <row r="4" ht="12.75" customHeight="1" spans="2:4">
      <c r="B4" s="15"/>
      <c r="C4" s="15"/>
      <c r="D4" s="15"/>
    </row>
    <row r="5" ht="14.25" customHeight="1"/>
    <row r="6" spans="1:1">
      <c r="A6" s="16" t="s">
        <v>12</v>
      </c>
    </row>
    <row r="7" ht="90.6" customHeight="1" spans="1:8">
      <c r="A7" s="17"/>
      <c r="B7" s="18"/>
      <c r="C7" s="18"/>
      <c r="D7" s="18"/>
      <c r="E7" s="18"/>
      <c r="F7" s="18"/>
      <c r="G7" s="18"/>
      <c r="H7" s="18"/>
    </row>
    <row r="8" ht="15" customHeight="1" spans="1:8">
      <c r="A8" s="16" t="s">
        <v>13</v>
      </c>
      <c r="B8" s="92"/>
      <c r="C8" s="92"/>
      <c r="D8" s="92"/>
      <c r="E8" s="94"/>
      <c r="F8" s="94"/>
      <c r="G8" s="94"/>
      <c r="H8" s="94"/>
    </row>
    <row r="9" ht="41.55" spans="1:8">
      <c r="A9" s="223" t="s">
        <v>14</v>
      </c>
      <c r="B9" s="223" t="s">
        <v>15</v>
      </c>
      <c r="C9" s="223" t="s">
        <v>16</v>
      </c>
      <c r="D9" s="223" t="s">
        <v>17</v>
      </c>
      <c r="E9" s="224" t="s">
        <v>18</v>
      </c>
      <c r="F9" s="224" t="s">
        <v>19</v>
      </c>
      <c r="G9" s="225" t="s">
        <v>20</v>
      </c>
      <c r="H9" s="226"/>
    </row>
    <row r="10" spans="1:8">
      <c r="A10" s="227" t="s">
        <v>21</v>
      </c>
      <c r="B10" s="227" t="s">
        <v>22</v>
      </c>
      <c r="C10" s="227"/>
      <c r="D10" s="227" t="s">
        <v>23</v>
      </c>
      <c r="E10" s="228" t="s">
        <v>24</v>
      </c>
      <c r="F10" s="228" t="s">
        <v>25</v>
      </c>
      <c r="G10" s="229"/>
      <c r="H10" s="230"/>
    </row>
    <row r="11" outlineLevel="2" spans="1:8">
      <c r="A11" s="227" t="s">
        <v>26</v>
      </c>
      <c r="B11" s="227" t="s">
        <v>27</v>
      </c>
      <c r="C11" s="227"/>
      <c r="D11" s="227" t="s">
        <v>28</v>
      </c>
      <c r="E11" s="228" t="s">
        <v>29</v>
      </c>
      <c r="F11" s="228" t="s">
        <v>30</v>
      </c>
      <c r="G11" s="229"/>
      <c r="H11" s="230"/>
    </row>
    <row r="12" outlineLevel="2" spans="1:15">
      <c r="A12" s="227" t="s">
        <v>31</v>
      </c>
      <c r="B12" s="227"/>
      <c r="C12" s="227"/>
      <c r="D12" s="227" t="s">
        <v>23</v>
      </c>
      <c r="E12" s="228" t="s">
        <v>32</v>
      </c>
      <c r="F12" s="228" t="s">
        <v>33</v>
      </c>
      <c r="G12" s="229"/>
      <c r="H12" s="230"/>
      <c r="I12" s="2"/>
      <c r="J12" s="2"/>
      <c r="K12" s="2"/>
      <c r="L12" s="2"/>
      <c r="M12" s="2"/>
      <c r="N12" s="2"/>
      <c r="O12" s="2"/>
    </row>
    <row r="13" s="2" customFormat="1" outlineLevel="2" spans="1:8">
      <c r="A13" s="227"/>
      <c r="B13" s="227"/>
      <c r="C13" s="227"/>
      <c r="D13" s="227"/>
      <c r="E13" s="228"/>
      <c r="F13" s="228"/>
      <c r="G13" s="229"/>
      <c r="H13" s="230"/>
    </row>
    <row r="14" s="2" customFormat="1" outlineLevel="2" spans="1:8">
      <c r="A14" s="227"/>
      <c r="B14" s="227"/>
      <c r="C14" s="227"/>
      <c r="D14" s="227"/>
      <c r="E14" s="228"/>
      <c r="F14" s="228"/>
      <c r="G14" s="229"/>
      <c r="H14" s="230"/>
    </row>
    <row r="15" s="2" customFormat="1" outlineLevel="2" spans="1:15">
      <c r="A15" s="227"/>
      <c r="B15" s="227"/>
      <c r="C15" s="227"/>
      <c r="D15" s="227"/>
      <c r="E15" s="228"/>
      <c r="F15" s="228"/>
      <c r="G15" s="229"/>
      <c r="H15" s="230"/>
      <c r="I15" s="1"/>
      <c r="J15" s="1"/>
      <c r="K15" s="1"/>
      <c r="L15" s="1"/>
      <c r="M15" s="1"/>
      <c r="N15" s="1"/>
      <c r="O15" s="1"/>
    </row>
    <row r="16" outlineLevel="2" spans="1:8">
      <c r="A16" s="227"/>
      <c r="B16" s="227"/>
      <c r="C16" s="227"/>
      <c r="D16" s="227"/>
      <c r="E16" s="228"/>
      <c r="F16" s="228"/>
      <c r="G16" s="229"/>
      <c r="H16" s="230"/>
    </row>
    <row r="17" outlineLevel="2"/>
  </sheetData>
  <mergeCells count="4">
    <mergeCell ref="G1:H1"/>
    <mergeCell ref="G2:H2"/>
    <mergeCell ref="G3:H3"/>
    <mergeCell ref="A7:H7"/>
  </mergeCells>
  <printOptions horizontalCentered="1"/>
  <pageMargins left="0.236220472440945" right="0.236220472440945" top="0.236220472440945" bottom="0.236220472440945" header="0" footer="0"/>
  <pageSetup paperSize="9" scale="70" orientation="landscape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Feuil10">
    <pageSetUpPr fitToPage="1"/>
  </sheetPr>
  <dimension ref="A1:M40"/>
  <sheetViews>
    <sheetView showGridLines="0" zoomScale="80" zoomScaleNormal="80" workbookViewId="0">
      <selection activeCell="N24" sqref="N24"/>
    </sheetView>
  </sheetViews>
  <sheetFormatPr defaultColWidth="11.4259259259259" defaultRowHeight="13.2"/>
  <cols>
    <col min="1" max="1" width="1.71296296296296" style="1" customWidth="1"/>
    <col min="2" max="16384" width="11.4259259259259" style="1"/>
  </cols>
  <sheetData>
    <row r="1" ht="17.4" spans="1:13">
      <c r="A1" s="19"/>
      <c r="B1" s="201"/>
      <c r="C1" s="202"/>
      <c r="D1" s="202"/>
      <c r="E1" s="202"/>
      <c r="F1" s="202"/>
      <c r="G1" s="202"/>
      <c r="H1" s="202"/>
      <c r="I1" s="202"/>
      <c r="J1" s="202"/>
      <c r="K1" s="54" t="str">
        <f>'1a-Identification Projet'!$L$1</f>
        <v>reference Tableau de bord</v>
      </c>
      <c r="L1" s="55"/>
      <c r="M1" s="56"/>
    </row>
    <row r="2" s="19" customFormat="1" ht="12.75" customHeight="1" spans="2:13">
      <c r="B2" s="203"/>
      <c r="C2" s="204"/>
      <c r="D2" s="204"/>
      <c r="E2" s="204"/>
      <c r="F2" s="204"/>
      <c r="G2" s="204"/>
      <c r="H2" s="204"/>
      <c r="I2" s="204"/>
      <c r="J2" s="204"/>
      <c r="K2" s="58">
        <f>'1a-Identification Projet'!$L$2</f>
        <v>44265</v>
      </c>
      <c r="L2" s="59"/>
      <c r="M2" s="60"/>
    </row>
    <row r="3" s="19" customFormat="1" ht="12.75" customHeight="1" spans="2:13">
      <c r="B3" s="205"/>
      <c r="C3" s="206"/>
      <c r="D3" s="206"/>
      <c r="E3" s="206"/>
      <c r="F3" s="206"/>
      <c r="G3" s="206"/>
      <c r="H3" s="206"/>
      <c r="I3" s="206"/>
      <c r="J3" s="206"/>
      <c r="K3" s="62" t="str">
        <f>'1a-Identification Projet'!$L$3</f>
        <v>Organisation Projet</v>
      </c>
      <c r="L3" s="63"/>
      <c r="M3" s="64"/>
    </row>
    <row r="4" s="19" customFormat="1" ht="12.75" customHeight="1" spans="1:13">
      <c r="A4" s="1"/>
      <c r="B4" s="1"/>
      <c r="C4" s="1"/>
      <c r="D4" s="23"/>
      <c r="E4" s="23"/>
      <c r="F4" s="23"/>
      <c r="G4" s="23"/>
      <c r="H4" s="23"/>
      <c r="I4" s="23"/>
      <c r="J4" s="23"/>
      <c r="K4" s="65"/>
      <c r="L4" s="65"/>
      <c r="M4" s="1"/>
    </row>
    <row r="5" ht="13.5" customHeight="1" spans="4:12">
      <c r="D5" s="23"/>
      <c r="E5" s="23"/>
      <c r="F5" s="23"/>
      <c r="G5" s="23"/>
      <c r="H5" s="23"/>
      <c r="I5" s="23"/>
      <c r="J5" s="23"/>
      <c r="K5" s="65"/>
      <c r="L5" s="65"/>
    </row>
    <row r="6" ht="13.5" customHeight="1" spans="4:12">
      <c r="D6" s="23"/>
      <c r="E6" s="23"/>
      <c r="F6" s="23"/>
      <c r="G6" s="23"/>
      <c r="H6" s="23"/>
      <c r="I6" s="23"/>
      <c r="J6" s="23"/>
      <c r="K6" s="65"/>
      <c r="L6" s="65"/>
    </row>
    <row r="7" ht="13.5" customHeight="1" spans="1:13">
      <c r="A7" s="20"/>
      <c r="B7" s="20"/>
      <c r="C7" s="20"/>
      <c r="D7" s="23"/>
      <c r="E7" s="23"/>
      <c r="F7" s="23"/>
      <c r="G7" s="23"/>
      <c r="H7" s="23"/>
      <c r="I7" s="23"/>
      <c r="J7" s="23"/>
      <c r="K7" s="65"/>
      <c r="L7" s="65"/>
      <c r="M7" s="20"/>
    </row>
    <row r="8" s="20" customFormat="1" ht="13.5" customHeight="1" spans="4:12">
      <c r="D8" s="23"/>
      <c r="E8" s="23"/>
      <c r="F8" s="23"/>
      <c r="G8" s="23"/>
      <c r="H8" s="23"/>
      <c r="I8" s="23"/>
      <c r="J8" s="23"/>
      <c r="K8" s="65"/>
      <c r="L8" s="65"/>
    </row>
    <row r="9" s="20" customFormat="1" ht="13.5" customHeight="1" spans="4:12">
      <c r="D9" s="23"/>
      <c r="E9" s="23"/>
      <c r="F9" s="23"/>
      <c r="G9" s="23"/>
      <c r="H9" s="23"/>
      <c r="I9" s="23"/>
      <c r="J9" s="23"/>
      <c r="K9" s="65"/>
      <c r="L9" s="65"/>
    </row>
    <row r="10" s="20" customFormat="1" ht="13.5" customHeight="1" spans="4:12">
      <c r="D10" s="23"/>
      <c r="E10" s="23"/>
      <c r="F10" s="23"/>
      <c r="G10" s="23"/>
      <c r="H10" s="23"/>
      <c r="I10" s="23"/>
      <c r="J10" s="23"/>
      <c r="K10" s="65"/>
      <c r="L10" s="65"/>
    </row>
    <row r="11" s="20" customFormat="1" ht="13.5" customHeight="1" spans="4:12">
      <c r="D11" s="23"/>
      <c r="E11" s="23"/>
      <c r="F11" s="23"/>
      <c r="G11" s="23"/>
      <c r="H11" s="23"/>
      <c r="I11" s="23"/>
      <c r="J11" s="23"/>
      <c r="K11" s="65"/>
      <c r="L11" s="65"/>
    </row>
    <row r="12" s="20" customFormat="1" ht="13.5" customHeight="1" spans="4:12">
      <c r="D12" s="23"/>
      <c r="E12" s="23"/>
      <c r="F12" s="23"/>
      <c r="G12" s="23"/>
      <c r="H12" s="23"/>
      <c r="I12" s="23"/>
      <c r="J12" s="23"/>
      <c r="K12" s="65"/>
      <c r="L12" s="65"/>
    </row>
    <row r="13" s="20" customFormat="1" ht="13.5" customHeight="1" spans="4:12">
      <c r="D13" s="23"/>
      <c r="E13" s="23"/>
      <c r="F13" s="23"/>
      <c r="G13" s="23"/>
      <c r="H13" s="23"/>
      <c r="I13" s="23"/>
      <c r="J13" s="23"/>
      <c r="K13" s="65"/>
      <c r="L13" s="65"/>
    </row>
    <row r="14" s="20" customFormat="1" ht="13.5" customHeight="1" spans="4:12">
      <c r="D14" s="23"/>
      <c r="E14" s="23"/>
      <c r="F14" s="23"/>
      <c r="G14" s="23"/>
      <c r="H14" s="23"/>
      <c r="I14" s="23"/>
      <c r="J14" s="23"/>
      <c r="K14" s="65"/>
      <c r="L14" s="65"/>
    </row>
    <row r="15" s="20" customFormat="1" ht="13.5" customHeight="1" spans="4:12">
      <c r="D15" s="23"/>
      <c r="E15" s="23"/>
      <c r="F15" s="23"/>
      <c r="G15" s="23"/>
      <c r="H15" s="23"/>
      <c r="I15" s="23"/>
      <c r="J15" s="23"/>
      <c r="K15" s="65"/>
      <c r="L15" s="65"/>
    </row>
    <row r="16" s="20" customFormat="1" ht="13.5" customHeight="1" spans="4:12">
      <c r="D16" s="23"/>
      <c r="E16" s="23"/>
      <c r="F16" s="23"/>
      <c r="G16" s="23"/>
      <c r="H16" s="23"/>
      <c r="I16" s="23"/>
      <c r="J16" s="23"/>
      <c r="K16" s="65"/>
      <c r="L16" s="65"/>
    </row>
    <row r="17" s="20" customFormat="1" ht="13.5" customHeight="1" spans="4:12">
      <c r="D17" s="23"/>
      <c r="E17" s="23"/>
      <c r="F17" s="23"/>
      <c r="G17" s="23"/>
      <c r="H17" s="23"/>
      <c r="I17" s="23"/>
      <c r="J17" s="23"/>
      <c r="K17" s="65"/>
      <c r="L17" s="65"/>
    </row>
    <row r="18" s="20" customFormat="1" ht="13.5" customHeight="1" spans="4:12">
      <c r="D18" s="23"/>
      <c r="E18" s="23"/>
      <c r="F18" s="23"/>
      <c r="G18" s="23"/>
      <c r="H18" s="23"/>
      <c r="I18" s="23"/>
      <c r="J18" s="23"/>
      <c r="K18" s="65"/>
      <c r="L18" s="65"/>
    </row>
    <row r="19" s="20" customFormat="1" ht="13.5" customHeight="1" spans="4:12">
      <c r="D19" s="23"/>
      <c r="E19" s="23"/>
      <c r="F19" s="23"/>
      <c r="G19" s="23"/>
      <c r="H19" s="23"/>
      <c r="I19" s="23"/>
      <c r="J19" s="23"/>
      <c r="K19" s="65"/>
      <c r="L19" s="65"/>
    </row>
    <row r="20" s="20" customFormat="1" ht="13.5" customHeight="1" spans="4:12">
      <c r="D20" s="23"/>
      <c r="E20" s="23"/>
      <c r="F20" s="23"/>
      <c r="G20" s="23"/>
      <c r="H20" s="23"/>
      <c r="I20" s="23"/>
      <c r="J20" s="23"/>
      <c r="K20" s="65"/>
      <c r="L20" s="65"/>
    </row>
    <row r="21" s="20" customFormat="1" ht="13.5" customHeight="1" spans="4:12">
      <c r="D21" s="23"/>
      <c r="E21" s="23"/>
      <c r="F21" s="23"/>
      <c r="G21" s="23"/>
      <c r="H21" s="23"/>
      <c r="I21" s="23"/>
      <c r="J21" s="23"/>
      <c r="K21" s="65"/>
      <c r="L21" s="65"/>
    </row>
    <row r="22" s="20" customFormat="1" ht="13.5" customHeight="1" spans="4:12">
      <c r="D22" s="23"/>
      <c r="E22" s="23"/>
      <c r="F22" s="23"/>
      <c r="G22" s="23"/>
      <c r="H22" s="23"/>
      <c r="I22" s="23"/>
      <c r="J22" s="23"/>
      <c r="K22" s="65"/>
      <c r="L22" s="65"/>
    </row>
    <row r="23" s="20" customFormat="1" ht="13.5" customHeight="1" spans="4:12">
      <c r="D23" s="23"/>
      <c r="E23" s="23"/>
      <c r="F23" s="23"/>
      <c r="G23" s="23"/>
      <c r="H23" s="23"/>
      <c r="I23" s="23"/>
      <c r="J23" s="23"/>
      <c r="K23" s="65"/>
      <c r="L23" s="65"/>
    </row>
    <row r="24" s="20" customFormat="1" ht="13.5" customHeight="1" spans="4:12">
      <c r="D24" s="23"/>
      <c r="E24" s="23"/>
      <c r="F24" s="23"/>
      <c r="G24" s="23"/>
      <c r="H24" s="23"/>
      <c r="I24" s="23"/>
      <c r="J24" s="23"/>
      <c r="K24" s="65"/>
      <c r="L24" s="65"/>
    </row>
    <row r="25" s="20" customFormat="1" ht="13.5" customHeight="1" spans="4:12">
      <c r="D25" s="23"/>
      <c r="E25" s="23"/>
      <c r="F25" s="23"/>
      <c r="G25" s="23"/>
      <c r="H25" s="23"/>
      <c r="I25" s="23"/>
      <c r="J25" s="23"/>
      <c r="K25" s="65"/>
      <c r="L25" s="65"/>
    </row>
    <row r="26" s="20" customFormat="1" ht="13.5" customHeight="1" spans="4:12">
      <c r="D26" s="23"/>
      <c r="E26" s="23"/>
      <c r="F26" s="23"/>
      <c r="G26" s="23"/>
      <c r="H26" s="23"/>
      <c r="I26" s="23"/>
      <c r="J26" s="23"/>
      <c r="K26" s="65"/>
      <c r="L26" s="65"/>
    </row>
    <row r="27" s="20" customFormat="1" ht="13.5" customHeight="1" spans="4:12">
      <c r="D27" s="23"/>
      <c r="E27" s="23"/>
      <c r="F27" s="23"/>
      <c r="G27" s="23"/>
      <c r="H27" s="23"/>
      <c r="I27" s="23"/>
      <c r="J27" s="23"/>
      <c r="K27" s="65"/>
      <c r="L27" s="65"/>
    </row>
    <row r="28" s="20" customFormat="1" ht="13.5" customHeight="1" spans="4:12">
      <c r="D28" s="23"/>
      <c r="E28" s="23"/>
      <c r="F28" s="23"/>
      <c r="G28" s="23"/>
      <c r="H28" s="23"/>
      <c r="I28" s="23"/>
      <c r="J28" s="23"/>
      <c r="K28" s="65"/>
      <c r="L28" s="65"/>
    </row>
    <row r="29" s="20" customFormat="1" ht="13.5" customHeight="1" spans="4:12">
      <c r="D29" s="23"/>
      <c r="E29" s="23"/>
      <c r="F29" s="23"/>
      <c r="G29" s="23"/>
      <c r="H29" s="23"/>
      <c r="I29" s="23"/>
      <c r="J29" s="23"/>
      <c r="K29" s="65"/>
      <c r="L29" s="65"/>
    </row>
    <row r="30" s="20" customFormat="1" ht="13.5" customHeight="1" spans="4:12">
      <c r="D30" s="23"/>
      <c r="E30" s="23"/>
      <c r="F30" s="23"/>
      <c r="G30" s="23"/>
      <c r="H30" s="23"/>
      <c r="I30" s="23"/>
      <c r="J30" s="23"/>
      <c r="K30" s="65"/>
      <c r="L30" s="65"/>
    </row>
    <row r="31" s="20" customFormat="1" ht="13.5" customHeight="1" spans="4:12">
      <c r="D31" s="23"/>
      <c r="E31" s="23"/>
      <c r="F31" s="23"/>
      <c r="G31" s="23"/>
      <c r="H31" s="23"/>
      <c r="I31" s="23"/>
      <c r="J31" s="23"/>
      <c r="K31" s="65"/>
      <c r="L31" s="65"/>
    </row>
    <row r="32" s="20" customFormat="1" ht="13.5" customHeight="1" spans="4:12">
      <c r="D32" s="23"/>
      <c r="E32" s="23"/>
      <c r="F32" s="23"/>
      <c r="G32" s="23"/>
      <c r="H32" s="23"/>
      <c r="I32" s="23"/>
      <c r="J32" s="23"/>
      <c r="K32" s="65"/>
      <c r="L32" s="65"/>
    </row>
    <row r="33" s="20" customFormat="1" ht="13.5" customHeight="1" spans="4:12">
      <c r="D33" s="23"/>
      <c r="E33" s="23"/>
      <c r="F33" s="23"/>
      <c r="G33" s="23"/>
      <c r="H33" s="23"/>
      <c r="I33" s="23"/>
      <c r="J33" s="23"/>
      <c r="K33" s="65"/>
      <c r="L33" s="65"/>
    </row>
    <row r="34" s="20" customFormat="1" ht="13.5" customHeight="1" spans="4:12">
      <c r="D34" s="23"/>
      <c r="E34" s="23"/>
      <c r="F34" s="23"/>
      <c r="G34" s="23"/>
      <c r="H34" s="23"/>
      <c r="I34" s="23"/>
      <c r="J34" s="23"/>
      <c r="K34" s="65"/>
      <c r="L34" s="65"/>
    </row>
    <row r="35" s="20" customFormat="1" ht="13.5" customHeight="1" spans="4:12">
      <c r="D35" s="23"/>
      <c r="E35" s="23"/>
      <c r="F35" s="23"/>
      <c r="G35" s="23"/>
      <c r="H35" s="23"/>
      <c r="I35" s="23"/>
      <c r="J35" s="23"/>
      <c r="K35" s="65"/>
      <c r="L35" s="65"/>
    </row>
    <row r="36" s="20" customFormat="1" ht="13.5" customHeight="1" spans="4:12">
      <c r="D36" s="23"/>
      <c r="E36" s="23"/>
      <c r="F36" s="23"/>
      <c r="G36" s="23"/>
      <c r="H36" s="23"/>
      <c r="I36" s="23"/>
      <c r="J36" s="23"/>
      <c r="K36" s="65"/>
      <c r="L36" s="65"/>
    </row>
    <row r="37" s="20" customFormat="1" ht="13.5" customHeight="1" spans="4:12">
      <c r="D37" s="23"/>
      <c r="E37" s="23"/>
      <c r="F37" s="23"/>
      <c r="G37" s="23"/>
      <c r="H37" s="23"/>
      <c r="I37" s="23"/>
      <c r="J37" s="23"/>
      <c r="K37" s="65"/>
      <c r="L37" s="65"/>
    </row>
    <row r="38" s="20" customFormat="1" ht="13.5" customHeight="1" spans="4:12">
      <c r="D38" s="23"/>
      <c r="E38" s="23"/>
      <c r="F38" s="23"/>
      <c r="G38" s="23"/>
      <c r="H38" s="23"/>
      <c r="I38" s="23"/>
      <c r="J38" s="23"/>
      <c r="K38" s="65"/>
      <c r="L38" s="65"/>
    </row>
    <row r="39" s="20" customFormat="1" ht="13.5" customHeight="1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2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</row>
  </sheetData>
  <sheetProtection selectLockedCells="1" selectUnlockedCells="1"/>
  <mergeCells count="3">
    <mergeCell ref="K1:M1"/>
    <mergeCell ref="K2:M2"/>
    <mergeCell ref="K3:M3"/>
  </mergeCells>
  <pageMargins left="0.236220472440945" right="0.236220472440945" top="0.236220472440945" bottom="0.236220472440945" header="0" footer="0"/>
  <pageSetup paperSize="9" firstPageNumber="0" orientation="landscape" useFirstPageNumber="1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Feuil18">
    <pageSetUpPr fitToPage="1"/>
  </sheetPr>
  <dimension ref="A1:M40"/>
  <sheetViews>
    <sheetView showGridLines="0" zoomScale="80" zoomScaleNormal="80" workbookViewId="0">
      <selection activeCell="K22" sqref="K22"/>
    </sheetView>
  </sheetViews>
  <sheetFormatPr defaultColWidth="11.4259259259259" defaultRowHeight="13.2"/>
  <cols>
    <col min="1" max="1" width="1.71296296296296" style="1" customWidth="1"/>
    <col min="2" max="16384" width="11.4259259259259" style="1"/>
  </cols>
  <sheetData>
    <row r="1" ht="17.4" spans="1:13">
      <c r="A1" s="19"/>
      <c r="B1" s="201"/>
      <c r="C1" s="202"/>
      <c r="D1" s="202"/>
      <c r="E1" s="202"/>
      <c r="F1" s="202"/>
      <c r="G1" s="202"/>
      <c r="H1" s="202"/>
      <c r="I1" s="202"/>
      <c r="J1" s="202"/>
      <c r="K1" s="54" t="str">
        <f>'1a-Identification Projet'!$L$1</f>
        <v>reference Tableau de bord</v>
      </c>
      <c r="L1" s="55"/>
      <c r="M1" s="56"/>
    </row>
    <row r="2" s="19" customFormat="1" ht="12.75" customHeight="1" spans="2:13">
      <c r="B2" s="203"/>
      <c r="C2" s="204"/>
      <c r="D2" s="204"/>
      <c r="E2" s="204"/>
      <c r="F2" s="204"/>
      <c r="G2" s="204"/>
      <c r="H2" s="204"/>
      <c r="I2" s="204"/>
      <c r="J2" s="204"/>
      <c r="K2" s="58">
        <f>'1a-Identification Projet'!$L$2</f>
        <v>44265</v>
      </c>
      <c r="L2" s="59"/>
      <c r="M2" s="60"/>
    </row>
    <row r="3" s="19" customFormat="1" ht="12.75" customHeight="1" spans="2:13">
      <c r="B3" s="205"/>
      <c r="C3" s="206"/>
      <c r="D3" s="206"/>
      <c r="E3" s="206"/>
      <c r="F3" s="206"/>
      <c r="G3" s="206"/>
      <c r="H3" s="206"/>
      <c r="I3" s="206"/>
      <c r="J3" s="206"/>
      <c r="K3" s="62" t="str">
        <f>'1a-Identification Projet'!$L$3</f>
        <v>Organisation Projet</v>
      </c>
      <c r="L3" s="63"/>
      <c r="M3" s="64"/>
    </row>
    <row r="4" s="19" customFormat="1" ht="12.75" customHeight="1" spans="1:13">
      <c r="A4" s="1"/>
      <c r="B4" s="1"/>
      <c r="C4" s="1"/>
      <c r="D4" s="23"/>
      <c r="E4" s="23"/>
      <c r="F4" s="23"/>
      <c r="G4" s="23"/>
      <c r="H4" s="23"/>
      <c r="I4" s="23"/>
      <c r="J4" s="23"/>
      <c r="K4" s="65"/>
      <c r="L4" s="65"/>
      <c r="M4" s="1"/>
    </row>
    <row r="5" ht="13.5" customHeight="1" spans="4:12">
      <c r="D5" s="23"/>
      <c r="E5" s="23"/>
      <c r="F5" s="23"/>
      <c r="G5" s="23"/>
      <c r="H5" s="23"/>
      <c r="I5" s="23"/>
      <c r="J5" s="23"/>
      <c r="K5" s="65"/>
      <c r="L5" s="65"/>
    </row>
    <row r="6" ht="13.5" customHeight="1" spans="4:12">
      <c r="D6" s="23"/>
      <c r="E6" s="23"/>
      <c r="F6" s="23"/>
      <c r="G6" s="23"/>
      <c r="H6" s="23"/>
      <c r="I6" s="23"/>
      <c r="J6" s="23"/>
      <c r="K6" s="65"/>
      <c r="L6" s="65"/>
    </row>
    <row r="7" ht="13.5" customHeight="1" spans="1:13">
      <c r="A7" s="20"/>
      <c r="B7" s="20"/>
      <c r="C7" s="20"/>
      <c r="D7" s="23"/>
      <c r="E7" s="23"/>
      <c r="F7" s="23"/>
      <c r="G7" s="23"/>
      <c r="H7" s="23"/>
      <c r="I7" s="23"/>
      <c r="J7" s="23"/>
      <c r="K7" s="65"/>
      <c r="L7" s="65"/>
      <c r="M7" s="20"/>
    </row>
    <row r="8" s="20" customFormat="1" ht="13.5" customHeight="1" spans="4:12">
      <c r="D8" s="23"/>
      <c r="E8" s="23"/>
      <c r="F8" s="23"/>
      <c r="G8" s="23"/>
      <c r="H8" s="23"/>
      <c r="I8" s="23"/>
      <c r="J8" s="23"/>
      <c r="K8" s="65"/>
      <c r="L8" s="65"/>
    </row>
    <row r="9" s="20" customFormat="1" ht="13.5" customHeight="1" spans="4:12">
      <c r="D9" s="23"/>
      <c r="E9" s="23"/>
      <c r="F9" s="23"/>
      <c r="G9" s="23"/>
      <c r="H9" s="23"/>
      <c r="I9" s="23"/>
      <c r="J9" s="23"/>
      <c r="K9" s="65"/>
      <c r="L9" s="65"/>
    </row>
    <row r="10" s="20" customFormat="1" ht="13.5" customHeight="1" spans="4:12">
      <c r="D10" s="23"/>
      <c r="E10" s="23"/>
      <c r="F10" s="23"/>
      <c r="G10" s="23"/>
      <c r="H10" s="23"/>
      <c r="I10" s="23"/>
      <c r="J10" s="23"/>
      <c r="K10" s="65"/>
      <c r="L10" s="65"/>
    </row>
    <row r="11" s="20" customFormat="1" ht="13.5" customHeight="1" spans="4:12">
      <c r="D11" s="23"/>
      <c r="E11" s="23"/>
      <c r="F11" s="23"/>
      <c r="G11" s="23"/>
      <c r="H11" s="23"/>
      <c r="I11" s="23"/>
      <c r="J11" s="23"/>
      <c r="K11" s="65"/>
      <c r="L11" s="65"/>
    </row>
    <row r="12" s="20" customFormat="1" ht="13.5" customHeight="1" spans="4:12">
      <c r="D12" s="23"/>
      <c r="E12" s="23"/>
      <c r="F12" s="23"/>
      <c r="G12" s="23"/>
      <c r="H12" s="23"/>
      <c r="I12" s="23"/>
      <c r="J12" s="23"/>
      <c r="K12" s="65"/>
      <c r="L12" s="65"/>
    </row>
    <row r="13" s="20" customFormat="1" ht="13.5" customHeight="1" spans="4:12">
      <c r="D13" s="23"/>
      <c r="E13" s="23"/>
      <c r="F13" s="23"/>
      <c r="G13" s="23"/>
      <c r="H13" s="23"/>
      <c r="I13" s="23"/>
      <c r="J13" s="23"/>
      <c r="K13" s="65"/>
      <c r="L13" s="65"/>
    </row>
    <row r="14" s="20" customFormat="1" ht="13.5" customHeight="1" spans="4:12">
      <c r="D14" s="23"/>
      <c r="E14" s="23"/>
      <c r="F14" s="23"/>
      <c r="G14" s="23"/>
      <c r="H14" s="23"/>
      <c r="I14" s="23"/>
      <c r="J14" s="23"/>
      <c r="K14" s="65"/>
      <c r="L14" s="65"/>
    </row>
    <row r="15" s="20" customFormat="1" ht="13.5" customHeight="1" spans="4:12">
      <c r="D15" s="23"/>
      <c r="E15" s="23"/>
      <c r="F15" s="23"/>
      <c r="G15" s="23"/>
      <c r="H15" s="23"/>
      <c r="I15" s="23"/>
      <c r="J15" s="23"/>
      <c r="K15" s="65"/>
      <c r="L15" s="65"/>
    </row>
    <row r="16" s="20" customFormat="1" ht="13.5" customHeight="1" spans="4:12">
      <c r="D16" s="23"/>
      <c r="E16" s="23"/>
      <c r="F16" s="23"/>
      <c r="G16" s="23"/>
      <c r="H16" s="23"/>
      <c r="I16" s="23"/>
      <c r="J16" s="23"/>
      <c r="K16" s="65"/>
      <c r="L16" s="65"/>
    </row>
    <row r="17" s="20" customFormat="1" ht="13.5" customHeight="1" spans="4:12">
      <c r="D17" s="23"/>
      <c r="E17" s="23"/>
      <c r="F17" s="23"/>
      <c r="G17" s="23"/>
      <c r="H17" s="23"/>
      <c r="I17" s="23"/>
      <c r="J17" s="23"/>
      <c r="K17" s="65"/>
      <c r="L17" s="65"/>
    </row>
    <row r="18" s="20" customFormat="1" ht="13.5" customHeight="1" spans="4:12">
      <c r="D18" s="23"/>
      <c r="E18" s="23"/>
      <c r="F18" s="23"/>
      <c r="G18" s="23"/>
      <c r="H18" s="23"/>
      <c r="I18" s="23"/>
      <c r="J18" s="23"/>
      <c r="K18" s="65"/>
      <c r="L18" s="65"/>
    </row>
    <row r="19" s="20" customFormat="1" ht="13.5" customHeight="1" spans="4:12">
      <c r="D19" s="23"/>
      <c r="E19" s="23"/>
      <c r="F19" s="23"/>
      <c r="G19" s="23"/>
      <c r="H19" s="23"/>
      <c r="I19" s="23"/>
      <c r="J19" s="23"/>
      <c r="K19" s="65"/>
      <c r="L19" s="65"/>
    </row>
    <row r="20" s="20" customFormat="1" ht="13.5" customHeight="1" spans="4:12">
      <c r="D20" s="23"/>
      <c r="E20" s="23"/>
      <c r="F20" s="23"/>
      <c r="G20" s="23"/>
      <c r="H20" s="23"/>
      <c r="I20" s="23"/>
      <c r="J20" s="23"/>
      <c r="K20" s="65"/>
      <c r="L20" s="65"/>
    </row>
    <row r="21" s="20" customFormat="1" ht="13.5" customHeight="1" spans="4:12">
      <c r="D21" s="23"/>
      <c r="E21" s="23"/>
      <c r="F21" s="23"/>
      <c r="G21" s="23"/>
      <c r="H21" s="23"/>
      <c r="I21" s="23"/>
      <c r="J21" s="23"/>
      <c r="K21" s="65"/>
      <c r="L21" s="65"/>
    </row>
    <row r="22" s="20" customFormat="1" ht="13.5" customHeight="1" spans="4:12">
      <c r="D22" s="23"/>
      <c r="E22" s="23"/>
      <c r="F22" s="23"/>
      <c r="G22" s="23"/>
      <c r="H22" s="23"/>
      <c r="I22" s="23"/>
      <c r="J22" s="23"/>
      <c r="K22" s="65"/>
      <c r="L22" s="65"/>
    </row>
    <row r="23" s="20" customFormat="1" ht="13.5" customHeight="1" spans="4:12">
      <c r="D23" s="23"/>
      <c r="E23" s="23"/>
      <c r="F23" s="23"/>
      <c r="G23" s="23"/>
      <c r="H23" s="23"/>
      <c r="I23" s="23"/>
      <c r="J23" s="23"/>
      <c r="K23" s="65"/>
      <c r="L23" s="65"/>
    </row>
    <row r="24" s="20" customFormat="1" ht="13.5" customHeight="1" spans="4:12">
      <c r="D24" s="23"/>
      <c r="E24" s="23"/>
      <c r="F24" s="23"/>
      <c r="G24" s="23"/>
      <c r="H24" s="23"/>
      <c r="I24" s="23"/>
      <c r="J24" s="23"/>
      <c r="K24" s="65"/>
      <c r="L24" s="65"/>
    </row>
    <row r="25" s="20" customFormat="1" ht="13.5" customHeight="1" spans="4:12">
      <c r="D25" s="23"/>
      <c r="E25" s="23"/>
      <c r="F25" s="23"/>
      <c r="G25" s="23"/>
      <c r="H25" s="23"/>
      <c r="I25" s="23"/>
      <c r="J25" s="23"/>
      <c r="K25" s="65"/>
      <c r="L25" s="65"/>
    </row>
    <row r="26" s="20" customFormat="1" ht="13.5" customHeight="1" spans="4:12">
      <c r="D26" s="23"/>
      <c r="E26" s="23"/>
      <c r="F26" s="23"/>
      <c r="G26" s="23"/>
      <c r="H26" s="23"/>
      <c r="I26" s="23"/>
      <c r="J26" s="23"/>
      <c r="K26" s="65"/>
      <c r="L26" s="65"/>
    </row>
    <row r="27" s="20" customFormat="1" ht="13.5" customHeight="1" spans="4:12">
      <c r="D27" s="23"/>
      <c r="E27" s="23"/>
      <c r="F27" s="23"/>
      <c r="G27" s="23"/>
      <c r="H27" s="23"/>
      <c r="I27" s="23"/>
      <c r="J27" s="23"/>
      <c r="K27" s="65"/>
      <c r="L27" s="65"/>
    </row>
    <row r="28" s="20" customFormat="1" ht="13.5" customHeight="1" spans="4:12">
      <c r="D28" s="23"/>
      <c r="E28" s="23"/>
      <c r="F28" s="23"/>
      <c r="G28" s="23"/>
      <c r="H28" s="23"/>
      <c r="I28" s="23"/>
      <c r="J28" s="23"/>
      <c r="K28" s="65"/>
      <c r="L28" s="65"/>
    </row>
    <row r="29" s="20" customFormat="1" ht="13.5" customHeight="1" spans="4:12">
      <c r="D29" s="23"/>
      <c r="E29" s="23"/>
      <c r="F29" s="23"/>
      <c r="G29" s="23"/>
      <c r="H29" s="23"/>
      <c r="I29" s="23"/>
      <c r="J29" s="23"/>
      <c r="K29" s="65"/>
      <c r="L29" s="65"/>
    </row>
    <row r="30" s="20" customFormat="1" ht="13.5" customHeight="1" spans="4:12">
      <c r="D30" s="23"/>
      <c r="E30" s="23"/>
      <c r="F30" s="23"/>
      <c r="G30" s="23"/>
      <c r="H30" s="23"/>
      <c r="I30" s="23"/>
      <c r="J30" s="23"/>
      <c r="K30" s="65"/>
      <c r="L30" s="65"/>
    </row>
    <row r="31" s="20" customFormat="1" ht="13.5" customHeight="1" spans="4:12">
      <c r="D31" s="23"/>
      <c r="E31" s="23"/>
      <c r="F31" s="23"/>
      <c r="G31" s="23"/>
      <c r="H31" s="23"/>
      <c r="I31" s="23"/>
      <c r="J31" s="23"/>
      <c r="K31" s="65"/>
      <c r="L31" s="65"/>
    </row>
    <row r="32" s="20" customFormat="1" ht="13.5" customHeight="1" spans="4:12">
      <c r="D32" s="23"/>
      <c r="E32" s="23"/>
      <c r="F32" s="23"/>
      <c r="G32" s="23"/>
      <c r="H32" s="23"/>
      <c r="I32" s="23"/>
      <c r="J32" s="23"/>
      <c r="K32" s="65"/>
      <c r="L32" s="65"/>
    </row>
    <row r="33" s="20" customFormat="1" ht="13.5" customHeight="1" spans="4:12">
      <c r="D33" s="23"/>
      <c r="E33" s="23"/>
      <c r="F33" s="23"/>
      <c r="G33" s="23"/>
      <c r="H33" s="23"/>
      <c r="I33" s="23"/>
      <c r="J33" s="23"/>
      <c r="K33" s="65"/>
      <c r="L33" s="65"/>
    </row>
    <row r="34" s="20" customFormat="1" ht="13.5" customHeight="1" spans="4:12">
      <c r="D34" s="23"/>
      <c r="E34" s="23"/>
      <c r="F34" s="23"/>
      <c r="G34" s="23"/>
      <c r="H34" s="23"/>
      <c r="I34" s="23"/>
      <c r="J34" s="23"/>
      <c r="K34" s="65"/>
      <c r="L34" s="65"/>
    </row>
    <row r="35" s="20" customFormat="1" ht="13.5" customHeight="1" spans="4:12">
      <c r="D35" s="23"/>
      <c r="E35" s="23"/>
      <c r="F35" s="23"/>
      <c r="G35" s="23"/>
      <c r="H35" s="23"/>
      <c r="I35" s="23"/>
      <c r="J35" s="23"/>
      <c r="K35" s="65"/>
      <c r="L35" s="65"/>
    </row>
    <row r="36" s="20" customFormat="1" ht="13.5" customHeight="1" spans="4:12">
      <c r="D36" s="23"/>
      <c r="E36" s="23"/>
      <c r="F36" s="23"/>
      <c r="G36" s="23"/>
      <c r="H36" s="23"/>
      <c r="I36" s="23"/>
      <c r="J36" s="23"/>
      <c r="K36" s="65"/>
      <c r="L36" s="65"/>
    </row>
    <row r="37" s="20" customFormat="1" ht="13.5" customHeight="1" spans="4:12">
      <c r="D37" s="23"/>
      <c r="E37" s="23"/>
      <c r="F37" s="23"/>
      <c r="G37" s="23"/>
      <c r="H37" s="23"/>
      <c r="I37" s="23"/>
      <c r="J37" s="23"/>
      <c r="K37" s="65"/>
      <c r="L37" s="65"/>
    </row>
    <row r="38" s="20" customFormat="1" ht="13.5" customHeight="1" spans="4:12">
      <c r="D38" s="23"/>
      <c r="E38" s="23"/>
      <c r="F38" s="23"/>
      <c r="G38" s="23"/>
      <c r="H38" s="23"/>
      <c r="I38" s="23"/>
      <c r="J38" s="23"/>
      <c r="K38" s="65"/>
      <c r="L38" s="65"/>
    </row>
    <row r="39" s="20" customFormat="1" ht="13.5" customHeight="1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2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</row>
  </sheetData>
  <sheetProtection selectLockedCells="1" selectUnlockedCells="1"/>
  <mergeCells count="3">
    <mergeCell ref="K1:M1"/>
    <mergeCell ref="K2:M2"/>
    <mergeCell ref="K3:M3"/>
  </mergeCells>
  <pageMargins left="0.236220472440945" right="0.236220472440945" top="0.236220472440945" bottom="0.236220472440945" header="0" footer="0"/>
  <pageSetup paperSize="9" firstPageNumber="0" orientation="landscape" useFirstPageNumber="1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Feuil11">
    <pageSetUpPr fitToPage="1"/>
  </sheetPr>
  <dimension ref="A1:M37"/>
  <sheetViews>
    <sheetView showGridLines="0" zoomScale="80" zoomScaleNormal="80" topLeftCell="A5" workbookViewId="0">
      <selection activeCell="O29" sqref="O29"/>
    </sheetView>
  </sheetViews>
  <sheetFormatPr defaultColWidth="11.4259259259259" defaultRowHeight="13.2"/>
  <cols>
    <col min="1" max="1" width="1.71296296296296" style="1" customWidth="1"/>
    <col min="2" max="16384" width="11.4259259259259" style="1"/>
  </cols>
  <sheetData>
    <row r="1" ht="17.4" spans="1:13">
      <c r="A1" s="19"/>
      <c r="B1" s="201"/>
      <c r="C1" s="202"/>
      <c r="D1" s="202"/>
      <c r="E1" s="202"/>
      <c r="F1" s="202"/>
      <c r="G1" s="202"/>
      <c r="H1" s="202"/>
      <c r="I1" s="202"/>
      <c r="J1" s="202"/>
      <c r="K1" s="54" t="str">
        <f>'1a-Identification Projet'!$L$1</f>
        <v>reference Tableau de bord</v>
      </c>
      <c r="L1" s="55"/>
      <c r="M1" s="56"/>
    </row>
    <row r="2" s="19" customFormat="1" ht="12.75" customHeight="1" spans="2:13">
      <c r="B2" s="203"/>
      <c r="C2" s="204"/>
      <c r="D2" s="204"/>
      <c r="E2" s="204"/>
      <c r="F2" s="204"/>
      <c r="G2" s="204"/>
      <c r="H2" s="204"/>
      <c r="I2" s="204"/>
      <c r="J2" s="204"/>
      <c r="K2" s="58">
        <f>'1a-Identification Projet'!$L$2</f>
        <v>44265</v>
      </c>
      <c r="L2" s="59"/>
      <c r="M2" s="60"/>
    </row>
    <row r="3" s="19" customFormat="1" ht="12.75" customHeight="1" spans="2:13">
      <c r="B3" s="205"/>
      <c r="C3" s="206"/>
      <c r="D3" s="206"/>
      <c r="E3" s="206"/>
      <c r="F3" s="206"/>
      <c r="G3" s="206"/>
      <c r="H3" s="206"/>
      <c r="I3" s="206"/>
      <c r="J3" s="206"/>
      <c r="K3" s="62" t="str">
        <f>'1a-Identification Projet'!$L$3</f>
        <v>Organisation Projet</v>
      </c>
      <c r="L3" s="63"/>
      <c r="M3" s="64"/>
    </row>
    <row r="4" s="19" customFormat="1" ht="12.75" customHeight="1" spans="1:13">
      <c r="A4" s="1"/>
      <c r="B4" s="1"/>
      <c r="C4" s="1"/>
      <c r="D4" s="23"/>
      <c r="E4" s="23"/>
      <c r="F4" s="23"/>
      <c r="G4" s="23"/>
      <c r="H4" s="23"/>
      <c r="I4" s="23"/>
      <c r="J4" s="23"/>
      <c r="K4" s="65"/>
      <c r="L4" s="65"/>
      <c r="M4" s="1"/>
    </row>
    <row r="5" ht="13.5" customHeight="1" spans="1:13">
      <c r="A5" s="20"/>
      <c r="B5" s="20"/>
      <c r="C5" s="20"/>
      <c r="D5" s="23"/>
      <c r="E5" s="23"/>
      <c r="F5" s="23"/>
      <c r="G5" s="23"/>
      <c r="H5" s="23"/>
      <c r="I5" s="23"/>
      <c r="J5" s="23"/>
      <c r="K5" s="65"/>
      <c r="L5" s="65"/>
      <c r="M5" s="20"/>
    </row>
    <row r="6" s="20" customFormat="1" ht="13.5" customHeight="1" spans="4:12">
      <c r="D6" s="23"/>
      <c r="E6" s="23"/>
      <c r="F6" s="23"/>
      <c r="G6" s="23"/>
      <c r="H6" s="23"/>
      <c r="I6" s="23"/>
      <c r="J6" s="23"/>
      <c r="K6" s="65"/>
      <c r="L6" s="65"/>
    </row>
    <row r="7" s="20" customFormat="1" ht="13.5" customHeight="1" spans="4:12">
      <c r="D7" s="23"/>
      <c r="E7" s="23"/>
      <c r="F7" s="23"/>
      <c r="G7" s="23"/>
      <c r="H7" s="23"/>
      <c r="I7" s="23"/>
      <c r="J7" s="23"/>
      <c r="K7" s="65"/>
      <c r="L7" s="65"/>
    </row>
    <row r="8" s="20" customFormat="1" ht="13.5" customHeight="1" spans="4:12">
      <c r="D8" s="23"/>
      <c r="E8" s="23"/>
      <c r="F8" s="23"/>
      <c r="G8" s="23"/>
      <c r="H8" s="23"/>
      <c r="I8" s="23"/>
      <c r="J8" s="23"/>
      <c r="K8" s="65"/>
      <c r="L8" s="65"/>
    </row>
    <row r="9" s="20" customFormat="1" ht="13.5" customHeight="1" spans="4:12">
      <c r="D9" s="23"/>
      <c r="E9" s="23"/>
      <c r="F9" s="23"/>
      <c r="G9" s="23"/>
      <c r="H9" s="23"/>
      <c r="I9" s="23"/>
      <c r="J9" s="23"/>
      <c r="K9" s="65"/>
      <c r="L9" s="65"/>
    </row>
    <row r="10" s="20" customFormat="1" ht="13.5" customHeight="1" spans="4:12">
      <c r="D10" s="23"/>
      <c r="E10" s="23"/>
      <c r="F10" s="23"/>
      <c r="G10" s="23"/>
      <c r="H10" s="23"/>
      <c r="I10" s="23"/>
      <c r="J10" s="23"/>
      <c r="K10" s="65"/>
      <c r="L10" s="65"/>
    </row>
    <row r="11" s="20" customFormat="1" ht="13.5" customHeight="1" spans="4:12">
      <c r="D11" s="23"/>
      <c r="E11" s="23"/>
      <c r="F11" s="23"/>
      <c r="G11" s="23"/>
      <c r="H11" s="23"/>
      <c r="I11" s="23"/>
      <c r="J11" s="23"/>
      <c r="K11" s="65"/>
      <c r="L11" s="65"/>
    </row>
    <row r="12" s="20" customFormat="1" ht="13.5" customHeight="1" spans="4:12">
      <c r="D12" s="23"/>
      <c r="E12" s="23"/>
      <c r="F12" s="23"/>
      <c r="G12" s="23"/>
      <c r="H12" s="23"/>
      <c r="I12" s="23"/>
      <c r="J12" s="23"/>
      <c r="K12" s="65"/>
      <c r="L12" s="65"/>
    </row>
    <row r="13" s="20" customFormat="1" ht="13.5" customHeight="1" spans="4:12">
      <c r="D13" s="23"/>
      <c r="E13" s="23"/>
      <c r="F13" s="23"/>
      <c r="G13" s="23"/>
      <c r="H13" s="23"/>
      <c r="I13" s="23"/>
      <c r="J13" s="23"/>
      <c r="K13" s="65"/>
      <c r="L13" s="65"/>
    </row>
    <row r="14" s="20" customFormat="1" ht="13.5" customHeight="1" spans="4:12">
      <c r="D14" s="23"/>
      <c r="E14" s="23"/>
      <c r="F14" s="23"/>
      <c r="G14" s="23"/>
      <c r="H14" s="23"/>
      <c r="I14" s="23"/>
      <c r="J14" s="23"/>
      <c r="K14" s="65"/>
      <c r="L14" s="65"/>
    </row>
    <row r="15" s="20" customFormat="1" ht="13.5" customHeight="1" spans="4:12">
      <c r="D15" s="23"/>
      <c r="E15" s="23"/>
      <c r="F15" s="23"/>
      <c r="G15" s="23"/>
      <c r="H15" s="23"/>
      <c r="I15" s="23"/>
      <c r="J15" s="23"/>
      <c r="K15" s="65"/>
      <c r="L15" s="65"/>
    </row>
    <row r="16" s="20" customFormat="1" ht="13.5" customHeight="1" spans="4:12">
      <c r="D16" s="23"/>
      <c r="E16" s="23"/>
      <c r="F16" s="23"/>
      <c r="G16" s="23"/>
      <c r="H16" s="23"/>
      <c r="I16" s="23"/>
      <c r="J16" s="23"/>
      <c r="K16" s="65"/>
      <c r="L16" s="65"/>
    </row>
    <row r="17" s="20" customFormat="1" ht="13.5" customHeight="1" spans="4:12">
      <c r="D17" s="23"/>
      <c r="E17" s="23"/>
      <c r="F17" s="23"/>
      <c r="G17" s="23"/>
      <c r="H17" s="23"/>
      <c r="I17" s="23"/>
      <c r="J17" s="23"/>
      <c r="K17" s="65"/>
      <c r="L17" s="65"/>
    </row>
    <row r="18" s="20" customFormat="1" ht="13.5" customHeight="1" spans="4:12">
      <c r="D18" s="23"/>
      <c r="E18" s="23"/>
      <c r="F18" s="23"/>
      <c r="G18" s="23"/>
      <c r="H18" s="23"/>
      <c r="I18" s="23"/>
      <c r="J18" s="23"/>
      <c r="K18" s="65"/>
      <c r="L18" s="65"/>
    </row>
    <row r="19" s="20" customFormat="1" ht="13.5" customHeight="1" spans="4:12">
      <c r="D19" s="23"/>
      <c r="E19" s="23"/>
      <c r="F19" s="23"/>
      <c r="G19" s="23"/>
      <c r="H19" s="23"/>
      <c r="I19" s="23"/>
      <c r="J19" s="23"/>
      <c r="K19" s="65"/>
      <c r="L19" s="65"/>
    </row>
    <row r="20" s="20" customFormat="1" ht="13.5" customHeight="1" spans="4:12">
      <c r="D20" s="23"/>
      <c r="E20" s="23"/>
      <c r="F20" s="23"/>
      <c r="G20" s="23"/>
      <c r="H20" s="23"/>
      <c r="I20" s="23"/>
      <c r="J20" s="23"/>
      <c r="K20" s="65"/>
      <c r="L20" s="65"/>
    </row>
    <row r="21" s="20" customFormat="1" ht="13.5" customHeight="1" spans="4:12">
      <c r="D21" s="23"/>
      <c r="E21" s="23"/>
      <c r="F21" s="23"/>
      <c r="G21" s="23"/>
      <c r="H21" s="23"/>
      <c r="I21" s="23"/>
      <c r="J21" s="23"/>
      <c r="K21" s="65"/>
      <c r="L21" s="65"/>
    </row>
    <row r="22" s="20" customFormat="1" ht="13.5" customHeight="1" spans="4:12">
      <c r="D22" s="23"/>
      <c r="E22" s="23"/>
      <c r="F22" s="23"/>
      <c r="G22" s="23"/>
      <c r="H22" s="23"/>
      <c r="I22" s="23"/>
      <c r="J22" s="23"/>
      <c r="K22" s="65"/>
      <c r="L22" s="65"/>
    </row>
    <row r="23" s="20" customFormat="1" ht="13.5" customHeight="1" spans="4:12">
      <c r="D23" s="23"/>
      <c r="E23" s="23"/>
      <c r="F23" s="23"/>
      <c r="G23" s="23"/>
      <c r="H23" s="23"/>
      <c r="I23" s="23"/>
      <c r="J23" s="23"/>
      <c r="K23" s="65"/>
      <c r="L23" s="65"/>
    </row>
    <row r="24" s="20" customFormat="1" ht="13.5" customHeight="1" spans="4:12">
      <c r="D24" s="23"/>
      <c r="E24" s="23"/>
      <c r="F24" s="23"/>
      <c r="G24" s="23"/>
      <c r="H24" s="23"/>
      <c r="I24" s="23"/>
      <c r="J24" s="23"/>
      <c r="K24" s="65"/>
      <c r="L24" s="65"/>
    </row>
    <row r="25" s="20" customFormat="1" ht="13.5" customHeight="1" spans="4:12">
      <c r="D25" s="23"/>
      <c r="E25" s="23"/>
      <c r="F25" s="23"/>
      <c r="G25" s="23"/>
      <c r="H25" s="23"/>
      <c r="I25" s="23"/>
      <c r="J25" s="23"/>
      <c r="K25" s="65"/>
      <c r="L25" s="65"/>
    </row>
    <row r="26" s="20" customFormat="1" ht="13.5" customHeight="1" spans="4:12">
      <c r="D26" s="23"/>
      <c r="E26" s="23"/>
      <c r="F26" s="23"/>
      <c r="G26" s="23"/>
      <c r="H26" s="23"/>
      <c r="I26" s="23"/>
      <c r="J26" s="23"/>
      <c r="K26" s="65"/>
      <c r="L26" s="65"/>
    </row>
    <row r="27" s="20" customFormat="1" ht="13.5" customHeight="1" spans="4:12">
      <c r="D27" s="23"/>
      <c r="E27" s="23"/>
      <c r="F27" s="23"/>
      <c r="G27" s="23"/>
      <c r="H27" s="23"/>
      <c r="I27" s="23"/>
      <c r="J27" s="23"/>
      <c r="K27" s="65"/>
      <c r="L27" s="65"/>
    </row>
    <row r="28" s="20" customFormat="1" ht="13.5" customHeight="1" spans="3:12">
      <c r="C28" s="211" t="s">
        <v>34</v>
      </c>
      <c r="D28" s="212"/>
      <c r="E28" s="213"/>
      <c r="F28" s="214" t="s">
        <v>35</v>
      </c>
      <c r="G28" s="214" t="s">
        <v>36</v>
      </c>
      <c r="H28" s="214" t="s">
        <v>37</v>
      </c>
      <c r="I28" s="214" t="s">
        <v>38</v>
      </c>
      <c r="K28" s="65"/>
      <c r="L28" s="65"/>
    </row>
    <row r="29" s="20" customFormat="1" ht="29.25" customHeight="1" spans="3:12">
      <c r="C29" s="215" t="s">
        <v>39</v>
      </c>
      <c r="D29" s="216"/>
      <c r="E29" s="217"/>
      <c r="F29" s="218" t="s">
        <v>40</v>
      </c>
      <c r="G29" s="218" t="s">
        <v>41</v>
      </c>
      <c r="H29" s="218"/>
      <c r="I29" s="218"/>
      <c r="J29" s="23"/>
      <c r="K29" s="65"/>
      <c r="L29" s="65"/>
    </row>
    <row r="30" s="20" customFormat="1" ht="13.5" customHeight="1" spans="3:12">
      <c r="C30" s="215" t="s">
        <v>42</v>
      </c>
      <c r="D30" s="216"/>
      <c r="E30" s="217"/>
      <c r="F30" s="218" t="s">
        <v>40</v>
      </c>
      <c r="G30" s="218"/>
      <c r="H30" s="218"/>
      <c r="I30" s="218"/>
      <c r="J30" s="23"/>
      <c r="K30" s="65"/>
      <c r="L30" s="65"/>
    </row>
    <row r="31" s="20" customFormat="1" ht="13.5" customHeight="1" spans="3:12">
      <c r="C31" s="215" t="s">
        <v>43</v>
      </c>
      <c r="D31" s="216"/>
      <c r="E31" s="217"/>
      <c r="F31" s="218" t="s">
        <v>44</v>
      </c>
      <c r="G31" s="218" t="s">
        <v>40</v>
      </c>
      <c r="H31" s="218"/>
      <c r="I31" s="218"/>
      <c r="J31" s="23"/>
      <c r="K31" s="65"/>
      <c r="L31" s="65"/>
    </row>
    <row r="32" s="20" customFormat="1" ht="13.5" customHeight="1" spans="3:12">
      <c r="C32" s="215" t="s">
        <v>45</v>
      </c>
      <c r="D32" s="216"/>
      <c r="E32" s="217"/>
      <c r="F32" s="218"/>
      <c r="G32" s="218" t="s">
        <v>44</v>
      </c>
      <c r="H32" s="218" t="s">
        <v>40</v>
      </c>
      <c r="I32" s="218" t="s">
        <v>41</v>
      </c>
      <c r="J32" s="23"/>
      <c r="K32" s="65"/>
      <c r="L32" s="65"/>
    </row>
    <row r="33" s="20" customFormat="1" ht="13.5" customHeight="1" spans="3:12">
      <c r="C33" s="215" t="s">
        <v>46</v>
      </c>
      <c r="D33" s="216"/>
      <c r="E33" s="217"/>
      <c r="F33" s="218"/>
      <c r="G33" s="218" t="s">
        <v>44</v>
      </c>
      <c r="H33" s="218"/>
      <c r="I33" s="218" t="s">
        <v>40</v>
      </c>
      <c r="J33" s="23"/>
      <c r="K33" s="65"/>
      <c r="L33" s="65"/>
    </row>
    <row r="34" spans="1:12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</row>
    <row r="35" spans="3:3">
      <c r="C35" s="1" t="s">
        <v>47</v>
      </c>
    </row>
    <row r="36" spans="3:3">
      <c r="C36" s="1" t="s">
        <v>48</v>
      </c>
    </row>
    <row r="37" spans="3:3">
      <c r="C37" s="1" t="s">
        <v>49</v>
      </c>
    </row>
  </sheetData>
  <sheetProtection selectLockedCells="1" selectUnlockedCells="1"/>
  <mergeCells count="4">
    <mergeCell ref="K1:M1"/>
    <mergeCell ref="K2:M2"/>
    <mergeCell ref="K3:M3"/>
    <mergeCell ref="C28:E28"/>
  </mergeCells>
  <pageMargins left="0.236220472440945" right="0.236220472440945" top="0.236220472440945" bottom="0.236220472440945" header="0" footer="0"/>
  <pageSetup paperSize="9" firstPageNumber="0" orientation="landscape" useFirstPageNumber="1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Feuil19">
    <pageSetUpPr fitToPage="1"/>
  </sheetPr>
  <dimension ref="A1:M20"/>
  <sheetViews>
    <sheetView showGridLines="0" zoomScale="80" zoomScaleNormal="80" workbookViewId="0">
      <selection activeCell="K11" sqref="K11"/>
    </sheetView>
  </sheetViews>
  <sheetFormatPr defaultColWidth="11.4259259259259" defaultRowHeight="13.2"/>
  <cols>
    <col min="1" max="1" width="1.71296296296296" style="1" customWidth="1"/>
    <col min="2" max="2" width="14.287037037037" style="1" customWidth="1"/>
    <col min="3" max="3" width="29" style="1" customWidth="1"/>
    <col min="4" max="5" width="17" style="1" customWidth="1"/>
    <col min="6" max="6" width="16.1388888888889" style="1" customWidth="1"/>
    <col min="7" max="8" width="11.4259259259259" style="1"/>
    <col min="9" max="10" width="17" style="1" customWidth="1"/>
    <col min="11" max="12" width="11.4259259259259" style="1"/>
    <col min="13" max="13" width="17.1388888888889" style="1" customWidth="1"/>
    <col min="14" max="16384" width="11.4259259259259" style="1"/>
  </cols>
  <sheetData>
    <row r="1" ht="17.4" spans="1:13">
      <c r="A1" s="19"/>
      <c r="B1" s="201"/>
      <c r="C1" s="202"/>
      <c r="D1" s="202"/>
      <c r="E1" s="202"/>
      <c r="F1" s="202"/>
      <c r="G1" s="202"/>
      <c r="H1" s="202"/>
      <c r="I1" s="202"/>
      <c r="J1" s="202"/>
      <c r="K1" s="54" t="str">
        <f>'1a-Identification Projet'!$L$1</f>
        <v>reference Tableau de bord</v>
      </c>
      <c r="L1" s="55"/>
      <c r="M1" s="56"/>
    </row>
    <row r="2" s="19" customFormat="1" ht="12.75" customHeight="1" spans="2:13">
      <c r="B2" s="203"/>
      <c r="C2" s="204"/>
      <c r="D2" s="204"/>
      <c r="E2" s="204"/>
      <c r="F2" s="204"/>
      <c r="G2" s="204"/>
      <c r="H2" s="204"/>
      <c r="I2" s="204"/>
      <c r="J2" s="204"/>
      <c r="K2" s="58">
        <f>'1a-Identification Projet'!$L$2</f>
        <v>44265</v>
      </c>
      <c r="L2" s="59"/>
      <c r="M2" s="60"/>
    </row>
    <row r="3" s="19" customFormat="1" ht="12.75" customHeight="1" spans="2:13">
      <c r="B3" s="205"/>
      <c r="C3" s="206"/>
      <c r="D3" s="206"/>
      <c r="E3" s="206"/>
      <c r="F3" s="206"/>
      <c r="G3" s="206"/>
      <c r="H3" s="206"/>
      <c r="I3" s="206"/>
      <c r="J3" s="206"/>
      <c r="K3" s="62" t="str">
        <f>'1a-Identification Projet'!$L$3</f>
        <v>Organisation Projet</v>
      </c>
      <c r="L3" s="63"/>
      <c r="M3" s="64"/>
    </row>
    <row r="4" s="19" customFormat="1" ht="12.75" customHeight="1" spans="1:13">
      <c r="A4" s="1"/>
      <c r="B4" s="1"/>
      <c r="C4" s="1"/>
      <c r="D4" s="23"/>
      <c r="E4" s="23"/>
      <c r="F4" s="23"/>
      <c r="G4" s="23"/>
      <c r="H4" s="23"/>
      <c r="I4" s="23"/>
      <c r="J4" s="23"/>
      <c r="K4" s="65"/>
      <c r="L4" s="65"/>
      <c r="M4" s="1"/>
    </row>
    <row r="5" s="19" customFormat="1" ht="12.75" customHeight="1" spans="1:13">
      <c r="A5" s="1"/>
      <c r="B5" s="1"/>
      <c r="C5" s="1"/>
      <c r="D5" s="23"/>
      <c r="E5" s="23"/>
      <c r="F5" s="23"/>
      <c r="G5" s="23"/>
      <c r="H5" s="23"/>
      <c r="I5" s="23"/>
      <c r="J5" s="23"/>
      <c r="K5" s="65"/>
      <c r="L5" s="65"/>
      <c r="M5" s="1"/>
    </row>
    <row r="6" s="19" customFormat="1" ht="12.75" customHeight="1" spans="1:13">
      <c r="A6" s="1"/>
      <c r="B6" s="1"/>
      <c r="C6" s="1"/>
      <c r="D6" s="24" t="s">
        <v>50</v>
      </c>
      <c r="E6" s="25"/>
      <c r="F6" s="25"/>
      <c r="G6" s="25"/>
      <c r="H6" s="26"/>
      <c r="I6" s="66" t="s">
        <v>51</v>
      </c>
      <c r="J6" s="67"/>
      <c r="K6" s="67"/>
      <c r="L6" s="68"/>
      <c r="M6" s="69" t="s">
        <v>52</v>
      </c>
    </row>
    <row r="7" ht="41.4" spans="1:13">
      <c r="A7" s="20"/>
      <c r="B7" s="27" t="s">
        <v>53</v>
      </c>
      <c r="C7" s="28" t="s">
        <v>54</v>
      </c>
      <c r="D7" s="207" t="s">
        <v>55</v>
      </c>
      <c r="E7" s="30" t="s">
        <v>56</v>
      </c>
      <c r="F7" s="30" t="s">
        <v>57</v>
      </c>
      <c r="G7" s="30" t="s">
        <v>58</v>
      </c>
      <c r="H7" s="31" t="s">
        <v>59</v>
      </c>
      <c r="I7" s="70" t="s">
        <v>60</v>
      </c>
      <c r="J7" s="30" t="s">
        <v>61</v>
      </c>
      <c r="K7" s="30" t="s">
        <v>62</v>
      </c>
      <c r="L7" s="31" t="s">
        <v>63</v>
      </c>
      <c r="M7" s="71" t="s">
        <v>64</v>
      </c>
    </row>
    <row r="8" s="20" customFormat="1" ht="29.25" customHeight="1" spans="2:13">
      <c r="B8" s="32">
        <v>1</v>
      </c>
      <c r="C8" s="33" t="s">
        <v>2</v>
      </c>
      <c r="D8" s="208">
        <f>+MIN(D9:D18)</f>
        <v>44228</v>
      </c>
      <c r="E8" s="35">
        <f>+MAX(E9:E18)</f>
        <v>44333</v>
      </c>
      <c r="F8" s="36" t="s">
        <v>65</v>
      </c>
      <c r="G8" s="36" t="s">
        <v>65</v>
      </c>
      <c r="H8" s="37">
        <f>+SUM(H9:H18)</f>
        <v>140</v>
      </c>
      <c r="I8" s="72">
        <f>+MIN(I9:I18)</f>
        <v>44228</v>
      </c>
      <c r="J8" s="35">
        <f>+MAX(J9:J18)</f>
        <v>44333</v>
      </c>
      <c r="K8" s="73">
        <f>+SUM(K9:K18)</f>
        <v>0</v>
      </c>
      <c r="L8" s="37">
        <f>+SUM(L9:L18)</f>
        <v>160</v>
      </c>
      <c r="M8" s="74">
        <f>+SUM(M9:M18)</f>
        <v>20</v>
      </c>
    </row>
    <row r="9" s="20" customFormat="1" ht="13.5" customHeight="1" spans="2:13">
      <c r="B9" s="38">
        <v>2</v>
      </c>
      <c r="C9" s="39" t="s">
        <v>66</v>
      </c>
      <c r="D9" s="209">
        <v>44228</v>
      </c>
      <c r="E9" s="41">
        <v>44236</v>
      </c>
      <c r="F9" s="42"/>
      <c r="G9" s="43" t="s">
        <v>67</v>
      </c>
      <c r="H9" s="44">
        <v>5</v>
      </c>
      <c r="I9" s="209">
        <v>44228</v>
      </c>
      <c r="J9" s="41">
        <v>44236</v>
      </c>
      <c r="K9" s="210"/>
      <c r="L9" s="44">
        <v>5</v>
      </c>
      <c r="M9" s="75">
        <f t="shared" ref="M9:M25" si="0">+K9+L9-H9</f>
        <v>0</v>
      </c>
    </row>
    <row r="10" s="20" customFormat="1" ht="13.5" customHeight="1" spans="2:13">
      <c r="B10" s="38">
        <v>3</v>
      </c>
      <c r="C10" s="39" t="s">
        <v>68</v>
      </c>
      <c r="D10" s="209">
        <v>44256</v>
      </c>
      <c r="E10" s="41">
        <v>44278</v>
      </c>
      <c r="F10" s="210">
        <v>2</v>
      </c>
      <c r="G10" s="43" t="s">
        <v>35</v>
      </c>
      <c r="H10" s="44">
        <v>5</v>
      </c>
      <c r="I10" s="209">
        <v>44256</v>
      </c>
      <c r="J10" s="41">
        <v>44278</v>
      </c>
      <c r="K10" s="210"/>
      <c r="L10" s="44">
        <v>5</v>
      </c>
      <c r="M10" s="75">
        <f t="shared" si="0"/>
        <v>0</v>
      </c>
    </row>
    <row r="11" s="20" customFormat="1" ht="13.5" customHeight="1" spans="2:13">
      <c r="B11" s="38">
        <v>4</v>
      </c>
      <c r="C11" s="39" t="s">
        <v>69</v>
      </c>
      <c r="D11" s="209">
        <v>44256</v>
      </c>
      <c r="E11" s="41">
        <v>44278</v>
      </c>
      <c r="F11" s="210">
        <v>3</v>
      </c>
      <c r="G11" s="43" t="s">
        <v>70</v>
      </c>
      <c r="H11" s="44">
        <v>5</v>
      </c>
      <c r="I11" s="209">
        <v>44256</v>
      </c>
      <c r="J11" s="41">
        <v>44278</v>
      </c>
      <c r="K11" s="210"/>
      <c r="L11" s="44">
        <v>5</v>
      </c>
      <c r="M11" s="75">
        <f t="shared" si="0"/>
        <v>0</v>
      </c>
    </row>
    <row r="12" s="20" customFormat="1" ht="13.5" customHeight="1" spans="2:13">
      <c r="B12" s="38">
        <v>5</v>
      </c>
      <c r="C12" s="39" t="s">
        <v>71</v>
      </c>
      <c r="D12" s="209">
        <v>44256</v>
      </c>
      <c r="E12" s="41">
        <v>44278</v>
      </c>
      <c r="F12" s="210" t="s">
        <v>72</v>
      </c>
      <c r="G12" s="43" t="s">
        <v>35</v>
      </c>
      <c r="H12" s="44">
        <v>5</v>
      </c>
      <c r="I12" s="209">
        <v>44256</v>
      </c>
      <c r="J12" s="41">
        <v>44278</v>
      </c>
      <c r="K12" s="210"/>
      <c r="L12" s="44">
        <v>5</v>
      </c>
      <c r="M12" s="75">
        <f t="shared" si="0"/>
        <v>0</v>
      </c>
    </row>
    <row r="13" s="20" customFormat="1" ht="13.5" customHeight="1" spans="2:13">
      <c r="B13" s="38">
        <v>6</v>
      </c>
      <c r="C13" s="39" t="s">
        <v>73</v>
      </c>
      <c r="D13" s="209">
        <v>44256</v>
      </c>
      <c r="E13" s="41">
        <v>44278</v>
      </c>
      <c r="F13" s="210">
        <v>3</v>
      </c>
      <c r="G13" s="43" t="s">
        <v>74</v>
      </c>
      <c r="H13" s="44">
        <v>5</v>
      </c>
      <c r="I13" s="209">
        <v>44256</v>
      </c>
      <c r="J13" s="41">
        <v>44278</v>
      </c>
      <c r="K13" s="210"/>
      <c r="L13" s="44">
        <v>5</v>
      </c>
      <c r="M13" s="75">
        <f t="shared" si="0"/>
        <v>0</v>
      </c>
    </row>
    <row r="14" s="20" customFormat="1" ht="13.5" customHeight="1" spans="2:13">
      <c r="B14" s="38">
        <v>7</v>
      </c>
      <c r="C14" s="39" t="s">
        <v>75</v>
      </c>
      <c r="D14" s="209">
        <v>44287</v>
      </c>
      <c r="E14" s="41">
        <v>44333</v>
      </c>
      <c r="F14" s="210">
        <v>6</v>
      </c>
      <c r="G14" s="43" t="s">
        <v>37</v>
      </c>
      <c r="H14" s="44">
        <v>50</v>
      </c>
      <c r="I14" s="209">
        <v>44287</v>
      </c>
      <c r="J14" s="41">
        <v>44333</v>
      </c>
      <c r="K14" s="210"/>
      <c r="L14" s="44">
        <v>60</v>
      </c>
      <c r="M14" s="75">
        <f t="shared" si="0"/>
        <v>10</v>
      </c>
    </row>
    <row r="15" s="20" customFormat="1" ht="13.5" customHeight="1" spans="2:13">
      <c r="B15" s="38">
        <v>8</v>
      </c>
      <c r="C15" s="39" t="s">
        <v>76</v>
      </c>
      <c r="D15" s="209">
        <v>44287</v>
      </c>
      <c r="E15" s="41">
        <v>44333</v>
      </c>
      <c r="F15" s="210">
        <v>7</v>
      </c>
      <c r="G15" s="43" t="s">
        <v>38</v>
      </c>
      <c r="H15" s="44">
        <v>50</v>
      </c>
      <c r="I15" s="209">
        <v>44287</v>
      </c>
      <c r="J15" s="41">
        <v>44333</v>
      </c>
      <c r="K15" s="210"/>
      <c r="L15" s="44">
        <v>60</v>
      </c>
      <c r="M15" s="75">
        <f t="shared" si="0"/>
        <v>10</v>
      </c>
    </row>
    <row r="16" s="20" customFormat="1" ht="13.5" customHeight="1" spans="2:13">
      <c r="B16" s="38">
        <v>9</v>
      </c>
      <c r="C16" s="39" t="s">
        <v>77</v>
      </c>
      <c r="D16" s="209">
        <v>44326</v>
      </c>
      <c r="E16" s="41">
        <v>44330</v>
      </c>
      <c r="F16" s="210">
        <v>7</v>
      </c>
      <c r="G16" s="43" t="s">
        <v>37</v>
      </c>
      <c r="H16" s="44">
        <v>5</v>
      </c>
      <c r="I16" s="209">
        <v>44326</v>
      </c>
      <c r="J16" s="41">
        <v>44330</v>
      </c>
      <c r="K16" s="210"/>
      <c r="L16" s="44">
        <v>5</v>
      </c>
      <c r="M16" s="75">
        <f t="shared" si="0"/>
        <v>0</v>
      </c>
    </row>
    <row r="17" s="20" customFormat="1" ht="13.5" customHeight="1" spans="2:13">
      <c r="B17" s="38">
        <v>10</v>
      </c>
      <c r="C17" s="39" t="s">
        <v>78</v>
      </c>
      <c r="D17" s="209">
        <v>44326</v>
      </c>
      <c r="E17" s="41">
        <v>44330</v>
      </c>
      <c r="F17" s="210">
        <v>7</v>
      </c>
      <c r="G17" s="43" t="s">
        <v>37</v>
      </c>
      <c r="H17" s="44">
        <v>5</v>
      </c>
      <c r="I17" s="209">
        <v>44326</v>
      </c>
      <c r="J17" s="41">
        <v>44330</v>
      </c>
      <c r="K17" s="210"/>
      <c r="L17" s="44">
        <v>5</v>
      </c>
      <c r="M17" s="75">
        <f t="shared" si="0"/>
        <v>0</v>
      </c>
    </row>
    <row r="18" s="20" customFormat="1" ht="13.5" customHeight="1" spans="2:13">
      <c r="B18" s="38">
        <v>11</v>
      </c>
      <c r="C18" s="39" t="s">
        <v>79</v>
      </c>
      <c r="D18" s="209">
        <v>44326</v>
      </c>
      <c r="E18" s="41">
        <v>44330</v>
      </c>
      <c r="F18" s="210" t="s">
        <v>80</v>
      </c>
      <c r="G18" s="43" t="s">
        <v>37</v>
      </c>
      <c r="H18" s="44">
        <v>5</v>
      </c>
      <c r="I18" s="209">
        <v>44326</v>
      </c>
      <c r="J18" s="41">
        <v>44330</v>
      </c>
      <c r="K18" s="210"/>
      <c r="L18" s="44">
        <v>5</v>
      </c>
      <c r="M18" s="75">
        <f t="shared" si="0"/>
        <v>0</v>
      </c>
    </row>
    <row r="19" s="20" customFormat="1" ht="13.5" customHeight="1" spans="4:12">
      <c r="D19" s="23"/>
      <c r="E19" s="23"/>
      <c r="F19" s="23"/>
      <c r="G19" s="23"/>
      <c r="H19" s="23"/>
      <c r="I19" s="23"/>
      <c r="J19" s="23"/>
      <c r="K19" s="65"/>
      <c r="L19" s="65"/>
    </row>
    <row r="20" s="20" customFormat="1" ht="13.5" customHeight="1" spans="1:13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1"/>
    </row>
  </sheetData>
  <sheetProtection selectLockedCells="1" selectUnlockedCells="1"/>
  <mergeCells count="5">
    <mergeCell ref="K1:M1"/>
    <mergeCell ref="K2:M2"/>
    <mergeCell ref="K3:M3"/>
    <mergeCell ref="D6:H6"/>
    <mergeCell ref="I6:L6"/>
  </mergeCells>
  <pageMargins left="0.236220472440945" right="0.236220472440945" top="0.236220472440945" bottom="0.236220472440945" header="0" footer="0"/>
  <pageSetup paperSize="9" scale="83" firstPageNumber="0" orientation="landscape" useFirstPageNumber="1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Feuil6">
    <pageSetUpPr fitToPage="1"/>
  </sheetPr>
  <dimension ref="A1:I21"/>
  <sheetViews>
    <sheetView showGridLines="0" showZeros="0" zoomScale="80" zoomScaleNormal="80" workbookViewId="0">
      <selection activeCell="L20" sqref="L20"/>
    </sheetView>
  </sheetViews>
  <sheetFormatPr defaultColWidth="11.4259259259259" defaultRowHeight="13.2"/>
  <cols>
    <col min="1" max="1" width="40.8518518518519" style="1" customWidth="1"/>
    <col min="2" max="2" width="55.287037037037" style="1" customWidth="1"/>
    <col min="3" max="3" width="13.5740740740741" style="1" customWidth="1"/>
    <col min="4" max="4" width="13.287037037037" style="1" customWidth="1"/>
    <col min="5" max="5" width="8.28703703703704" style="1" customWidth="1"/>
    <col min="6" max="6" width="13.287037037037" style="1" customWidth="1"/>
    <col min="7" max="8" width="13" style="1" customWidth="1"/>
    <col min="9" max="9" width="12.4259259259259" style="1" customWidth="1"/>
    <col min="10" max="10" width="20" style="1" customWidth="1"/>
    <col min="11" max="16384" width="11.4259259259259" style="1"/>
  </cols>
  <sheetData>
    <row r="1" spans="1:9">
      <c r="A1" s="161" t="e">
        <f>"Risques / opportunités au "&amp;TEXT(F2,"jj/MM/AAAA")</f>
        <v>#VALUE!</v>
      </c>
      <c r="B1" s="162"/>
      <c r="C1" s="162"/>
      <c r="D1" s="162"/>
      <c r="E1" s="162"/>
      <c r="F1" s="163" t="str">
        <f>'1a-Identification Projet'!$L1</f>
        <v>reference Tableau de bord</v>
      </c>
      <c r="G1" s="164"/>
      <c r="H1" s="164"/>
      <c r="I1" s="195"/>
    </row>
    <row r="2" ht="12.75" customHeight="1" spans="1:9">
      <c r="A2" s="165"/>
      <c r="B2" s="166"/>
      <c r="C2" s="166"/>
      <c r="D2" s="166"/>
      <c r="E2" s="166"/>
      <c r="F2" s="167">
        <f>'1a-Identification Projet'!$L2</f>
        <v>44265</v>
      </c>
      <c r="G2" s="168"/>
      <c r="H2" s="168"/>
      <c r="I2" s="196"/>
    </row>
    <row r="3" ht="12.75" customHeight="1" spans="1:9">
      <c r="A3" s="169"/>
      <c r="B3" s="170"/>
      <c r="C3" s="170"/>
      <c r="D3" s="170"/>
      <c r="E3" s="170"/>
      <c r="F3" s="171" t="str">
        <f>'1a-Identification Projet'!$L3</f>
        <v>Organisation Projet</v>
      </c>
      <c r="G3" s="172"/>
      <c r="H3" s="172"/>
      <c r="I3" s="197"/>
    </row>
    <row r="4" spans="1:9">
      <c r="A4" s="45"/>
      <c r="B4" s="45"/>
      <c r="C4" s="45"/>
      <c r="D4" s="45"/>
      <c r="E4" s="45"/>
      <c r="F4" s="173"/>
      <c r="G4" s="173"/>
      <c r="H4" s="173"/>
      <c r="I4" s="173"/>
    </row>
    <row r="5" ht="13.95" spans="1:9">
      <c r="A5" s="45"/>
      <c r="B5" s="45"/>
      <c r="C5" s="45"/>
      <c r="D5" s="45"/>
      <c r="E5" s="45"/>
      <c r="F5" s="173"/>
      <c r="G5" s="173"/>
      <c r="H5" s="173"/>
      <c r="I5" s="173"/>
    </row>
    <row r="6" ht="41.4" spans="1:9">
      <c r="A6" s="174" t="s">
        <v>81</v>
      </c>
      <c r="B6" s="175" t="s">
        <v>82</v>
      </c>
      <c r="C6" s="175" t="s">
        <v>83</v>
      </c>
      <c r="D6" s="175" t="s">
        <v>84</v>
      </c>
      <c r="E6" s="175" t="s">
        <v>85</v>
      </c>
      <c r="F6" s="175" t="s">
        <v>86</v>
      </c>
      <c r="G6" s="175" t="s">
        <v>87</v>
      </c>
      <c r="H6" s="175" t="s">
        <v>88</v>
      </c>
      <c r="I6" s="198" t="s">
        <v>89</v>
      </c>
    </row>
    <row r="7" spans="1:9">
      <c r="A7" s="176"/>
      <c r="B7" s="177"/>
      <c r="C7" s="178"/>
      <c r="D7" s="179"/>
      <c r="E7" s="178">
        <f>C7*D7</f>
        <v>0</v>
      </c>
      <c r="F7" s="180"/>
      <c r="G7" s="180"/>
      <c r="H7" s="180"/>
      <c r="I7" s="199"/>
    </row>
    <row r="8" ht="21" customHeight="1" spans="1:9">
      <c r="A8" s="176" t="s">
        <v>90</v>
      </c>
      <c r="B8" s="177" t="s">
        <v>91</v>
      </c>
      <c r="C8" s="178"/>
      <c r="D8" s="179"/>
      <c r="E8" s="178">
        <f>C8*D8</f>
        <v>0</v>
      </c>
      <c r="F8" s="180"/>
      <c r="G8" s="180"/>
      <c r="H8" s="180"/>
      <c r="I8" s="199"/>
    </row>
    <row r="9" ht="21" customHeight="1" spans="1:9">
      <c r="A9" s="181" t="s">
        <v>92</v>
      </c>
      <c r="B9" s="177" t="s">
        <v>93</v>
      </c>
      <c r="C9" s="178"/>
      <c r="D9" s="179"/>
      <c r="E9" s="178">
        <f>C9*D9</f>
        <v>0</v>
      </c>
      <c r="F9" s="180"/>
      <c r="G9" s="180"/>
      <c r="H9" s="180"/>
      <c r="I9" s="199"/>
    </row>
    <row r="10" ht="21" customHeight="1" spans="1:9">
      <c r="A10" s="181" t="s">
        <v>94</v>
      </c>
      <c r="B10" s="177" t="s">
        <v>95</v>
      </c>
      <c r="C10" s="178"/>
      <c r="D10" s="179"/>
      <c r="E10" s="178">
        <f>C10*D10</f>
        <v>0</v>
      </c>
      <c r="F10" s="180"/>
      <c r="G10" s="180"/>
      <c r="H10" s="180"/>
      <c r="I10" s="199"/>
    </row>
    <row r="11" ht="21" customHeight="1" spans="1:9">
      <c r="A11" s="181"/>
      <c r="B11" s="177"/>
      <c r="C11" s="178"/>
      <c r="D11" s="179"/>
      <c r="E11" s="178">
        <f>C11*D11</f>
        <v>0</v>
      </c>
      <c r="F11" s="180"/>
      <c r="G11" s="180"/>
      <c r="H11" s="180"/>
      <c r="I11" s="199"/>
    </row>
    <row r="12" ht="21" customHeight="1" spans="1:9">
      <c r="A12" s="182"/>
      <c r="B12" s="183" t="s">
        <v>96</v>
      </c>
      <c r="C12" s="178">
        <f>SUM(C7:C11)</f>
        <v>0</v>
      </c>
      <c r="D12" s="177"/>
      <c r="E12" s="178">
        <f>SUM(E7:E11)</f>
        <v>0</v>
      </c>
      <c r="F12" s="184"/>
      <c r="G12" s="184"/>
      <c r="H12" s="185"/>
      <c r="I12" s="199"/>
    </row>
    <row r="13" s="16" customFormat="1" ht="21" customHeight="1" spans="1:9">
      <c r="A13" s="186"/>
      <c r="B13" s="187"/>
      <c r="C13" s="188"/>
      <c r="D13" s="188"/>
      <c r="E13" s="188"/>
      <c r="F13" s="188"/>
      <c r="G13" s="188"/>
      <c r="H13" s="188"/>
      <c r="I13" s="188"/>
    </row>
    <row r="14" ht="13.95"/>
    <row r="15" ht="55.2" spans="1:9">
      <c r="A15" s="189" t="s">
        <v>97</v>
      </c>
      <c r="B15" s="175" t="s">
        <v>82</v>
      </c>
      <c r="C15" s="175" t="s">
        <v>98</v>
      </c>
      <c r="D15" s="175" t="s">
        <v>84</v>
      </c>
      <c r="E15" s="175" t="s">
        <v>99</v>
      </c>
      <c r="F15" s="175" t="s">
        <v>86</v>
      </c>
      <c r="G15" s="175" t="s">
        <v>87</v>
      </c>
      <c r="H15" s="175" t="s">
        <v>88</v>
      </c>
      <c r="I15" s="198" t="s">
        <v>89</v>
      </c>
    </row>
    <row r="16" spans="1:9">
      <c r="A16" s="190"/>
      <c r="B16" s="191"/>
      <c r="C16" s="178"/>
      <c r="D16" s="179"/>
      <c r="E16" s="178">
        <f>C16*D16</f>
        <v>0</v>
      </c>
      <c r="F16" s="180"/>
      <c r="G16" s="180"/>
      <c r="H16" s="180"/>
      <c r="I16" s="200"/>
    </row>
    <row r="17" ht="21" customHeight="1" spans="1:9">
      <c r="A17" s="190" t="s">
        <v>100</v>
      </c>
      <c r="B17" s="191" t="s">
        <v>101</v>
      </c>
      <c r="C17" s="178"/>
      <c r="D17" s="179"/>
      <c r="E17" s="178">
        <f>C17*D17</f>
        <v>0</v>
      </c>
      <c r="F17" s="180"/>
      <c r="G17" s="180"/>
      <c r="H17" s="180"/>
      <c r="I17" s="200"/>
    </row>
    <row r="18" ht="21" customHeight="1" spans="1:9">
      <c r="A18" s="192" t="s">
        <v>102</v>
      </c>
      <c r="B18" s="191" t="s">
        <v>103</v>
      </c>
      <c r="C18" s="178"/>
      <c r="D18" s="179"/>
      <c r="E18" s="178">
        <f>C18*D18</f>
        <v>0</v>
      </c>
      <c r="F18" s="180"/>
      <c r="G18" s="180"/>
      <c r="H18" s="180"/>
      <c r="I18" s="200"/>
    </row>
    <row r="19" ht="21" customHeight="1" spans="1:9">
      <c r="A19" s="192" t="s">
        <v>104</v>
      </c>
      <c r="B19" s="193" t="s">
        <v>105</v>
      </c>
      <c r="C19" s="178"/>
      <c r="D19" s="179"/>
      <c r="E19" s="178">
        <f>C19*D19</f>
        <v>0</v>
      </c>
      <c r="F19" s="180"/>
      <c r="G19" s="180"/>
      <c r="H19" s="180"/>
      <c r="I19" s="200"/>
    </row>
    <row r="20" ht="21" customHeight="1" spans="1:9">
      <c r="A20" s="194"/>
      <c r="B20" s="183" t="s">
        <v>106</v>
      </c>
      <c r="C20" s="178">
        <f>SUM(C16:C19)</f>
        <v>0</v>
      </c>
      <c r="D20" s="185"/>
      <c r="E20" s="178">
        <f>SUM(E16:E19)</f>
        <v>0</v>
      </c>
      <c r="F20" s="185"/>
      <c r="G20" s="185"/>
      <c r="H20" s="185"/>
      <c r="I20" s="200"/>
    </row>
    <row r="21" s="16" customFormat="1" ht="21" customHeight="1" spans="1:9">
      <c r="A21" s="1"/>
      <c r="B21" s="1"/>
      <c r="C21" s="1"/>
      <c r="D21" s="1"/>
      <c r="E21" s="1"/>
      <c r="F21" s="1"/>
      <c r="G21" s="1"/>
      <c r="H21" s="1"/>
      <c r="I21" s="1"/>
    </row>
  </sheetData>
  <mergeCells count="4">
    <mergeCell ref="F1:I1"/>
    <mergeCell ref="F2:I2"/>
    <mergeCell ref="F3:I3"/>
    <mergeCell ref="A1:E3"/>
  </mergeCells>
  <pageMargins left="0.236220472440945" right="0.236220472440945" top="0.236220472440945" bottom="0.236220472440945" header="0" footer="0"/>
  <pageSetup paperSize="9" scale="70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Feuil12">
    <outlinePr summaryBelow="0" summaryRight="0"/>
    <pageSetUpPr fitToPage="1"/>
  </sheetPr>
  <dimension ref="A1:K46"/>
  <sheetViews>
    <sheetView showGridLines="0" zoomScale="80" zoomScaleNormal="80" zoomScalePageLayoutView="60" workbookViewId="0">
      <selection activeCell="B35" sqref="B35"/>
    </sheetView>
  </sheetViews>
  <sheetFormatPr defaultColWidth="11.4259259259259" defaultRowHeight="13.2"/>
  <cols>
    <col min="1" max="1" width="88.712962962963" style="141" customWidth="1"/>
    <col min="2" max="2" width="85.287037037037" style="141" customWidth="1"/>
    <col min="3" max="3" width="1.71296296296296" style="142" customWidth="1"/>
    <col min="4" max="4" width="4.71296296296296" style="142" customWidth="1"/>
    <col min="5" max="17" width="11.4259259259259" style="142"/>
    <col min="18" max="16384" width="11.4259259259259" style="141"/>
  </cols>
  <sheetData>
    <row r="1" ht="17.4" spans="1:11">
      <c r="A1" s="143"/>
      <c r="B1" s="144" t="str">
        <f>'1a-Identification Projet'!$L$1</f>
        <v>reference Tableau de bord</v>
      </c>
      <c r="C1" s="145"/>
      <c r="D1" s="145"/>
      <c r="E1" s="145"/>
      <c r="F1" s="145"/>
      <c r="G1" s="145"/>
      <c r="H1" s="145"/>
      <c r="I1" s="145"/>
      <c r="J1" s="145"/>
      <c r="K1" s="145"/>
    </row>
    <row r="2" ht="12.75" customHeight="1" spans="1:11">
      <c r="A2" s="146"/>
      <c r="B2" s="147">
        <f>'1a-Identification Projet'!$L$2</f>
        <v>44265</v>
      </c>
      <c r="C2" s="145"/>
      <c r="D2" s="145"/>
      <c r="E2" s="145"/>
      <c r="F2" s="145"/>
      <c r="G2" s="145"/>
      <c r="H2" s="145"/>
      <c r="I2" s="145"/>
      <c r="J2" s="145"/>
      <c r="K2" s="145"/>
    </row>
    <row r="3" ht="12.75" customHeight="1" spans="1:11">
      <c r="A3" s="148"/>
      <c r="B3" s="149" t="str">
        <f>'1a-Identification Projet'!$L$3</f>
        <v>Organisation Projet</v>
      </c>
      <c r="C3" s="145"/>
      <c r="D3" s="145"/>
      <c r="E3" s="145"/>
      <c r="F3" s="145"/>
      <c r="G3" s="145"/>
      <c r="H3" s="145"/>
      <c r="I3" s="145"/>
      <c r="J3" s="145"/>
      <c r="K3" s="145"/>
    </row>
    <row r="4" ht="12.75" customHeight="1" spans="1:11">
      <c r="A4" s="142"/>
      <c r="B4" s="142"/>
      <c r="C4" s="145"/>
      <c r="D4" s="145"/>
      <c r="E4" s="145"/>
      <c r="F4" s="145"/>
      <c r="G4" s="145"/>
      <c r="H4" s="145"/>
      <c r="I4" s="145"/>
      <c r="J4" s="145"/>
      <c r="K4" s="145"/>
    </row>
    <row r="5" ht="18.15" spans="1:5">
      <c r="A5" s="150" t="s">
        <v>107</v>
      </c>
      <c r="B5" s="151"/>
      <c r="C5" s="152"/>
      <c r="D5" s="152"/>
      <c r="E5" s="152"/>
    </row>
    <row r="6" ht="16.35" spans="1:5">
      <c r="A6" s="153" t="s">
        <v>108</v>
      </c>
      <c r="B6" s="154" t="s">
        <v>109</v>
      </c>
      <c r="C6" s="152"/>
      <c r="D6" s="152"/>
      <c r="E6" s="152"/>
    </row>
    <row r="7" ht="24" customHeight="1" outlineLevel="1" spans="1:5">
      <c r="A7" s="155"/>
      <c r="C7" s="152"/>
      <c r="D7" s="152"/>
      <c r="E7" s="152"/>
    </row>
    <row r="8" ht="62.4" outlineLevel="1" spans="1:5">
      <c r="A8" s="155" t="s">
        <v>110</v>
      </c>
      <c r="B8" s="155" t="s">
        <v>111</v>
      </c>
      <c r="C8" s="152"/>
      <c r="D8" s="152"/>
      <c r="E8" s="152"/>
    </row>
    <row r="9" ht="15.6" outlineLevel="1" spans="1:5">
      <c r="A9" s="155"/>
      <c r="B9" s="155"/>
      <c r="C9" s="152"/>
      <c r="D9" s="152"/>
      <c r="E9" s="152"/>
    </row>
    <row r="10" ht="15" outlineLevel="1" spans="1:5">
      <c r="A10" s="156"/>
      <c r="C10" s="152"/>
      <c r="D10" s="152"/>
      <c r="E10" s="152"/>
    </row>
    <row r="11" ht="15" outlineLevel="1" spans="1:5">
      <c r="A11" s="157"/>
      <c r="B11" s="158"/>
      <c r="C11" s="152"/>
      <c r="D11" s="152"/>
      <c r="E11" s="152"/>
    </row>
    <row r="12" ht="17.4" outlineLevel="1" spans="1:5">
      <c r="A12" s="159"/>
      <c r="B12" s="160"/>
      <c r="C12" s="152"/>
      <c r="D12" s="152"/>
      <c r="E12" s="152"/>
    </row>
    <row r="13" spans="1:5">
      <c r="A13" s="160"/>
      <c r="B13" s="160"/>
      <c r="C13" s="152"/>
      <c r="D13" s="152"/>
      <c r="E13" s="152"/>
    </row>
    <row r="14" spans="1:5">
      <c r="A14" s="160"/>
      <c r="B14" s="160"/>
      <c r="C14" s="152"/>
      <c r="D14" s="152"/>
      <c r="E14" s="152"/>
    </row>
    <row r="15" spans="1:5">
      <c r="A15" s="160"/>
      <c r="B15" s="160"/>
      <c r="C15" s="152"/>
      <c r="D15" s="152"/>
      <c r="E15" s="152"/>
    </row>
    <row r="16" spans="1:5">
      <c r="A16" s="160"/>
      <c r="B16" s="160"/>
      <c r="C16" s="152"/>
      <c r="D16" s="152"/>
      <c r="E16" s="152"/>
    </row>
    <row r="17" spans="1:5">
      <c r="A17" s="160"/>
      <c r="B17" s="160"/>
      <c r="C17" s="152"/>
      <c r="D17" s="152"/>
      <c r="E17" s="152"/>
    </row>
    <row r="18" spans="1:5">
      <c r="A18" s="160"/>
      <c r="B18" s="160"/>
      <c r="C18" s="152"/>
      <c r="D18" s="152"/>
      <c r="E18" s="152"/>
    </row>
    <row r="19" spans="1:5">
      <c r="A19" s="160"/>
      <c r="B19" s="160"/>
      <c r="C19" s="152"/>
      <c r="D19" s="152"/>
      <c r="E19" s="152"/>
    </row>
    <row r="20" spans="1:5">
      <c r="A20" s="160"/>
      <c r="B20" s="160"/>
      <c r="C20" s="152"/>
      <c r="D20" s="152"/>
      <c r="E20" s="152"/>
    </row>
    <row r="21" spans="1:5">
      <c r="A21" s="160"/>
      <c r="B21" s="160"/>
      <c r="C21" s="152"/>
      <c r="D21" s="152"/>
      <c r="E21" s="152"/>
    </row>
    <row r="22" spans="1:5">
      <c r="A22" s="160"/>
      <c r="B22" s="160"/>
      <c r="C22" s="152"/>
      <c r="D22" s="152"/>
      <c r="E22" s="152"/>
    </row>
    <row r="23" spans="1:5">
      <c r="A23" s="160"/>
      <c r="B23" s="160"/>
      <c r="C23" s="152"/>
      <c r="D23" s="152"/>
      <c r="E23" s="152"/>
    </row>
    <row r="24" spans="1:5">
      <c r="A24" s="160"/>
      <c r="B24" s="160"/>
      <c r="C24" s="152"/>
      <c r="D24" s="152"/>
      <c r="E24" s="152"/>
    </row>
    <row r="25" spans="1:5">
      <c r="A25" s="160"/>
      <c r="B25" s="160"/>
      <c r="C25" s="152"/>
      <c r="D25" s="152"/>
      <c r="E25" s="152"/>
    </row>
    <row r="26" spans="1:5">
      <c r="A26" s="160"/>
      <c r="B26" s="160"/>
      <c r="C26" s="152"/>
      <c r="D26" s="152"/>
      <c r="E26" s="152"/>
    </row>
    <row r="27" spans="1:5">
      <c r="A27" s="160"/>
      <c r="B27" s="160"/>
      <c r="C27" s="152"/>
      <c r="D27" s="152"/>
      <c r="E27" s="152"/>
    </row>
    <row r="28" spans="1:5">
      <c r="A28" s="160"/>
      <c r="B28" s="160"/>
      <c r="C28" s="152"/>
      <c r="D28" s="152"/>
      <c r="E28" s="152"/>
    </row>
    <row r="29" spans="1:5">
      <c r="A29" s="160"/>
      <c r="B29" s="160"/>
      <c r="C29" s="152"/>
      <c r="D29" s="152"/>
      <c r="E29" s="152"/>
    </row>
    <row r="30" spans="1:5">
      <c r="A30" s="160"/>
      <c r="B30" s="160"/>
      <c r="C30" s="152"/>
      <c r="D30" s="152"/>
      <c r="E30" s="152"/>
    </row>
    <row r="31" spans="1:5">
      <c r="A31" s="160"/>
      <c r="B31" s="160"/>
      <c r="C31" s="152"/>
      <c r="D31" s="152"/>
      <c r="E31" s="152"/>
    </row>
    <row r="32" spans="1:5">
      <c r="A32" s="160"/>
      <c r="B32" s="160"/>
      <c r="C32" s="152"/>
      <c r="D32" s="152"/>
      <c r="E32" s="152"/>
    </row>
    <row r="33" spans="1:5">
      <c r="A33" s="160"/>
      <c r="B33" s="160"/>
      <c r="C33" s="152"/>
      <c r="D33" s="152"/>
      <c r="E33" s="152"/>
    </row>
    <row r="34" spans="1:5">
      <c r="A34" s="160"/>
      <c r="B34" s="160"/>
      <c r="C34" s="152"/>
      <c r="D34" s="152"/>
      <c r="E34" s="152"/>
    </row>
    <row r="35" spans="1:5">
      <c r="A35" s="160"/>
      <c r="B35" s="160"/>
      <c r="C35" s="152"/>
      <c r="D35" s="152"/>
      <c r="E35" s="152"/>
    </row>
    <row r="36" spans="1:5">
      <c r="A36" s="160"/>
      <c r="B36" s="160"/>
      <c r="C36" s="152"/>
      <c r="D36" s="152"/>
      <c r="E36" s="152"/>
    </row>
    <row r="37" spans="1:5">
      <c r="A37" s="160"/>
      <c r="B37" s="160"/>
      <c r="C37" s="152"/>
      <c r="D37" s="152"/>
      <c r="E37" s="152"/>
    </row>
    <row r="38" spans="1:5">
      <c r="A38" s="160"/>
      <c r="B38" s="160"/>
      <c r="C38" s="152"/>
      <c r="D38" s="152"/>
      <c r="E38" s="152"/>
    </row>
    <row r="39" spans="1:5">
      <c r="A39" s="160"/>
      <c r="B39" s="160"/>
      <c r="C39" s="152"/>
      <c r="D39" s="152"/>
      <c r="E39" s="152"/>
    </row>
    <row r="40" spans="1:5">
      <c r="A40" s="160"/>
      <c r="B40" s="160"/>
      <c r="C40" s="152"/>
      <c r="D40" s="152"/>
      <c r="E40" s="152"/>
    </row>
    <row r="41" spans="1:5">
      <c r="A41" s="160"/>
      <c r="B41" s="160"/>
      <c r="C41" s="152"/>
      <c r="D41" s="152"/>
      <c r="E41" s="152"/>
    </row>
    <row r="42" spans="1:5">
      <c r="A42" s="160"/>
      <c r="B42" s="160"/>
      <c r="C42" s="152"/>
      <c r="D42" s="152"/>
      <c r="E42" s="152"/>
    </row>
    <row r="43" spans="1:5">
      <c r="A43" s="160"/>
      <c r="B43" s="160"/>
      <c r="C43" s="152"/>
      <c r="D43" s="152"/>
      <c r="E43" s="152"/>
    </row>
    <row r="44" spans="1:5">
      <c r="A44" s="160"/>
      <c r="B44" s="160"/>
      <c r="C44" s="152"/>
      <c r="D44" s="152"/>
      <c r="E44" s="152"/>
    </row>
    <row r="45" spans="1:5">
      <c r="A45" s="160"/>
      <c r="B45" s="160"/>
      <c r="C45" s="152"/>
      <c r="D45" s="152"/>
      <c r="E45" s="152"/>
    </row>
    <row r="46" spans="1:5">
      <c r="A46" s="160"/>
      <c r="B46" s="160"/>
      <c r="C46" s="152"/>
      <c r="D46" s="152"/>
      <c r="E46" s="152"/>
    </row>
  </sheetData>
  <sheetProtection selectLockedCells="1" selectUnlockedCells="1"/>
  <pageMargins left="0.236220472440945" right="0.236220472440945" top="0.236220472440945" bottom="0.236220472440945" header="0" footer="0"/>
  <pageSetup paperSize="9" scale="82" firstPageNumber="0" orientation="landscape" useFirstPageNumber="1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Feuil15">
    <pageSetUpPr fitToPage="1"/>
  </sheetPr>
  <dimension ref="A1:BI11"/>
  <sheetViews>
    <sheetView showGridLines="0" zoomScale="80" zoomScaleNormal="80" workbookViewId="0">
      <selection activeCell="G21" sqref="G21"/>
    </sheetView>
  </sheetViews>
  <sheetFormatPr defaultColWidth="11.4259259259259" defaultRowHeight="13.2"/>
  <cols>
    <col min="1" max="1" width="7.85185185185185" style="1" customWidth="1"/>
    <col min="2" max="2" width="58.4259259259259" style="1" customWidth="1"/>
    <col min="3" max="3" width="15" style="1" customWidth="1"/>
    <col min="4" max="4" width="13.5740740740741" style="1" customWidth="1"/>
    <col min="5" max="5" width="18" style="1" customWidth="1"/>
    <col min="6" max="6" width="11.5740740740741" style="2" customWidth="1"/>
    <col min="7" max="7" width="11" style="2" customWidth="1"/>
    <col min="8" max="8" width="18.8518518518519" style="1" customWidth="1"/>
    <col min="9" max="9" width="11.4259259259259" style="1"/>
    <col min="10" max="10" width="12.1388888888889" style="1" customWidth="1"/>
    <col min="11" max="11" width="37.1388888888889" style="1" customWidth="1"/>
    <col min="12" max="16384" width="11.4259259259259" style="1"/>
  </cols>
  <sheetData>
    <row r="1" ht="13.5" customHeight="1" spans="1:11">
      <c r="A1" s="83" t="e">
        <f>"LISTE DES ACTIONS au "&amp;TEXT(J2,"jj/mm/aaaa")</f>
        <v>#VALUE!</v>
      </c>
      <c r="B1" s="98"/>
      <c r="C1" s="98"/>
      <c r="D1" s="98"/>
      <c r="E1" s="98"/>
      <c r="F1" s="98"/>
      <c r="G1" s="98"/>
      <c r="H1" s="98"/>
      <c r="I1" s="111"/>
      <c r="J1" s="5" t="str">
        <f>'1a-Identification Projet'!$L1</f>
        <v>reference Tableau de bord</v>
      </c>
      <c r="K1" s="6"/>
    </row>
    <row r="2" ht="12.75" customHeight="1" spans="1:11">
      <c r="A2" s="118"/>
      <c r="B2" s="99"/>
      <c r="C2" s="99"/>
      <c r="D2" s="99"/>
      <c r="E2" s="99"/>
      <c r="F2" s="99"/>
      <c r="G2" s="99"/>
      <c r="H2" s="99"/>
      <c r="I2" s="112"/>
      <c r="J2" s="9">
        <f>'1a-Identification Projet'!$L2</f>
        <v>44265</v>
      </c>
      <c r="K2" s="10"/>
    </row>
    <row r="3" ht="16.5" customHeight="1" spans="1:11">
      <c r="A3" s="119"/>
      <c r="B3" s="100"/>
      <c r="C3" s="100"/>
      <c r="D3" s="100"/>
      <c r="E3" s="100"/>
      <c r="F3" s="100"/>
      <c r="G3" s="100"/>
      <c r="H3" s="100"/>
      <c r="I3" s="113"/>
      <c r="J3" s="13" t="str">
        <f>'1a-Identification Projet'!$L3</f>
        <v>Organisation Projet</v>
      </c>
      <c r="K3" s="14"/>
    </row>
    <row r="4" ht="12.75" customHeight="1" spans="2:5">
      <c r="B4" s="15"/>
      <c r="C4" s="15"/>
      <c r="D4" s="15"/>
      <c r="E4" s="15"/>
    </row>
    <row r="5" ht="40.35" spans="1:61">
      <c r="A5" s="120" t="s">
        <v>112</v>
      </c>
      <c r="B5" s="120" t="s">
        <v>113</v>
      </c>
      <c r="C5" s="120" t="s">
        <v>114</v>
      </c>
      <c r="D5" s="120" t="s">
        <v>115</v>
      </c>
      <c r="E5" s="120" t="s">
        <v>116</v>
      </c>
      <c r="F5" s="120" t="s">
        <v>117</v>
      </c>
      <c r="G5" s="120" t="s">
        <v>118</v>
      </c>
      <c r="H5" s="120" t="s">
        <v>119</v>
      </c>
      <c r="I5" s="120" t="s">
        <v>120</v>
      </c>
      <c r="J5" s="120" t="s">
        <v>121</v>
      </c>
      <c r="K5" s="131" t="s">
        <v>122</v>
      </c>
      <c r="L5" s="132"/>
      <c r="M5" s="132"/>
      <c r="N5" s="132"/>
      <c r="O5" s="132"/>
      <c r="P5" s="132"/>
      <c r="Q5" s="132"/>
      <c r="R5" s="132"/>
      <c r="S5" s="132"/>
      <c r="T5" s="132"/>
      <c r="U5" s="139"/>
      <c r="V5" s="139"/>
      <c r="W5" s="139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  <c r="BE5" s="116"/>
      <c r="BF5" s="116"/>
      <c r="BG5" s="116"/>
      <c r="BH5" s="116"/>
      <c r="BI5" s="116"/>
    </row>
    <row r="6" s="116" customFormat="1" ht="26.4" spans="1:61">
      <c r="A6" s="121">
        <v>1</v>
      </c>
      <c r="B6" s="122" t="s">
        <v>123</v>
      </c>
      <c r="C6" s="123"/>
      <c r="D6" s="124" t="s">
        <v>124</v>
      </c>
      <c r="E6" s="125">
        <v>44228</v>
      </c>
      <c r="F6" s="125">
        <v>44228</v>
      </c>
      <c r="G6" s="125">
        <v>44228</v>
      </c>
      <c r="H6" s="124"/>
      <c r="I6" s="133">
        <v>44235</v>
      </c>
      <c r="J6" s="134" t="s">
        <v>125</v>
      </c>
      <c r="K6" s="135" t="s">
        <v>126</v>
      </c>
      <c r="L6" s="136"/>
      <c r="M6" s="136"/>
      <c r="N6" s="136"/>
      <c r="O6" s="136"/>
      <c r="P6" s="136"/>
      <c r="Q6" s="136"/>
      <c r="R6" s="136"/>
      <c r="S6" s="136"/>
      <c r="T6" s="136"/>
      <c r="U6" s="140"/>
      <c r="V6" s="140"/>
      <c r="W6" s="140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</row>
    <row r="7" s="117" customFormat="1" ht="26.4" spans="1:61">
      <c r="A7" s="121">
        <v>2</v>
      </c>
      <c r="B7" s="122" t="s">
        <v>127</v>
      </c>
      <c r="C7" s="123"/>
      <c r="D7" s="124" t="s">
        <v>5</v>
      </c>
      <c r="E7" s="125">
        <v>44256</v>
      </c>
      <c r="F7" s="125">
        <v>44256</v>
      </c>
      <c r="G7" s="125">
        <v>44258</v>
      </c>
      <c r="H7" s="124"/>
      <c r="I7" s="133">
        <v>44278</v>
      </c>
      <c r="J7" s="134" t="s">
        <v>125</v>
      </c>
      <c r="K7" s="122" t="s">
        <v>128</v>
      </c>
      <c r="L7" s="136"/>
      <c r="M7" s="136"/>
      <c r="N7" s="136"/>
      <c r="O7" s="136"/>
      <c r="P7" s="136"/>
      <c r="Q7" s="136"/>
      <c r="R7" s="136"/>
      <c r="S7" s="136"/>
      <c r="T7" s="136"/>
      <c r="U7" s="140"/>
      <c r="V7" s="140"/>
      <c r="W7" s="140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</row>
    <row r="8" s="117" customFormat="1" ht="26.4" spans="1:61">
      <c r="A8" s="126">
        <v>3</v>
      </c>
      <c r="B8" s="127" t="s">
        <v>129</v>
      </c>
      <c r="C8" s="123"/>
      <c r="D8" s="123" t="s">
        <v>5</v>
      </c>
      <c r="E8" s="128">
        <v>44287</v>
      </c>
      <c r="F8" s="128">
        <v>44287</v>
      </c>
      <c r="G8" s="128">
        <v>44291</v>
      </c>
      <c r="H8" s="123"/>
      <c r="I8" s="137">
        <v>44333</v>
      </c>
      <c r="J8" s="138" t="s">
        <v>125</v>
      </c>
      <c r="K8" s="127" t="s">
        <v>130</v>
      </c>
      <c r="L8" s="136"/>
      <c r="M8" s="136"/>
      <c r="N8" s="136"/>
      <c r="O8" s="136"/>
      <c r="P8" s="136"/>
      <c r="Q8" s="136"/>
      <c r="R8" s="136"/>
      <c r="S8" s="136"/>
      <c r="T8" s="136"/>
      <c r="U8" s="140"/>
      <c r="V8" s="140"/>
      <c r="W8" s="140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</row>
    <row r="9" s="117" customFormat="1" ht="26.4" spans="1:61">
      <c r="A9" s="126">
        <v>4</v>
      </c>
      <c r="B9" s="129" t="s">
        <v>131</v>
      </c>
      <c r="C9" s="123"/>
      <c r="D9" s="123" t="s">
        <v>5</v>
      </c>
      <c r="E9" s="128">
        <v>44326</v>
      </c>
      <c r="F9" s="128">
        <v>44326</v>
      </c>
      <c r="G9" s="128">
        <v>44327</v>
      </c>
      <c r="H9" s="123"/>
      <c r="I9" s="137">
        <v>44330</v>
      </c>
      <c r="J9" s="138" t="s">
        <v>125</v>
      </c>
      <c r="K9" s="127" t="s">
        <v>132</v>
      </c>
      <c r="L9" s="136"/>
      <c r="M9" s="136"/>
      <c r="N9" s="136"/>
      <c r="O9" s="136"/>
      <c r="P9" s="136"/>
      <c r="Q9" s="136"/>
      <c r="R9" s="136"/>
      <c r="S9" s="136"/>
      <c r="T9" s="136"/>
      <c r="U9" s="140"/>
      <c r="V9" s="140"/>
      <c r="W9" s="140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</row>
    <row r="10" s="117" customFormat="1" spans="1:61">
      <c r="A10" s="1"/>
      <c r="B10" s="1"/>
      <c r="C10" s="1"/>
      <c r="D10" s="1"/>
      <c r="E10" s="1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7:7">
      <c r="G11" s="130"/>
    </row>
  </sheetData>
  <mergeCells count="4">
    <mergeCell ref="J1:K1"/>
    <mergeCell ref="J2:K2"/>
    <mergeCell ref="J3:K3"/>
    <mergeCell ref="A1:I3"/>
  </mergeCells>
  <conditionalFormatting sqref="A6:K6">
    <cfRule type="expression" dxfId="0" priority="1" stopIfTrue="1">
      <formula>IF($H6="Done",TRUE,FALSE)</formula>
    </cfRule>
    <cfRule type="expression" dxfId="1" priority="2" stopIfTrue="1">
      <formula>IF($H6="Cancelled",TRUE,FALSE)</formula>
    </cfRule>
    <cfRule type="expression" dxfId="2" priority="3" stopIfTrue="1">
      <formula>IF($H6="Pending",TRUE,FALSE)</formula>
    </cfRule>
  </conditionalFormatting>
  <conditionalFormatting sqref="A7:K9">
    <cfRule type="expression" dxfId="0" priority="22" stopIfTrue="1">
      <formula>IF($H7="Done",TRUE,FALSE)</formula>
    </cfRule>
    <cfRule type="expression" dxfId="1" priority="23" stopIfTrue="1">
      <formula>IF($H7="Cancelled",TRUE,FALSE)</formula>
    </cfRule>
    <cfRule type="expression" dxfId="2" priority="24" stopIfTrue="1">
      <formula>IF($H7="Pending",TRUE,FALSE)</formula>
    </cfRule>
  </conditionalFormatting>
  <dataValidations count="2">
    <dataValidation type="list" allowBlank="1" showInputMessage="1" showErrorMessage="1" sqref="C6:C9">
      <formula1>"SSR,PDR,CDR,TRR, Revue de PROJET"</formula1>
    </dataValidation>
    <dataValidation type="list" allowBlank="1" showInputMessage="1" showErrorMessage="1" sqref="H6:H9">
      <formula1>"Pending,Cancelled,Done,In Progress"</formula1>
    </dataValidation>
  </dataValidations>
  <printOptions horizontalCentered="1"/>
  <pageMargins left="0.236220472440945" right="0.236220472440945" top="0.236220472440945" bottom="0.236220472440945" header="0" footer="0"/>
  <pageSetup paperSize="9" scale="67"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Feuil14">
    <pageSetUpPr fitToPage="1"/>
  </sheetPr>
  <dimension ref="A1:K9"/>
  <sheetViews>
    <sheetView showGridLines="0" zoomScale="80" zoomScaleNormal="80" workbookViewId="0">
      <selection activeCell="J18" sqref="J18"/>
    </sheetView>
  </sheetViews>
  <sheetFormatPr defaultColWidth="11.4259259259259" defaultRowHeight="13.2"/>
  <cols>
    <col min="1" max="1" width="16" style="1" customWidth="1"/>
    <col min="2" max="2" width="52" style="1" customWidth="1"/>
    <col min="3" max="3" width="10.712962962963" style="1" customWidth="1"/>
    <col min="4" max="4" width="6.71296296296296" style="1" customWidth="1"/>
    <col min="5" max="5" width="6.28703703703704" style="2" customWidth="1"/>
    <col min="6" max="6" width="7.13888888888889" style="2" customWidth="1"/>
    <col min="7" max="7" width="27.712962962963" style="2" customWidth="1"/>
    <col min="8" max="8" width="17.1388888888889" style="2" customWidth="1"/>
    <col min="9" max="9" width="17.5740740740741" style="2" customWidth="1"/>
    <col min="10" max="10" width="26.5740740740741" style="1" customWidth="1"/>
    <col min="11" max="16384" width="11.4259259259259" style="1"/>
  </cols>
  <sheetData>
    <row r="1" ht="13.5" customHeight="1" spans="1:11">
      <c r="A1" s="84" t="e">
        <f>"LISTE DES DECISIONS au "&amp;TEXT(J2,"jj/mm/aaaa")</f>
        <v>#VALUE!</v>
      </c>
      <c r="B1" s="98"/>
      <c r="C1" s="98"/>
      <c r="D1" s="98"/>
      <c r="E1" s="98"/>
      <c r="F1" s="98"/>
      <c r="G1" s="98"/>
      <c r="H1" s="98"/>
      <c r="I1" s="111"/>
      <c r="J1" s="5" t="str">
        <f>'1a-Identification Projet'!$L1</f>
        <v>reference Tableau de bord</v>
      </c>
      <c r="K1" s="6"/>
    </row>
    <row r="2" ht="12.75" customHeight="1" spans="1:11">
      <c r="A2" s="99"/>
      <c r="B2" s="99"/>
      <c r="C2" s="99"/>
      <c r="D2" s="99"/>
      <c r="E2" s="99"/>
      <c r="F2" s="99"/>
      <c r="G2" s="99"/>
      <c r="H2" s="99"/>
      <c r="I2" s="112"/>
      <c r="J2" s="9">
        <f>'1a-Identification Projet'!$L2</f>
        <v>44265</v>
      </c>
      <c r="K2" s="10"/>
    </row>
    <row r="3" ht="16.5" customHeight="1" spans="1:11">
      <c r="A3" s="100"/>
      <c r="B3" s="100"/>
      <c r="C3" s="100"/>
      <c r="D3" s="100"/>
      <c r="E3" s="100"/>
      <c r="F3" s="100"/>
      <c r="G3" s="100"/>
      <c r="H3" s="100"/>
      <c r="I3" s="113"/>
      <c r="J3" s="13" t="str">
        <f>'1a-Identification Projet'!$L3</f>
        <v>Organisation Projet</v>
      </c>
      <c r="K3" s="14"/>
    </row>
    <row r="4" ht="12.75" customHeight="1" spans="1:4">
      <c r="A4" s="15"/>
      <c r="B4" s="15"/>
      <c r="C4" s="15"/>
      <c r="D4" s="15"/>
    </row>
    <row r="5" ht="26.4" spans="1:11">
      <c r="A5" s="101" t="s">
        <v>133</v>
      </c>
      <c r="B5" s="102" t="s">
        <v>134</v>
      </c>
      <c r="C5" s="103"/>
      <c r="D5" s="103"/>
      <c r="E5" s="103"/>
      <c r="F5" s="104"/>
      <c r="G5" s="104" t="s">
        <v>135</v>
      </c>
      <c r="H5" s="104" t="s">
        <v>136</v>
      </c>
      <c r="I5" s="104" t="s">
        <v>137</v>
      </c>
      <c r="J5" s="101" t="s">
        <v>138</v>
      </c>
      <c r="K5" s="101" t="s">
        <v>139</v>
      </c>
    </row>
    <row r="6" ht="15" spans="1:11">
      <c r="A6" s="105">
        <v>1</v>
      </c>
      <c r="B6" s="106" t="s">
        <v>140</v>
      </c>
      <c r="C6" s="106"/>
      <c r="D6" s="106"/>
      <c r="E6" s="106"/>
      <c r="F6" s="106"/>
      <c r="G6" s="106"/>
      <c r="H6" s="107">
        <v>44228</v>
      </c>
      <c r="I6" s="107">
        <v>44333</v>
      </c>
      <c r="J6" s="114" t="s">
        <v>141</v>
      </c>
      <c r="K6" s="115" t="s">
        <v>28</v>
      </c>
    </row>
    <row r="7" ht="15" spans="1:11">
      <c r="A7" s="105">
        <v>2</v>
      </c>
      <c r="B7" s="106" t="s">
        <v>142</v>
      </c>
      <c r="C7" s="106"/>
      <c r="D7" s="106"/>
      <c r="E7" s="106"/>
      <c r="F7" s="106"/>
      <c r="G7" s="106" t="s">
        <v>143</v>
      </c>
      <c r="H7" s="107">
        <v>44228</v>
      </c>
      <c r="I7" s="107">
        <v>44256</v>
      </c>
      <c r="J7" s="114" t="s">
        <v>144</v>
      </c>
      <c r="K7" s="115" t="s">
        <v>145</v>
      </c>
    </row>
    <row r="8" ht="15" spans="1:11">
      <c r="A8" s="105">
        <v>3</v>
      </c>
      <c r="B8" s="106" t="s">
        <v>146</v>
      </c>
      <c r="C8" s="106"/>
      <c r="D8" s="106"/>
      <c r="E8" s="106"/>
      <c r="F8" s="106"/>
      <c r="G8" s="106" t="s">
        <v>147</v>
      </c>
      <c r="H8" s="107">
        <v>44256</v>
      </c>
      <c r="I8" s="107">
        <v>44333</v>
      </c>
      <c r="J8" s="114" t="s">
        <v>141</v>
      </c>
      <c r="K8" s="115" t="s">
        <v>28</v>
      </c>
    </row>
    <row r="9" ht="15" spans="1:11">
      <c r="A9" s="105">
        <v>4</v>
      </c>
      <c r="B9" s="108" t="s">
        <v>148</v>
      </c>
      <c r="C9" s="109"/>
      <c r="D9" s="109"/>
      <c r="E9" s="109"/>
      <c r="F9" s="109"/>
      <c r="G9" s="108" t="s">
        <v>149</v>
      </c>
      <c r="H9" s="110">
        <v>44256</v>
      </c>
      <c r="I9" s="110">
        <v>44333</v>
      </c>
      <c r="J9" s="114" t="s">
        <v>141</v>
      </c>
      <c r="K9" s="115" t="s">
        <v>28</v>
      </c>
    </row>
  </sheetData>
  <mergeCells count="9">
    <mergeCell ref="J1:K1"/>
    <mergeCell ref="J2:K2"/>
    <mergeCell ref="J3:K3"/>
    <mergeCell ref="B5:F5"/>
    <mergeCell ref="B6:F6"/>
    <mergeCell ref="B7:F7"/>
    <mergeCell ref="B8:F8"/>
    <mergeCell ref="B9:F9"/>
    <mergeCell ref="A1:I3"/>
  </mergeCells>
  <printOptions horizontalCentered="1"/>
  <pageMargins left="0.236220472440945" right="0.236220472440945" top="0.236220472440945" bottom="0.236220472440945" header="0" footer="0"/>
  <pageSetup paperSize="9" scale="72" fitToHeight="4" orientation="landscape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Feuil16">
    <outlinePr summaryBelow="0" summaryRight="0"/>
    <pageSetUpPr fitToPage="1"/>
  </sheetPr>
  <dimension ref="A1:J24"/>
  <sheetViews>
    <sheetView showGridLines="0" zoomScale="80" zoomScaleNormal="80" topLeftCell="A2" workbookViewId="0">
      <selection activeCell="E27" sqref="E27"/>
    </sheetView>
  </sheetViews>
  <sheetFormatPr defaultColWidth="11.4259259259259" defaultRowHeight="13.2"/>
  <cols>
    <col min="1" max="1" width="33.712962962963" style="1" customWidth="1"/>
    <col min="2" max="2" width="38.712962962963" style="1" customWidth="1"/>
    <col min="3" max="3" width="11" style="1" customWidth="1"/>
    <col min="4" max="4" width="14" style="1" customWidth="1"/>
    <col min="5" max="5" width="15.4259259259259" style="1" customWidth="1"/>
    <col min="6" max="6" width="6.28703703703704" style="2" customWidth="1"/>
    <col min="7" max="7" width="10.8518518518519" style="2" customWidth="1"/>
    <col min="8" max="8" width="26.712962962963" style="2" customWidth="1"/>
    <col min="9" max="9" width="17.1388888888889" style="2" customWidth="1"/>
    <col min="10" max="10" width="17.5740740740741" style="2" customWidth="1"/>
    <col min="11" max="11" width="26.5740740740741" style="1" customWidth="1"/>
    <col min="12" max="16384" width="11.4259259259259" style="1"/>
  </cols>
  <sheetData>
    <row r="1" ht="13.5" customHeight="1" spans="1:10">
      <c r="A1" s="83" t="e">
        <f>"DOCUMENTS PROJET au "&amp;TEXT(I2,"jj/mm/aaaa")</f>
        <v>#VALUE!</v>
      </c>
      <c r="B1" s="84"/>
      <c r="C1" s="84"/>
      <c r="D1" s="84"/>
      <c r="E1" s="84"/>
      <c r="F1" s="84"/>
      <c r="G1" s="84"/>
      <c r="H1" s="85"/>
      <c r="I1" s="5" t="str">
        <f>'1a-Identification Projet'!$L1</f>
        <v>reference Tableau de bord</v>
      </c>
      <c r="J1" s="6"/>
    </row>
    <row r="2" ht="12.75" customHeight="1" spans="1:10">
      <c r="A2" s="86"/>
      <c r="B2" s="87"/>
      <c r="C2" s="87"/>
      <c r="D2" s="87"/>
      <c r="E2" s="87"/>
      <c r="F2" s="87"/>
      <c r="G2" s="87"/>
      <c r="H2" s="88"/>
      <c r="I2" s="9">
        <f>'1a-Identification Projet'!$L2</f>
        <v>44265</v>
      </c>
      <c r="J2" s="10"/>
    </row>
    <row r="3" ht="16.5" customHeight="1" spans="1:10">
      <c r="A3" s="89"/>
      <c r="B3" s="90"/>
      <c r="C3" s="90"/>
      <c r="D3" s="90"/>
      <c r="E3" s="90"/>
      <c r="F3" s="90"/>
      <c r="G3" s="90"/>
      <c r="H3" s="91"/>
      <c r="I3" s="13" t="str">
        <f>'1a-Identification Projet'!$L3</f>
        <v>Organisation Projet</v>
      </c>
      <c r="J3" s="14"/>
    </row>
    <row r="4" ht="13.95" spans="1:10">
      <c r="A4" s="92"/>
      <c r="B4" s="92"/>
      <c r="C4" s="93"/>
      <c r="D4" s="94"/>
      <c r="E4" s="94"/>
      <c r="F4" s="94"/>
      <c r="G4" s="94"/>
      <c r="H4" s="94"/>
      <c r="I4" s="94"/>
      <c r="J4" s="94"/>
    </row>
    <row r="5" ht="21.15" spans="1:10">
      <c r="A5" s="77" t="s">
        <v>150</v>
      </c>
      <c r="B5" s="77" t="s">
        <v>151</v>
      </c>
      <c r="C5" s="77" t="s">
        <v>152</v>
      </c>
      <c r="D5" s="77" t="s">
        <v>89</v>
      </c>
      <c r="E5" s="77" t="s">
        <v>153</v>
      </c>
      <c r="F5" s="77" t="s">
        <v>154</v>
      </c>
      <c r="G5" s="77" t="s">
        <v>155</v>
      </c>
      <c r="H5" s="77" t="s">
        <v>156</v>
      </c>
      <c r="I5" s="77" t="s">
        <v>157</v>
      </c>
      <c r="J5" s="77" t="s">
        <v>158</v>
      </c>
    </row>
    <row r="6" ht="13.5" customHeight="1" spans="1:10">
      <c r="A6" s="79" t="s">
        <v>159</v>
      </c>
      <c r="B6" s="95"/>
      <c r="C6" s="95"/>
      <c r="D6" s="95"/>
      <c r="E6" s="95"/>
      <c r="F6" s="95"/>
      <c r="G6" s="95"/>
      <c r="H6" s="95"/>
      <c r="I6" s="95"/>
      <c r="J6" s="97"/>
    </row>
    <row r="7" ht="13.95" spans="1:10">
      <c r="A7" s="96" t="s">
        <v>160</v>
      </c>
      <c r="B7" s="80"/>
      <c r="C7" s="80"/>
      <c r="D7" s="80"/>
      <c r="E7" s="80"/>
      <c r="F7" s="80"/>
      <c r="G7" s="80"/>
      <c r="H7" s="80"/>
      <c r="I7" s="80"/>
      <c r="J7" s="81"/>
    </row>
    <row r="8" outlineLevel="1" spans="1:10">
      <c r="A8" s="82" t="s">
        <v>161</v>
      </c>
      <c r="B8" s="82" t="s">
        <v>162</v>
      </c>
      <c r="C8" s="82"/>
      <c r="D8" s="82" t="s">
        <v>163</v>
      </c>
      <c r="E8" s="82"/>
      <c r="F8" s="82"/>
      <c r="G8" s="82"/>
      <c r="H8" s="82"/>
      <c r="I8" s="82"/>
      <c r="J8" s="82" t="s">
        <v>164</v>
      </c>
    </row>
    <row r="9" ht="13.95" outlineLevel="2" spans="1:10">
      <c r="A9" s="96" t="s">
        <v>165</v>
      </c>
      <c r="B9" s="80"/>
      <c r="C9" s="80"/>
      <c r="D9" s="80"/>
      <c r="E9" s="80"/>
      <c r="F9" s="80"/>
      <c r="G9" s="80"/>
      <c r="H9" s="80"/>
      <c r="I9" s="80"/>
      <c r="J9" s="81"/>
    </row>
    <row r="10" outlineLevel="1" spans="1:10">
      <c r="A10" s="82" t="s">
        <v>166</v>
      </c>
      <c r="B10" s="82" t="s">
        <v>167</v>
      </c>
      <c r="C10" s="82"/>
      <c r="D10" s="82" t="s">
        <v>168</v>
      </c>
      <c r="E10" s="82"/>
      <c r="F10" s="82"/>
      <c r="G10" s="82"/>
      <c r="H10" s="82"/>
      <c r="I10" s="82"/>
      <c r="J10" s="82" t="s">
        <v>164</v>
      </c>
    </row>
    <row r="11" outlineLevel="2" spans="1:10">
      <c r="A11" s="82" t="s">
        <v>169</v>
      </c>
      <c r="B11" s="82" t="s">
        <v>167</v>
      </c>
      <c r="C11" s="82"/>
      <c r="D11" s="82"/>
      <c r="E11" s="82"/>
      <c r="F11" s="82"/>
      <c r="G11" s="82"/>
      <c r="H11" s="82"/>
      <c r="I11" s="82"/>
      <c r="J11" s="82" t="s">
        <v>170</v>
      </c>
    </row>
    <row r="12" outlineLevel="2" spans="1:10">
      <c r="A12" s="82" t="s">
        <v>171</v>
      </c>
      <c r="B12" s="82" t="s">
        <v>172</v>
      </c>
      <c r="C12" s="82"/>
      <c r="D12" s="82"/>
      <c r="E12" s="82"/>
      <c r="F12" s="82"/>
      <c r="G12" s="82"/>
      <c r="H12" s="82"/>
      <c r="I12" s="82"/>
      <c r="J12" s="82" t="s">
        <v>170</v>
      </c>
    </row>
    <row r="13" outlineLevel="2" spans="1:10">
      <c r="A13" s="82" t="s">
        <v>173</v>
      </c>
      <c r="B13" s="82" t="s">
        <v>174</v>
      </c>
      <c r="C13" s="82"/>
      <c r="D13" s="82"/>
      <c r="E13" s="82"/>
      <c r="F13" s="82"/>
      <c r="G13" s="82"/>
      <c r="H13" s="82"/>
      <c r="I13" s="82"/>
      <c r="J13" s="82" t="s">
        <v>170</v>
      </c>
    </row>
    <row r="14" ht="13.95" outlineLevel="2" spans="1:10">
      <c r="A14" s="79" t="s">
        <v>175</v>
      </c>
      <c r="B14" s="80"/>
      <c r="C14" s="80"/>
      <c r="D14" s="80"/>
      <c r="E14" s="80"/>
      <c r="F14" s="80"/>
      <c r="G14" s="80"/>
      <c r="H14" s="80"/>
      <c r="I14" s="80"/>
      <c r="J14" s="81"/>
    </row>
    <row r="15" spans="1:10">
      <c r="A15" s="96" t="s">
        <v>176</v>
      </c>
      <c r="B15" s="80"/>
      <c r="C15" s="80"/>
      <c r="D15" s="80"/>
      <c r="E15" s="80"/>
      <c r="F15" s="80"/>
      <c r="G15" s="80"/>
      <c r="H15" s="80"/>
      <c r="I15" s="80"/>
      <c r="J15" s="81"/>
    </row>
    <row r="16" outlineLevel="1" spans="1:10">
      <c r="A16" s="82" t="s">
        <v>177</v>
      </c>
      <c r="B16" s="82"/>
      <c r="C16" s="82"/>
      <c r="D16" s="82" t="s">
        <v>5</v>
      </c>
      <c r="E16" s="82"/>
      <c r="F16" s="82"/>
      <c r="G16" s="82"/>
      <c r="H16" s="82">
        <v>44236</v>
      </c>
      <c r="I16" s="82"/>
      <c r="J16" s="82" t="s">
        <v>170</v>
      </c>
    </row>
    <row r="17" outlineLevel="2" spans="1:10">
      <c r="A17" s="82" t="s">
        <v>178</v>
      </c>
      <c r="B17" s="82"/>
      <c r="C17" s="82"/>
      <c r="D17" s="82" t="s">
        <v>5</v>
      </c>
      <c r="E17" s="82"/>
      <c r="F17" s="82"/>
      <c r="G17" s="82"/>
      <c r="H17" s="82">
        <v>44330</v>
      </c>
      <c r="I17" s="82"/>
      <c r="J17" s="82" t="s">
        <v>170</v>
      </c>
    </row>
    <row r="18" outlineLevel="2" spans="1:10">
      <c r="A18" s="82" t="s">
        <v>179</v>
      </c>
      <c r="B18" s="82"/>
      <c r="C18" s="82"/>
      <c r="D18" s="82" t="s">
        <v>5</v>
      </c>
      <c r="E18" s="82"/>
      <c r="F18" s="82"/>
      <c r="G18" s="82"/>
      <c r="H18" s="82" t="s">
        <v>180</v>
      </c>
      <c r="I18" s="82"/>
      <c r="J18" s="82" t="s">
        <v>170</v>
      </c>
    </row>
    <row r="19" ht="13.95" outlineLevel="2" spans="1:10">
      <c r="A19" s="82" t="s">
        <v>181</v>
      </c>
      <c r="B19" s="82"/>
      <c r="C19" s="82"/>
      <c r="D19" s="82" t="s">
        <v>5</v>
      </c>
      <c r="E19" s="82"/>
      <c r="F19" s="82"/>
      <c r="G19" s="82"/>
      <c r="H19" s="82">
        <v>44330</v>
      </c>
      <c r="I19" s="82"/>
      <c r="J19" s="82" t="s">
        <v>170</v>
      </c>
    </row>
    <row r="20" ht="13.95" outlineLevel="2" spans="1:10">
      <c r="A20" s="96" t="s">
        <v>182</v>
      </c>
      <c r="B20" s="80"/>
      <c r="C20" s="80"/>
      <c r="D20" s="80"/>
      <c r="E20" s="80"/>
      <c r="F20" s="80"/>
      <c r="G20" s="80"/>
      <c r="H20" s="80"/>
      <c r="I20" s="80"/>
      <c r="J20" s="81"/>
    </row>
    <row r="21" outlineLevel="1" spans="1:10">
      <c r="A21" s="82" t="s">
        <v>183</v>
      </c>
      <c r="B21" s="82"/>
      <c r="C21" s="82"/>
      <c r="D21" s="82" t="s">
        <v>5</v>
      </c>
      <c r="E21" s="82"/>
      <c r="F21" s="82"/>
      <c r="G21" s="82"/>
      <c r="H21" s="82">
        <v>44333</v>
      </c>
      <c r="I21" s="82"/>
      <c r="J21" s="82" t="s">
        <v>170</v>
      </c>
    </row>
    <row r="22" outlineLevel="2" spans="1:10">
      <c r="A22" s="82" t="s">
        <v>184</v>
      </c>
      <c r="B22" s="82"/>
      <c r="C22" s="82"/>
      <c r="D22" s="82" t="s">
        <v>185</v>
      </c>
      <c r="E22" s="82"/>
      <c r="F22" s="82"/>
      <c r="G22" s="82"/>
      <c r="H22" s="82">
        <v>44333</v>
      </c>
      <c r="I22" s="82"/>
      <c r="J22" s="82" t="s">
        <v>170</v>
      </c>
    </row>
    <row r="23" outlineLevel="2" spans="1:10">
      <c r="A23" s="82" t="s">
        <v>186</v>
      </c>
      <c r="B23" s="82"/>
      <c r="C23" s="82"/>
      <c r="D23" s="82" t="s">
        <v>5</v>
      </c>
      <c r="E23" s="82"/>
      <c r="F23" s="82"/>
      <c r="G23" s="82"/>
      <c r="H23" s="82">
        <v>44333</v>
      </c>
      <c r="I23" s="82"/>
      <c r="J23" s="82" t="s">
        <v>170</v>
      </c>
    </row>
    <row r="24" outlineLevel="2" spans="1:10">
      <c r="A24" s="82" t="s">
        <v>187</v>
      </c>
      <c r="B24" s="82"/>
      <c r="C24" s="82"/>
      <c r="D24" s="82" t="s">
        <v>185</v>
      </c>
      <c r="E24" s="82"/>
      <c r="F24" s="82"/>
      <c r="G24" s="82"/>
      <c r="H24" s="82">
        <v>44333</v>
      </c>
      <c r="I24" s="82"/>
      <c r="J24" s="82" t="s">
        <v>170</v>
      </c>
    </row>
  </sheetData>
  <mergeCells count="4">
    <mergeCell ref="I1:J1"/>
    <mergeCell ref="I2:J2"/>
    <mergeCell ref="I3:J3"/>
    <mergeCell ref="A1:H3"/>
  </mergeCells>
  <dataValidations count="1">
    <dataValidation type="list" allowBlank="1" showInputMessage="1" showErrorMessage="1" sqref="J8;J24;J10:J13;J16:J19;J21:J23">
      <formula1>"à realiser,en cours,en validaion,validé,périodic"</formula1>
    </dataValidation>
  </dataValidations>
  <printOptions horizontalCentered="1"/>
  <pageMargins left="0.236220472440945" right="0.236220472440945" top="0.236220472440945" bottom="0.236220472440945" header="0" footer="0"/>
  <pageSetup paperSize="9" scale="76" orientation="landscape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Feuil17">
    <outlinePr summaryBelow="0" summaryRight="0"/>
    <pageSetUpPr fitToPage="1"/>
  </sheetPr>
  <dimension ref="A1:L9"/>
  <sheetViews>
    <sheetView showGridLines="0" zoomScale="80" zoomScaleNormal="80" topLeftCell="A5" workbookViewId="0">
      <selection activeCell="D10" sqref="D10"/>
    </sheetView>
  </sheetViews>
  <sheetFormatPr defaultColWidth="11.4259259259259" defaultRowHeight="13.2"/>
  <cols>
    <col min="1" max="1" width="32.5740740740741" style="1" customWidth="1"/>
    <col min="2" max="2" width="76.287037037037" style="1" customWidth="1"/>
    <col min="3" max="3" width="19.5740740740741" style="2" customWidth="1"/>
    <col min="4" max="4" width="17.1388888888889" style="2" customWidth="1"/>
    <col min="5" max="5" width="17.5740740740741" style="2" customWidth="1"/>
    <col min="6" max="6" width="26.5740740740741" style="1" customWidth="1"/>
    <col min="7" max="16384" width="11.4259259259259" style="1"/>
  </cols>
  <sheetData>
    <row r="1" ht="13.5" customHeight="1" spans="1:5">
      <c r="A1" s="3" t="e">
        <f>"LIVRABLES PROJET au "&amp;TEXT(D2,"jj/mm/aaaa")</f>
        <v>#VALUE!</v>
      </c>
      <c r="B1" s="4"/>
      <c r="C1" s="4"/>
      <c r="D1" s="5" t="str">
        <f>'1a-Identification Projet'!$L1</f>
        <v>reference Tableau de bord</v>
      </c>
      <c r="E1" s="6"/>
    </row>
    <row r="2" ht="12.75" customHeight="1" spans="1:5">
      <c r="A2" s="7"/>
      <c r="B2" s="8"/>
      <c r="C2" s="8"/>
      <c r="D2" s="9">
        <f>'1a-Identification Projet'!$L2</f>
        <v>44265</v>
      </c>
      <c r="E2" s="10"/>
    </row>
    <row r="3" ht="16.5" customHeight="1" spans="1:5">
      <c r="A3" s="11"/>
      <c r="B3" s="12"/>
      <c r="C3" s="12"/>
      <c r="D3" s="13" t="str">
        <f>'1a-Identification Projet'!$L3</f>
        <v>Organisation Projet</v>
      </c>
      <c r="E3" s="14"/>
    </row>
    <row r="4" ht="12.75" customHeight="1" spans="2:2">
      <c r="B4" s="15"/>
    </row>
    <row r="5" ht="21.15" spans="1:5">
      <c r="A5" s="77" t="s">
        <v>188</v>
      </c>
      <c r="B5" s="78" t="s">
        <v>189</v>
      </c>
      <c r="C5" s="77" t="s">
        <v>190</v>
      </c>
      <c r="D5" s="77" t="s">
        <v>157</v>
      </c>
      <c r="E5" s="77" t="s">
        <v>158</v>
      </c>
    </row>
    <row r="6" ht="13.5" customHeight="1" spans="1:5">
      <c r="A6" s="79" t="s">
        <v>191</v>
      </c>
      <c r="B6" s="80"/>
      <c r="C6" s="80"/>
      <c r="D6" s="80"/>
      <c r="E6" s="81"/>
    </row>
    <row r="7" spans="1:5">
      <c r="A7" s="82" t="s">
        <v>192</v>
      </c>
      <c r="B7" s="82" t="s">
        <v>193</v>
      </c>
      <c r="C7" s="82">
        <v>44330</v>
      </c>
      <c r="D7" s="82">
        <v>44330</v>
      </c>
      <c r="E7" s="82"/>
    </row>
    <row r="8" outlineLevel="2" spans="1:5">
      <c r="A8" s="82" t="s">
        <v>194</v>
      </c>
      <c r="B8" s="82" t="s">
        <v>195</v>
      </c>
      <c r="C8" s="82">
        <v>44333</v>
      </c>
      <c r="D8" s="82">
        <v>44333</v>
      </c>
      <c r="E8" s="82"/>
    </row>
    <row r="9" outlineLevel="2" spans="1:12">
      <c r="A9" s="82" t="s">
        <v>196</v>
      </c>
      <c r="B9" s="82" t="s">
        <v>197</v>
      </c>
      <c r="C9" s="82">
        <v>44333</v>
      </c>
      <c r="D9" s="82">
        <v>44333</v>
      </c>
      <c r="E9" s="82" t="s">
        <v>170</v>
      </c>
      <c r="F9" s="2"/>
      <c r="G9" s="2"/>
      <c r="H9" s="2"/>
      <c r="I9" s="2"/>
      <c r="J9" s="2"/>
      <c r="K9" s="2"/>
      <c r="L9" s="2"/>
    </row>
  </sheetData>
  <mergeCells count="4">
    <mergeCell ref="D1:E1"/>
    <mergeCell ref="D2:E2"/>
    <mergeCell ref="D3:E3"/>
    <mergeCell ref="A1:C3"/>
  </mergeCells>
  <dataValidations count="1">
    <dataValidation type="list" allowBlank="1" showInputMessage="1" showErrorMessage="1" sqref="E7:E9">
      <formula1>"à realiser,en cours,en validaion,validé"</formula1>
    </dataValidation>
  </dataValidations>
  <printOptions horizontalCentered="1"/>
  <pageMargins left="0.236220472440945" right="0.236220472440945" top="0.236220472440945" bottom="0.236220472440945" header="0" footer="0"/>
  <pageSetup paperSize="9" scale="88" orientation="landscape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Feuil20">
    <pageSetUpPr fitToPage="1"/>
  </sheetPr>
  <dimension ref="A1:N19"/>
  <sheetViews>
    <sheetView showGridLines="0" tabSelected="1" zoomScale="80" zoomScaleNormal="80" workbookViewId="0">
      <selection activeCell="N10" sqref="N10"/>
    </sheetView>
  </sheetViews>
  <sheetFormatPr defaultColWidth="11.4259259259259" defaultRowHeight="13.2"/>
  <cols>
    <col min="1" max="1" width="1.71296296296296" style="1" customWidth="1"/>
    <col min="2" max="2" width="14" style="1" customWidth="1"/>
    <col min="3" max="3" width="29" style="1" customWidth="1"/>
    <col min="4" max="5" width="17" style="1" customWidth="1"/>
    <col min="6" max="6" width="16.1388888888889" style="1" customWidth="1"/>
    <col min="7" max="8" width="11.4259259259259" style="1"/>
    <col min="9" max="10" width="17" style="1" customWidth="1"/>
    <col min="11" max="12" width="11.4259259259259" style="1"/>
    <col min="13" max="13" width="17.1388888888889" style="1" customWidth="1"/>
    <col min="14" max="16384" width="11.4259259259259" style="1"/>
  </cols>
  <sheetData>
    <row r="1" spans="1:14">
      <c r="A1" s="19"/>
      <c r="B1" s="3" t="e">
        <f>"PLANNING COURANT  au "&amp;TEXT(K2,"jj/mm/aaaa")</f>
        <v>#VALUE!</v>
      </c>
      <c r="C1" s="21"/>
      <c r="D1" s="4"/>
      <c r="E1" s="4"/>
      <c r="F1" s="4"/>
      <c r="G1" s="4"/>
      <c r="H1" s="4"/>
      <c r="I1" s="4"/>
      <c r="J1" s="53"/>
      <c r="K1" s="54" t="str">
        <f>'1a-Identification Projet'!$L$1</f>
        <v>reference Tableau de bord</v>
      </c>
      <c r="L1" s="55"/>
      <c r="M1" s="56"/>
      <c r="N1" s="20"/>
    </row>
    <row r="2" s="19" customFormat="1" ht="12.75" customHeight="1" spans="2:14">
      <c r="B2" s="7"/>
      <c r="C2" s="22"/>
      <c r="D2" s="8"/>
      <c r="E2" s="8"/>
      <c r="F2" s="8"/>
      <c r="G2" s="8"/>
      <c r="H2" s="8"/>
      <c r="I2" s="8"/>
      <c r="J2" s="57"/>
      <c r="K2" s="58">
        <f>'1a-Identification Projet'!$L$2</f>
        <v>44265</v>
      </c>
      <c r="L2" s="59"/>
      <c r="M2" s="60"/>
      <c r="N2" s="20"/>
    </row>
    <row r="3" s="19" customFormat="1" ht="12.75" customHeight="1" spans="2:14">
      <c r="B3" s="11"/>
      <c r="C3" s="12"/>
      <c r="D3" s="12"/>
      <c r="E3" s="12"/>
      <c r="F3" s="12"/>
      <c r="G3" s="12"/>
      <c r="H3" s="12"/>
      <c r="I3" s="12"/>
      <c r="J3" s="61"/>
      <c r="K3" s="62" t="str">
        <f>'1a-Identification Projet'!$L$3</f>
        <v>Organisation Projet</v>
      </c>
      <c r="L3" s="63"/>
      <c r="M3" s="64"/>
      <c r="N3" s="20"/>
    </row>
    <row r="4" s="19" customFormat="1" ht="12.75" customHeight="1" spans="1:14">
      <c r="A4" s="1"/>
      <c r="B4" s="1"/>
      <c r="C4" s="1"/>
      <c r="D4" s="1"/>
      <c r="E4" s="23"/>
      <c r="F4" s="23"/>
      <c r="G4" s="23"/>
      <c r="H4" s="23"/>
      <c r="I4" s="23"/>
      <c r="J4" s="23"/>
      <c r="K4" s="23"/>
      <c r="L4" s="65"/>
      <c r="M4" s="65"/>
      <c r="N4" s="20"/>
    </row>
    <row r="5" ht="13.5" customHeight="1" spans="1:14">
      <c r="A5" s="20"/>
      <c r="D5" s="23"/>
      <c r="E5" s="23"/>
      <c r="F5" s="23"/>
      <c r="G5" s="23"/>
      <c r="H5" s="23"/>
      <c r="I5" s="23"/>
      <c r="J5" s="23"/>
      <c r="K5" s="65"/>
      <c r="L5" s="65"/>
      <c r="N5" s="20"/>
    </row>
    <row r="6" s="20" customFormat="1" ht="29.25" customHeight="1" spans="2:13">
      <c r="B6" s="1"/>
      <c r="C6" s="1"/>
      <c r="D6" s="23"/>
      <c r="E6" s="23"/>
      <c r="F6" s="23"/>
      <c r="G6" s="23"/>
      <c r="H6" s="23"/>
      <c r="I6" s="23"/>
      <c r="J6" s="23"/>
      <c r="K6" s="65"/>
      <c r="L6" s="65"/>
      <c r="M6" s="1"/>
    </row>
    <row r="7" s="20" customFormat="1" ht="13.95" spans="2:13">
      <c r="B7" s="1"/>
      <c r="C7" s="1"/>
      <c r="D7" s="24" t="s">
        <v>50</v>
      </c>
      <c r="E7" s="25"/>
      <c r="F7" s="25"/>
      <c r="G7" s="25"/>
      <c r="H7" s="26"/>
      <c r="I7" s="66" t="s">
        <v>51</v>
      </c>
      <c r="J7" s="67"/>
      <c r="K7" s="67"/>
      <c r="L7" s="68"/>
      <c r="M7" s="69" t="s">
        <v>52</v>
      </c>
    </row>
    <row r="8" s="20" customFormat="1" ht="41.4" spans="2:13">
      <c r="B8" s="27" t="s">
        <v>53</v>
      </c>
      <c r="C8" s="28" t="s">
        <v>54</v>
      </c>
      <c r="D8" s="29" t="s">
        <v>55</v>
      </c>
      <c r="E8" s="30" t="s">
        <v>56</v>
      </c>
      <c r="F8" s="30" t="s">
        <v>57</v>
      </c>
      <c r="G8" s="30" t="s">
        <v>58</v>
      </c>
      <c r="H8" s="31" t="s">
        <v>59</v>
      </c>
      <c r="I8" s="70" t="s">
        <v>60</v>
      </c>
      <c r="J8" s="30" t="s">
        <v>61</v>
      </c>
      <c r="K8" s="30" t="s">
        <v>62</v>
      </c>
      <c r="L8" s="31" t="s">
        <v>63</v>
      </c>
      <c r="M8" s="71" t="s">
        <v>64</v>
      </c>
    </row>
    <row r="9" s="20" customFormat="1" ht="13.5" customHeight="1" spans="2:13">
      <c r="B9" s="32">
        <v>1</v>
      </c>
      <c r="C9" s="33" t="s">
        <v>2</v>
      </c>
      <c r="D9" s="34">
        <f>+MIN(D10:D19)</f>
        <v>44228</v>
      </c>
      <c r="E9" s="35">
        <f>+MAX(E10:E19)</f>
        <v>44333</v>
      </c>
      <c r="F9" s="36" t="s">
        <v>65</v>
      </c>
      <c r="G9" s="36" t="s">
        <v>65</v>
      </c>
      <c r="H9" s="37">
        <f>+SUM(H10:H19)</f>
        <v>140</v>
      </c>
      <c r="I9" s="72">
        <f>+MIN(I10:I19)</f>
        <v>44228</v>
      </c>
      <c r="J9" s="35">
        <f>+MAX(J10:J19)</f>
        <v>44333</v>
      </c>
      <c r="K9" s="73">
        <f>+SUM(K10:K19)</f>
        <v>140</v>
      </c>
      <c r="L9" s="37">
        <f>+SUM(L10:L19)</f>
        <v>10</v>
      </c>
      <c r="M9" s="74">
        <f>+SUM(M10:M19)</f>
        <v>10</v>
      </c>
    </row>
    <row r="10" s="20" customFormat="1" ht="13.5" customHeight="1" spans="2:13">
      <c r="B10" s="38">
        <v>2</v>
      </c>
      <c r="C10" s="39" t="s">
        <v>66</v>
      </c>
      <c r="D10" s="40">
        <v>44228</v>
      </c>
      <c r="E10" s="41">
        <v>44236</v>
      </c>
      <c r="F10" s="42"/>
      <c r="G10" s="43" t="s">
        <v>67</v>
      </c>
      <c r="H10" s="44">
        <v>5</v>
      </c>
      <c r="I10" s="40">
        <v>44228</v>
      </c>
      <c r="J10" s="41">
        <v>44236</v>
      </c>
      <c r="K10" s="44">
        <v>5</v>
      </c>
      <c r="L10" s="44">
        <v>0</v>
      </c>
      <c r="M10" s="75">
        <f>+K10+L10-H10</f>
        <v>0</v>
      </c>
    </row>
    <row r="11" s="20" customFormat="1" ht="13.5" customHeight="1" spans="2:13">
      <c r="B11" s="38">
        <v>3</v>
      </c>
      <c r="C11" s="39" t="s">
        <v>68</v>
      </c>
      <c r="D11" s="40">
        <v>44256</v>
      </c>
      <c r="E11" s="41">
        <v>44278</v>
      </c>
      <c r="F11" s="43">
        <v>2</v>
      </c>
      <c r="G11" s="43" t="s">
        <v>35</v>
      </c>
      <c r="H11" s="44">
        <v>5</v>
      </c>
      <c r="I11" s="40">
        <v>44256</v>
      </c>
      <c r="J11" s="41">
        <v>44278</v>
      </c>
      <c r="K11" s="44">
        <v>5</v>
      </c>
      <c r="L11" s="44">
        <v>0</v>
      </c>
      <c r="M11" s="75">
        <f>+K11+L11-H11</f>
        <v>0</v>
      </c>
    </row>
    <row r="12" s="20" customFormat="1" ht="13.5" customHeight="1" spans="2:13">
      <c r="B12" s="38">
        <v>4</v>
      </c>
      <c r="C12" s="39" t="s">
        <v>69</v>
      </c>
      <c r="D12" s="40">
        <v>44256</v>
      </c>
      <c r="E12" s="41">
        <v>44278</v>
      </c>
      <c r="F12" s="43">
        <v>3</v>
      </c>
      <c r="G12" s="43" t="s">
        <v>70</v>
      </c>
      <c r="H12" s="44">
        <v>5</v>
      </c>
      <c r="I12" s="40">
        <v>44256</v>
      </c>
      <c r="J12" s="41">
        <v>44278</v>
      </c>
      <c r="K12" s="44">
        <v>5</v>
      </c>
      <c r="L12" s="44">
        <v>0</v>
      </c>
      <c r="M12" s="75">
        <f>+K12+L12-H12</f>
        <v>0</v>
      </c>
    </row>
    <row r="13" s="20" customFormat="1" ht="13.5" customHeight="1" spans="2:13">
      <c r="B13" s="38">
        <v>5</v>
      </c>
      <c r="C13" s="39" t="s">
        <v>71</v>
      </c>
      <c r="D13" s="40">
        <v>44256</v>
      </c>
      <c r="E13" s="41">
        <v>44278</v>
      </c>
      <c r="F13" s="43" t="s">
        <v>72</v>
      </c>
      <c r="G13" s="43" t="s">
        <v>35</v>
      </c>
      <c r="H13" s="44">
        <v>5</v>
      </c>
      <c r="I13" s="40">
        <v>44256</v>
      </c>
      <c r="J13" s="41">
        <v>44278</v>
      </c>
      <c r="K13" s="44">
        <v>5</v>
      </c>
      <c r="L13" s="44">
        <v>0</v>
      </c>
      <c r="M13" s="75">
        <f>+K13+L13-H13</f>
        <v>0</v>
      </c>
    </row>
    <row r="14" s="20" customFormat="1" ht="13.5" customHeight="1" spans="2:13">
      <c r="B14" s="38">
        <v>6</v>
      </c>
      <c r="C14" s="39" t="s">
        <v>73</v>
      </c>
      <c r="D14" s="40">
        <v>44256</v>
      </c>
      <c r="E14" s="41">
        <v>44278</v>
      </c>
      <c r="F14" s="43">
        <v>3</v>
      </c>
      <c r="G14" s="43" t="s">
        <v>74</v>
      </c>
      <c r="H14" s="44">
        <v>5</v>
      </c>
      <c r="I14" s="40">
        <v>44256</v>
      </c>
      <c r="J14" s="41">
        <v>44278</v>
      </c>
      <c r="K14" s="44">
        <v>5</v>
      </c>
      <c r="L14" s="44">
        <v>0</v>
      </c>
      <c r="M14" s="75">
        <f>+K14+L14-H14</f>
        <v>0</v>
      </c>
    </row>
    <row r="15" s="20" customFormat="1" ht="13.5" customHeight="1" spans="2:13">
      <c r="B15" s="38">
        <v>7</v>
      </c>
      <c r="C15" s="39" t="s">
        <v>198</v>
      </c>
      <c r="D15" s="40">
        <v>44287</v>
      </c>
      <c r="E15" s="41">
        <v>44333</v>
      </c>
      <c r="F15" s="43">
        <v>7</v>
      </c>
      <c r="G15" s="43" t="s">
        <v>38</v>
      </c>
      <c r="H15" s="44">
        <v>50</v>
      </c>
      <c r="I15" s="40">
        <v>44287</v>
      </c>
      <c r="J15" s="41">
        <v>44333</v>
      </c>
      <c r="K15" s="44">
        <v>50</v>
      </c>
      <c r="L15" s="44">
        <v>5</v>
      </c>
      <c r="M15" s="75">
        <f t="shared" ref="M15:M25" si="0">+K15+L15-H15</f>
        <v>5</v>
      </c>
    </row>
    <row r="16" s="20" customFormat="1" ht="13.5" customHeight="1" spans="2:13">
      <c r="B16" s="38">
        <v>8</v>
      </c>
      <c r="C16" s="39" t="s">
        <v>76</v>
      </c>
      <c r="D16" s="40">
        <v>44287</v>
      </c>
      <c r="E16" s="41">
        <v>44333</v>
      </c>
      <c r="F16" s="43">
        <v>7</v>
      </c>
      <c r="G16" s="43" t="s">
        <v>37</v>
      </c>
      <c r="H16" s="44">
        <v>50</v>
      </c>
      <c r="I16" s="40">
        <v>44287</v>
      </c>
      <c r="J16" s="41">
        <v>44333</v>
      </c>
      <c r="K16" s="44">
        <v>50</v>
      </c>
      <c r="L16" s="44">
        <v>5</v>
      </c>
      <c r="M16" s="75">
        <f t="shared" si="0"/>
        <v>5</v>
      </c>
    </row>
    <row r="17" s="20" customFormat="1" ht="13.5" customHeight="1" spans="2:13">
      <c r="B17" s="38">
        <v>9</v>
      </c>
      <c r="C17" s="39" t="s">
        <v>77</v>
      </c>
      <c r="D17" s="40">
        <v>44326</v>
      </c>
      <c r="E17" s="41">
        <v>44330</v>
      </c>
      <c r="F17" s="43">
        <v>3</v>
      </c>
      <c r="G17" s="42"/>
      <c r="H17" s="44">
        <v>5</v>
      </c>
      <c r="I17" s="40">
        <v>44326</v>
      </c>
      <c r="J17" s="41">
        <v>44330</v>
      </c>
      <c r="K17" s="44">
        <v>5</v>
      </c>
      <c r="L17" s="44">
        <v>0</v>
      </c>
      <c r="M17" s="75">
        <f>+K17+L17-H17</f>
        <v>0</v>
      </c>
    </row>
    <row r="18" s="20" customFormat="1" ht="13.5" customHeight="1" spans="1:14">
      <c r="A18" s="45"/>
      <c r="B18" s="38">
        <v>10</v>
      </c>
      <c r="C18" s="39" t="s">
        <v>78</v>
      </c>
      <c r="D18" s="40">
        <v>44326</v>
      </c>
      <c r="E18" s="41">
        <v>44330</v>
      </c>
      <c r="F18" s="43">
        <v>14</v>
      </c>
      <c r="G18" s="42"/>
      <c r="H18" s="44">
        <v>5</v>
      </c>
      <c r="I18" s="40">
        <v>44326</v>
      </c>
      <c r="J18" s="41">
        <v>44330</v>
      </c>
      <c r="K18" s="44">
        <v>5</v>
      </c>
      <c r="L18" s="44">
        <v>0</v>
      </c>
      <c r="M18" s="75">
        <f>+K18+L18-H18</f>
        <v>0</v>
      </c>
      <c r="N18" s="1"/>
    </row>
    <row r="19" ht="15.15" spans="2:13">
      <c r="B19" s="46">
        <v>11</v>
      </c>
      <c r="C19" s="47" t="s">
        <v>79</v>
      </c>
      <c r="D19" s="48">
        <v>44326</v>
      </c>
      <c r="E19" s="49">
        <v>44330</v>
      </c>
      <c r="F19" s="50">
        <v>5</v>
      </c>
      <c r="G19" s="51"/>
      <c r="H19" s="52">
        <v>5</v>
      </c>
      <c r="I19" s="48">
        <v>44326</v>
      </c>
      <c r="J19" s="49">
        <v>44330</v>
      </c>
      <c r="K19" s="52">
        <v>5</v>
      </c>
      <c r="L19" s="52">
        <v>0</v>
      </c>
      <c r="M19" s="76">
        <f>+K19+L19-H19</f>
        <v>0</v>
      </c>
    </row>
  </sheetData>
  <sheetProtection selectLockedCells="1" selectUnlockedCells="1"/>
  <mergeCells count="6">
    <mergeCell ref="K1:M1"/>
    <mergeCell ref="K2:M2"/>
    <mergeCell ref="K3:M3"/>
    <mergeCell ref="D7:H7"/>
    <mergeCell ref="I7:L7"/>
    <mergeCell ref="B1:J3"/>
  </mergeCells>
  <pageMargins left="0.236220472440945" right="0.236220472440945" top="0.236220472440945" bottom="0.236220472440945" header="0" footer="0"/>
  <pageSetup paperSize="9" scale="83" firstPageNumber="0" orientation="landscape" useFirstPageNumber="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Feuil22">
    <outlinePr summaryBelow="0" summaryRight="0"/>
    <pageSetUpPr fitToPage="1"/>
  </sheetPr>
  <dimension ref="A1:H14"/>
  <sheetViews>
    <sheetView showGridLines="0" zoomScale="80" zoomScaleNormal="80" workbookViewId="0">
      <selection activeCell="K11" sqref="K11"/>
    </sheetView>
  </sheetViews>
  <sheetFormatPr defaultColWidth="11.4259259259259" defaultRowHeight="13.2" outlineLevelCol="7"/>
  <cols>
    <col min="1" max="1" width="19.712962962963" style="1" customWidth="1"/>
    <col min="2" max="2" width="11.4259259259259" style="1" customWidth="1"/>
    <col min="3" max="3" width="14.712962962963" style="1" customWidth="1"/>
    <col min="4" max="4" width="12.1388888888889" style="1" customWidth="1"/>
    <col min="5" max="5" width="85.1388888888889" style="2" customWidth="1"/>
    <col min="6" max="6" width="28.5740740740741" style="2" customWidth="1"/>
    <col min="7" max="7" width="17.1388888888889" style="2" customWidth="1"/>
    <col min="8" max="8" width="17.5740740740741" style="2" customWidth="1"/>
    <col min="9" max="9" width="26.5740740740741" style="1" customWidth="1"/>
    <col min="10" max="16384" width="11.4259259259259" style="1"/>
  </cols>
  <sheetData>
    <row r="1" ht="13.5" customHeight="1" spans="1:8">
      <c r="A1" s="3" t="e">
        <f>"BILAN au "&amp;TEXT(G2,"jj/mm/aaaa")</f>
        <v>#VALUE!</v>
      </c>
      <c r="B1" s="4"/>
      <c r="C1" s="4"/>
      <c r="D1" s="4"/>
      <c r="E1" s="4"/>
      <c r="F1" s="4"/>
      <c r="G1" s="5" t="str">
        <f>'1a-Identification Projet'!$L1</f>
        <v>reference Tableau de bord</v>
      </c>
      <c r="H1" s="6"/>
    </row>
    <row r="2" ht="12.75" customHeight="1" spans="1:8">
      <c r="A2" s="7"/>
      <c r="B2" s="8"/>
      <c r="C2" s="8"/>
      <c r="D2" s="8"/>
      <c r="E2" s="8"/>
      <c r="F2" s="8"/>
      <c r="G2" s="9">
        <f>'1a-Identification Projet'!$L2</f>
        <v>44265</v>
      </c>
      <c r="H2" s="10"/>
    </row>
    <row r="3" ht="16.5" customHeight="1" spans="1:8">
      <c r="A3" s="11"/>
      <c r="B3" s="12"/>
      <c r="C3" s="12"/>
      <c r="D3" s="12"/>
      <c r="E3" s="12"/>
      <c r="F3" s="12"/>
      <c r="G3" s="13" t="str">
        <f>'1a-Identification Projet'!$L3</f>
        <v>Organisation Projet</v>
      </c>
      <c r="H3" s="14"/>
    </row>
    <row r="4" ht="12.75" customHeight="1" spans="2:4">
      <c r="B4" s="15"/>
      <c r="C4" s="15"/>
      <c r="D4" s="15"/>
    </row>
    <row r="5" ht="14.25" customHeight="1"/>
    <row r="6" spans="1:1">
      <c r="A6" s="16" t="s">
        <v>199</v>
      </c>
    </row>
    <row r="7" spans="1:8">
      <c r="A7" s="17" t="s">
        <v>200</v>
      </c>
      <c r="B7" s="18"/>
      <c r="C7" s="18"/>
      <c r="D7" s="18"/>
      <c r="E7" s="18"/>
      <c r="F7" s="18"/>
      <c r="G7" s="18"/>
      <c r="H7" s="18"/>
    </row>
    <row r="8" ht="87" customHeight="1" spans="1:8">
      <c r="A8" s="17"/>
      <c r="B8" s="18"/>
      <c r="C8" s="18"/>
      <c r="D8" s="18"/>
      <c r="E8" s="18"/>
      <c r="F8" s="18"/>
      <c r="G8" s="18"/>
      <c r="H8" s="18"/>
    </row>
    <row r="9" spans="1:1">
      <c r="A9" s="16" t="s">
        <v>201</v>
      </c>
    </row>
    <row r="10" spans="1:8">
      <c r="A10" s="17" t="s">
        <v>202</v>
      </c>
      <c r="B10" s="18"/>
      <c r="C10" s="18"/>
      <c r="D10" s="18"/>
      <c r="E10" s="18"/>
      <c r="F10" s="18"/>
      <c r="G10" s="18"/>
      <c r="H10" s="18"/>
    </row>
    <row r="11" ht="93.75" customHeight="1" spans="1:8">
      <c r="A11" s="17"/>
      <c r="B11" s="18"/>
      <c r="C11" s="18"/>
      <c r="D11" s="18"/>
      <c r="E11" s="18"/>
      <c r="F11" s="18"/>
      <c r="G11" s="18"/>
      <c r="H11" s="18"/>
    </row>
    <row r="12" spans="1:1">
      <c r="A12" s="16" t="s">
        <v>203</v>
      </c>
    </row>
    <row r="13" spans="1:8">
      <c r="A13" s="17" t="s">
        <v>204</v>
      </c>
      <c r="B13" s="18"/>
      <c r="C13" s="18"/>
      <c r="D13" s="18"/>
      <c r="E13" s="18"/>
      <c r="F13" s="18"/>
      <c r="G13" s="18"/>
      <c r="H13" s="18"/>
    </row>
    <row r="14" ht="93.75" customHeight="1" spans="1:8">
      <c r="A14" s="17"/>
      <c r="B14" s="18"/>
      <c r="C14" s="18"/>
      <c r="D14" s="18"/>
      <c r="E14" s="18"/>
      <c r="F14" s="18"/>
      <c r="G14" s="18"/>
      <c r="H14" s="18"/>
    </row>
  </sheetData>
  <mergeCells count="10">
    <mergeCell ref="G1:H1"/>
    <mergeCell ref="G2:H2"/>
    <mergeCell ref="G3:H3"/>
    <mergeCell ref="A7:H7"/>
    <mergeCell ref="A8:H8"/>
    <mergeCell ref="A10:H10"/>
    <mergeCell ref="A11:H11"/>
    <mergeCell ref="A13:H13"/>
    <mergeCell ref="A14:H14"/>
    <mergeCell ref="A1:F3"/>
  </mergeCells>
  <printOptions horizontalCentered="1"/>
  <pageMargins left="0.236220472440945" right="0.236220472440945" top="0.236220472440945" bottom="0.236220472440945" header="0" footer="0"/>
  <pageSetup paperSize="9" scale="70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1a-Identification Projet</vt:lpstr>
      <vt:lpstr>1b- Besoin capturé</vt:lpstr>
      <vt:lpstr>2a-OBS</vt:lpstr>
      <vt:lpstr>2b-PBS</vt:lpstr>
      <vt:lpstr>2c-WBS</vt:lpstr>
      <vt:lpstr>2d-Planning Initial</vt:lpstr>
      <vt:lpstr>23a Risques-Opportunités</vt:lpstr>
      <vt:lpstr>23b- Principaux évènements</vt:lpstr>
      <vt:lpstr>23c Actions</vt:lpstr>
      <vt:lpstr>23d Decisions</vt:lpstr>
      <vt:lpstr>23e Documents projet</vt:lpstr>
      <vt:lpstr>23f Livrables projet</vt:lpstr>
      <vt:lpstr>3a-Planning courant</vt:lpstr>
      <vt:lpstr>4-Bilan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girar</cp:lastModifiedBy>
  <cp:revision>1</cp:revision>
  <dcterms:created xsi:type="dcterms:W3CDTF">2018-03-05T21:20:00Z</dcterms:created>
  <dcterms:modified xsi:type="dcterms:W3CDTF">2021-05-14T18:19:14Z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1036-11.2.0.10132</vt:lpwstr>
  </property>
</Properties>
</file>