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in\Documents\github\heidelberg-train-monitor\src\de\static\"/>
    </mc:Choice>
  </mc:AlternateContent>
  <xr:revisionPtr revIDLastSave="0" documentId="8_{83784CF7-11CF-4AA6-B97B-E92ADB748814}" xr6:coauthVersionLast="47" xr6:coauthVersionMax="47" xr10:uidLastSave="{00000000-0000-0000-0000-000000000000}"/>
  <bookViews>
    <workbookView xWindow="19090" yWindow="-110" windowWidth="19420" windowHeight="11500" xr2:uid="{125AD90C-A755-4408-9A80-C143E7DC1C5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N13" i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O7" i="1"/>
  <c r="R4" i="1" s="1"/>
  <c r="F15" i="1"/>
  <c r="F16" i="1"/>
  <c r="F17" i="1"/>
  <c r="F18" i="1"/>
  <c r="F19" i="1"/>
  <c r="F20" i="1"/>
  <c r="F21" i="1"/>
  <c r="F22" i="1"/>
  <c r="E15" i="1"/>
  <c r="E16" i="1"/>
  <c r="E17" i="1"/>
  <c r="E18" i="1"/>
  <c r="E19" i="1"/>
  <c r="E20" i="1"/>
  <c r="E21" i="1"/>
  <c r="E22" i="1"/>
  <c r="E14" i="1"/>
  <c r="F14" i="1"/>
  <c r="G7" i="1"/>
  <c r="G6" i="1"/>
  <c r="F8" i="1"/>
  <c r="F9" i="1"/>
  <c r="G9" i="1" s="1"/>
  <c r="F10" i="1"/>
  <c r="F11" i="1"/>
  <c r="F12" i="1"/>
  <c r="F13" i="1"/>
  <c r="F7" i="1"/>
  <c r="E7" i="1"/>
  <c r="E8" i="1"/>
  <c r="E9" i="1"/>
  <c r="E10" i="1"/>
  <c r="E11" i="1"/>
  <c r="E12" i="1"/>
  <c r="E13" i="1"/>
  <c r="E6" i="1"/>
  <c r="P13" i="1" l="1"/>
  <c r="O14" i="1" s="1"/>
  <c r="P14" i="1" s="1"/>
  <c r="G22" i="1"/>
  <c r="G14" i="1"/>
  <c r="G19" i="1"/>
  <c r="G17" i="1"/>
  <c r="G15" i="1"/>
  <c r="G21" i="1"/>
  <c r="G20" i="1"/>
  <c r="H20" i="1" s="1"/>
  <c r="I20" i="1" s="1"/>
  <c r="G8" i="1"/>
  <c r="G18" i="1"/>
  <c r="G16" i="1"/>
  <c r="D3" i="1"/>
  <c r="H8" i="1" s="1"/>
  <c r="I8" i="1" s="1"/>
  <c r="G10" i="1"/>
  <c r="G13" i="1"/>
  <c r="G12" i="1"/>
  <c r="G11" i="1"/>
  <c r="O15" i="1" l="1"/>
  <c r="P15" i="1" s="1"/>
  <c r="H15" i="1"/>
  <c r="I15" i="1" s="1"/>
  <c r="H21" i="1"/>
  <c r="I21" i="1" s="1"/>
  <c r="H17" i="1"/>
  <c r="I17" i="1" s="1"/>
  <c r="H22" i="1"/>
  <c r="I22" i="1" s="1"/>
  <c r="H16" i="1"/>
  <c r="I16" i="1" s="1"/>
  <c r="H18" i="1"/>
  <c r="I18" i="1" s="1"/>
  <c r="H19" i="1"/>
  <c r="I19" i="1" s="1"/>
  <c r="H14" i="1"/>
  <c r="I14" i="1" s="1"/>
  <c r="H11" i="1"/>
  <c r="I11" i="1" s="1"/>
  <c r="H12" i="1"/>
  <c r="I12" i="1" s="1"/>
  <c r="H13" i="1"/>
  <c r="I13" i="1" s="1"/>
  <c r="H10" i="1"/>
  <c r="I10" i="1" s="1"/>
  <c r="H6" i="1"/>
  <c r="I6" i="1" s="1"/>
  <c r="H7" i="1"/>
  <c r="I7" i="1" s="1"/>
  <c r="H9" i="1"/>
  <c r="I9" i="1" s="1"/>
  <c r="O16" i="1" l="1"/>
  <c r="P16" i="1" l="1"/>
  <c r="O17" i="1" s="1"/>
  <c r="P17" i="1" s="1"/>
  <c r="O18" i="1" s="1"/>
  <c r="P18" i="1" s="1"/>
  <c r="O19" i="1" l="1"/>
  <c r="P19" i="1" s="1"/>
  <c r="O20" i="1" l="1"/>
  <c r="P20" i="1" s="1"/>
  <c r="O21" i="1" l="1"/>
  <c r="P21" i="1" s="1"/>
  <c r="O22" i="1" l="1"/>
  <c r="P22" i="1" s="1"/>
  <c r="O23" i="1" l="1"/>
  <c r="P23" i="1" s="1"/>
  <c r="O24" i="1" l="1"/>
  <c r="P24" i="1" s="1"/>
  <c r="O25" i="1" l="1"/>
  <c r="P25" i="1" s="1"/>
  <c r="O26" i="1" l="1"/>
  <c r="P26" i="1" s="1"/>
  <c r="O27" i="1" l="1"/>
  <c r="P27" i="1" s="1"/>
  <c r="O28" i="1" l="1"/>
  <c r="P28" i="1" s="1"/>
  <c r="O29" i="1" l="1"/>
  <c r="P29" i="1" s="1"/>
  <c r="O30" i="1" l="1"/>
  <c r="P30" i="1" s="1"/>
  <c r="O31" i="1" l="1"/>
  <c r="P31" i="1" s="1"/>
  <c r="O32" i="1" l="1"/>
  <c r="P32" i="1" s="1"/>
</calcChain>
</file>

<file path=xl/sharedStrings.xml><?xml version="1.0" encoding="utf-8"?>
<sst xmlns="http://schemas.openxmlformats.org/spreadsheetml/2006/main" count="28" uniqueCount="28">
  <si>
    <t>Ankunft</t>
  </si>
  <si>
    <t>Abfahrt</t>
  </si>
  <si>
    <t>Startzeit</t>
  </si>
  <si>
    <t>Endzeit</t>
  </si>
  <si>
    <t>Halt</t>
  </si>
  <si>
    <t>Percentage travelled</t>
  </si>
  <si>
    <t>Total Travel Time</t>
  </si>
  <si>
    <t>Altona</t>
  </si>
  <si>
    <t>Haltezeit</t>
  </si>
  <si>
    <t>Dammtor</t>
  </si>
  <si>
    <t>HHbf</t>
  </si>
  <si>
    <t>Hharburg</t>
  </si>
  <si>
    <t>Lüneburg</t>
  </si>
  <si>
    <t>Uelzen</t>
  </si>
  <si>
    <t>Celle</t>
  </si>
  <si>
    <t>Hannover</t>
  </si>
  <si>
    <t>Time travelled since last stop</t>
  </si>
  <si>
    <t>Cumulative time traveled</t>
  </si>
  <si>
    <t>Percentage travelled reversed</t>
  </si>
  <si>
    <t>Time % start</t>
  </si>
  <si>
    <t>Time % Start</t>
  </si>
  <si>
    <t>Time % End</t>
  </si>
  <si>
    <t>Time % Diff</t>
  </si>
  <si>
    <t>Time % end</t>
  </si>
  <si>
    <t>track section</t>
  </si>
  <si>
    <t># Track Sections</t>
  </si>
  <si>
    <t>Track Section first #</t>
  </si>
  <si>
    <t>% per full track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</si>
</sst>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9220-BE01-4482-8066-9B4079EE376B}">
  <dimension ref="A2:R32"/>
  <sheetViews>
    <sheetView tabSelected="1" topLeftCell="F1" workbookViewId="0">
      <selection activeCell="N23" sqref="N23"/>
    </sheetView>
  </sheetViews>
  <sheetFormatPr baseColWidth="10" defaultRowHeight="15" x14ac:dyDescent="0.25"/>
  <cols>
    <col min="2" max="3" width="11.42578125" style="1"/>
    <col min="4" max="5" width="18.7109375" style="1" customWidth="1"/>
    <col min="6" max="7" width="27.5703125" style="1" customWidth="1"/>
    <col min="8" max="8" width="20.42578125" style="1" customWidth="1"/>
    <col min="9" max="10" width="11.42578125" style="1"/>
    <col min="14" max="14" width="22.140625" customWidth="1"/>
    <col min="16" max="16" width="13.140625" customWidth="1"/>
  </cols>
  <sheetData>
    <row r="2" spans="1:18" x14ac:dyDescent="0.25">
      <c r="A2" t="s">
        <v>2</v>
      </c>
      <c r="B2" s="1">
        <v>0.67361111111111116</v>
      </c>
      <c r="D2" s="1" t="s">
        <v>6</v>
      </c>
    </row>
    <row r="3" spans="1:18" x14ac:dyDescent="0.25">
      <c r="A3" t="s">
        <v>3</v>
      </c>
      <c r="B3" s="1">
        <v>0.74791666666666667</v>
      </c>
      <c r="D3" s="1">
        <f>B3-B2-SUM(E6:E21)</f>
        <v>6.6666666666666652E-2</v>
      </c>
    </row>
    <row r="4" spans="1:18" x14ac:dyDescent="0.25">
      <c r="Q4" t="s">
        <v>27</v>
      </c>
      <c r="R4">
        <f>O7/(O8-1)</f>
        <v>9.375E-2</v>
      </c>
    </row>
    <row r="5" spans="1:18" x14ac:dyDescent="0.25">
      <c r="B5" s="1" t="s">
        <v>4</v>
      </c>
      <c r="C5" s="1" t="s">
        <v>0</v>
      </c>
      <c r="D5" s="1" t="s">
        <v>1</v>
      </c>
      <c r="E5" s="1" t="s">
        <v>8</v>
      </c>
      <c r="F5" s="1" t="s">
        <v>16</v>
      </c>
      <c r="G5" s="1" t="s">
        <v>17</v>
      </c>
      <c r="H5" s="1" t="s">
        <v>5</v>
      </c>
      <c r="I5" s="1" t="s">
        <v>18</v>
      </c>
      <c r="N5" t="s">
        <v>20</v>
      </c>
      <c r="O5" s="2">
        <v>0.25</v>
      </c>
    </row>
    <row r="6" spans="1:18" x14ac:dyDescent="0.25">
      <c r="B6" s="1" t="s">
        <v>7</v>
      </c>
      <c r="C6" s="1">
        <v>0.67361111111111116</v>
      </c>
      <c r="D6" s="1">
        <v>0.67361111111111116</v>
      </c>
      <c r="E6" s="1">
        <f>D6-C6</f>
        <v>0</v>
      </c>
      <c r="F6" s="1">
        <v>0</v>
      </c>
      <c r="G6" s="1">
        <f>SUM($F$6:F6)</f>
        <v>0</v>
      </c>
      <c r="H6" s="2">
        <f>G6/$D$3</f>
        <v>0</v>
      </c>
      <c r="I6" s="2">
        <f>1-H6</f>
        <v>1</v>
      </c>
      <c r="N6" s="2" t="s">
        <v>21</v>
      </c>
      <c r="O6" s="2">
        <v>1</v>
      </c>
      <c r="Q6" s="2"/>
    </row>
    <row r="7" spans="1:18" x14ac:dyDescent="0.25">
      <c r="B7" s="1" t="s">
        <v>9</v>
      </c>
      <c r="C7" s="1">
        <v>0.68055555555555558</v>
      </c>
      <c r="D7" s="1">
        <v>0.68125000000000002</v>
      </c>
      <c r="E7" s="1">
        <f t="shared" ref="E7:E22" si="0">D7-C7</f>
        <v>6.9444444444444198E-4</v>
      </c>
      <c r="F7" s="1">
        <f>C7-D6</f>
        <v>6.9444444444444198E-3</v>
      </c>
      <c r="G7" s="1">
        <f>SUM($F$6:F7)</f>
        <v>6.9444444444444198E-3</v>
      </c>
      <c r="H7" s="2">
        <f t="shared" ref="H7:H22" si="1">G7/$D$3</f>
        <v>0.10416666666666632</v>
      </c>
      <c r="I7" s="2">
        <f t="shared" ref="I7:I22" si="2">1-H7</f>
        <v>0.8958333333333337</v>
      </c>
      <c r="N7" t="s">
        <v>22</v>
      </c>
      <c r="O7" s="3">
        <f>O6-O5</f>
        <v>0.75</v>
      </c>
    </row>
    <row r="8" spans="1:18" x14ac:dyDescent="0.25">
      <c r="B8" s="1" t="s">
        <v>10</v>
      </c>
      <c r="C8" s="1">
        <v>0.68402777777777779</v>
      </c>
      <c r="D8" s="1">
        <v>0.68611111111111112</v>
      </c>
      <c r="E8" s="1">
        <f t="shared" si="0"/>
        <v>2.0833333333333259E-3</v>
      </c>
      <c r="F8" s="1">
        <f t="shared" ref="F8:F22" si="3">C8-D7</f>
        <v>2.7777777777777679E-3</v>
      </c>
      <c r="G8" s="1">
        <f>SUM($F$6:F8)</f>
        <v>9.7222222222221877E-3</v>
      </c>
      <c r="H8" s="2">
        <f t="shared" si="1"/>
        <v>0.14583333333333284</v>
      </c>
      <c r="I8" s="2">
        <f t="shared" si="2"/>
        <v>0.85416666666666718</v>
      </c>
      <c r="N8" t="s">
        <v>25</v>
      </c>
      <c r="O8">
        <v>9</v>
      </c>
    </row>
    <row r="9" spans="1:18" x14ac:dyDescent="0.25">
      <c r="B9" s="1" t="s">
        <v>11</v>
      </c>
      <c r="C9" s="1">
        <v>0.69305555555555554</v>
      </c>
      <c r="D9" s="1">
        <v>0.69444444444444442</v>
      </c>
      <c r="E9" s="1">
        <f t="shared" si="0"/>
        <v>1.388888888888884E-3</v>
      </c>
      <c r="F9" s="1">
        <f t="shared" si="3"/>
        <v>6.9444444444444198E-3</v>
      </c>
      <c r="G9" s="1">
        <f>SUM($F$6:F9)</f>
        <v>1.6666666666666607E-2</v>
      </c>
      <c r="H9" s="2">
        <f t="shared" si="1"/>
        <v>0.24999999999999917</v>
      </c>
      <c r="I9" s="2">
        <f t="shared" si="2"/>
        <v>0.75000000000000089</v>
      </c>
      <c r="N9" t="s">
        <v>26</v>
      </c>
      <c r="O9">
        <v>2</v>
      </c>
    </row>
    <row r="10" spans="1:18" x14ac:dyDescent="0.25">
      <c r="B10" s="1" t="s">
        <v>12</v>
      </c>
      <c r="C10" s="1">
        <v>0.70625000000000004</v>
      </c>
      <c r="D10" s="1">
        <v>0.70763888888888893</v>
      </c>
      <c r="E10" s="1">
        <f t="shared" si="0"/>
        <v>1.388888888888884E-3</v>
      </c>
      <c r="F10" s="1">
        <f t="shared" si="3"/>
        <v>1.1805555555555625E-2</v>
      </c>
      <c r="G10" s="1">
        <f>SUM($F$6:F10)</f>
        <v>2.8472222222222232E-2</v>
      </c>
      <c r="H10" s="2">
        <f t="shared" si="1"/>
        <v>0.42708333333333359</v>
      </c>
      <c r="I10" s="2">
        <f t="shared" si="2"/>
        <v>0.57291666666666641</v>
      </c>
    </row>
    <row r="11" spans="1:18" x14ac:dyDescent="0.25">
      <c r="B11" s="1" t="s">
        <v>13</v>
      </c>
      <c r="C11" s="1">
        <v>0.71736111111111112</v>
      </c>
      <c r="D11" s="1">
        <v>0.71875</v>
      </c>
      <c r="E11" s="1">
        <f t="shared" si="0"/>
        <v>1.388888888888884E-3</v>
      </c>
      <c r="F11" s="1">
        <f t="shared" si="3"/>
        <v>9.7222222222221877E-3</v>
      </c>
      <c r="G11" s="1">
        <f>SUM($F$6:F11)</f>
        <v>3.819444444444442E-2</v>
      </c>
      <c r="H11" s="2">
        <f t="shared" si="1"/>
        <v>0.57291666666666641</v>
      </c>
      <c r="I11" s="2">
        <f t="shared" si="2"/>
        <v>0.42708333333333359</v>
      </c>
    </row>
    <row r="12" spans="1:18" x14ac:dyDescent="0.25">
      <c r="B12" s="1" t="s">
        <v>14</v>
      </c>
      <c r="C12" s="1">
        <v>0.73333333333333328</v>
      </c>
      <c r="D12" s="1">
        <v>0.73402777777777772</v>
      </c>
      <c r="E12" s="1">
        <f t="shared" si="0"/>
        <v>6.9444444444444198E-4</v>
      </c>
      <c r="F12" s="1">
        <f t="shared" si="3"/>
        <v>1.4583333333333282E-2</v>
      </c>
      <c r="G12" s="1">
        <f>SUM($F$6:F12)</f>
        <v>5.2777777777777701E-2</v>
      </c>
      <c r="H12" s="2">
        <f t="shared" si="1"/>
        <v>0.79166666666666574</v>
      </c>
      <c r="I12" s="2">
        <f t="shared" si="2"/>
        <v>0.20833333333333426</v>
      </c>
      <c r="N12" t="s">
        <v>24</v>
      </c>
      <c r="O12" t="s">
        <v>19</v>
      </c>
      <c r="P12" t="s">
        <v>23</v>
      </c>
    </row>
    <row r="13" spans="1:18" x14ac:dyDescent="0.25">
      <c r="B13" s="1" t="s">
        <v>15</v>
      </c>
      <c r="C13" s="1">
        <v>0.74791666666666667</v>
      </c>
      <c r="D13" s="1">
        <v>0.74791666666666667</v>
      </c>
      <c r="E13" s="1">
        <f t="shared" si="0"/>
        <v>0</v>
      </c>
      <c r="F13" s="1">
        <f t="shared" si="3"/>
        <v>1.3888888888888951E-2</v>
      </c>
      <c r="G13" s="1">
        <f>SUM($F$6:F13)</f>
        <v>6.6666666666666652E-2</v>
      </c>
      <c r="H13" s="2">
        <f t="shared" si="1"/>
        <v>1</v>
      </c>
      <c r="I13" s="2">
        <f t="shared" si="2"/>
        <v>0</v>
      </c>
      <c r="N13">
        <f>O9</f>
        <v>2</v>
      </c>
      <c r="O13" s="3">
        <f>O5</f>
        <v>0.25</v>
      </c>
      <c r="P13" s="3">
        <f>MIN(O13+($R$4/2),$O$6)</f>
        <v>0.296875</v>
      </c>
    </row>
    <row r="14" spans="1:18" x14ac:dyDescent="0.25">
      <c r="E14" s="1">
        <f t="shared" si="0"/>
        <v>0</v>
      </c>
      <c r="F14" s="1">
        <f t="shared" si="3"/>
        <v>-0.74791666666666667</v>
      </c>
      <c r="G14" s="1">
        <f>SUM($F$6:F14)</f>
        <v>-0.68125000000000002</v>
      </c>
      <c r="H14" s="2">
        <f t="shared" si="1"/>
        <v>-10.218750000000002</v>
      </c>
      <c r="I14" s="2">
        <f t="shared" si="2"/>
        <v>11.218750000000002</v>
      </c>
      <c r="N14">
        <f>N13+1</f>
        <v>3</v>
      </c>
      <c r="O14" s="3">
        <f>P13</f>
        <v>0.296875</v>
      </c>
      <c r="P14" s="3">
        <f>MIN(O14+$R$4,$O$6)</f>
        <v>0.390625</v>
      </c>
    </row>
    <row r="15" spans="1:18" x14ac:dyDescent="0.25">
      <c r="E15" s="1">
        <f t="shared" si="0"/>
        <v>0</v>
      </c>
      <c r="F15" s="1">
        <f t="shared" si="3"/>
        <v>0</v>
      </c>
      <c r="G15" s="1">
        <f>SUM($F$6:F15)</f>
        <v>-0.68125000000000002</v>
      </c>
      <c r="H15" s="2">
        <f t="shared" si="1"/>
        <v>-10.218750000000002</v>
      </c>
      <c r="I15" s="2">
        <f t="shared" si="2"/>
        <v>11.218750000000002</v>
      </c>
      <c r="N15">
        <f t="shared" ref="N15:N32" si="4">N14+1</f>
        <v>4</v>
      </c>
      <c r="O15" s="3">
        <f t="shared" ref="O15:O32" si="5">P14</f>
        <v>0.390625</v>
      </c>
      <c r="P15" s="3">
        <f t="shared" ref="P15:P32" si="6">MIN(O15+$R$4,$O$6)</f>
        <v>0.484375</v>
      </c>
    </row>
    <row r="16" spans="1:18" x14ac:dyDescent="0.25">
      <c r="E16" s="1">
        <f t="shared" si="0"/>
        <v>0</v>
      </c>
      <c r="F16" s="1">
        <f t="shared" si="3"/>
        <v>0</v>
      </c>
      <c r="G16" s="1">
        <f>SUM($F$6:F16)</f>
        <v>-0.68125000000000002</v>
      </c>
      <c r="H16" s="2">
        <f t="shared" si="1"/>
        <v>-10.218750000000002</v>
      </c>
      <c r="I16" s="2">
        <f t="shared" si="2"/>
        <v>11.218750000000002</v>
      </c>
      <c r="N16">
        <f t="shared" si="4"/>
        <v>5</v>
      </c>
      <c r="O16" s="3">
        <f t="shared" si="5"/>
        <v>0.484375</v>
      </c>
      <c r="P16" s="3">
        <f t="shared" si="6"/>
        <v>0.578125</v>
      </c>
    </row>
    <row r="17" spans="5:16" x14ac:dyDescent="0.25">
      <c r="E17" s="1">
        <f t="shared" si="0"/>
        <v>0</v>
      </c>
      <c r="F17" s="1">
        <f t="shared" si="3"/>
        <v>0</v>
      </c>
      <c r="G17" s="1">
        <f>SUM($F$6:F17)</f>
        <v>-0.68125000000000002</v>
      </c>
      <c r="H17" s="2">
        <f t="shared" si="1"/>
        <v>-10.218750000000002</v>
      </c>
      <c r="I17" s="2">
        <f t="shared" si="2"/>
        <v>11.218750000000002</v>
      </c>
      <c r="N17">
        <f t="shared" si="4"/>
        <v>6</v>
      </c>
      <c r="O17" s="3">
        <f t="shared" si="5"/>
        <v>0.578125</v>
      </c>
      <c r="P17" s="3">
        <f t="shared" si="6"/>
        <v>0.671875</v>
      </c>
    </row>
    <row r="18" spans="5:16" x14ac:dyDescent="0.25">
      <c r="E18" s="1">
        <f t="shared" si="0"/>
        <v>0</v>
      </c>
      <c r="F18" s="1">
        <f t="shared" si="3"/>
        <v>0</v>
      </c>
      <c r="G18" s="1">
        <f>SUM($F$6:F18)</f>
        <v>-0.68125000000000002</v>
      </c>
      <c r="H18" s="2">
        <f t="shared" si="1"/>
        <v>-10.218750000000002</v>
      </c>
      <c r="I18" s="2">
        <f t="shared" si="2"/>
        <v>11.218750000000002</v>
      </c>
      <c r="N18">
        <f t="shared" si="4"/>
        <v>7</v>
      </c>
      <c r="O18" s="3">
        <f t="shared" si="5"/>
        <v>0.671875</v>
      </c>
      <c r="P18" s="3">
        <f t="shared" si="6"/>
        <v>0.765625</v>
      </c>
    </row>
    <row r="19" spans="5:16" x14ac:dyDescent="0.25">
      <c r="E19" s="1">
        <f t="shared" si="0"/>
        <v>0</v>
      </c>
      <c r="F19" s="1">
        <f t="shared" si="3"/>
        <v>0</v>
      </c>
      <c r="G19" s="1">
        <f>SUM($F$6:F19)</f>
        <v>-0.68125000000000002</v>
      </c>
      <c r="H19" s="2">
        <f t="shared" si="1"/>
        <v>-10.218750000000002</v>
      </c>
      <c r="I19" s="2">
        <f t="shared" si="2"/>
        <v>11.218750000000002</v>
      </c>
      <c r="N19">
        <f t="shared" si="4"/>
        <v>8</v>
      </c>
      <c r="O19" s="3">
        <f t="shared" si="5"/>
        <v>0.765625</v>
      </c>
      <c r="P19" s="3">
        <f t="shared" si="6"/>
        <v>0.859375</v>
      </c>
    </row>
    <row r="20" spans="5:16" x14ac:dyDescent="0.25">
      <c r="E20" s="1">
        <f t="shared" si="0"/>
        <v>0</v>
      </c>
      <c r="F20" s="1">
        <f t="shared" si="3"/>
        <v>0</v>
      </c>
      <c r="G20" s="1">
        <f>SUM($F$6:F20)</f>
        <v>-0.68125000000000002</v>
      </c>
      <c r="H20" s="2">
        <f t="shared" si="1"/>
        <v>-10.218750000000002</v>
      </c>
      <c r="I20" s="2">
        <f t="shared" si="2"/>
        <v>11.218750000000002</v>
      </c>
      <c r="N20">
        <f t="shared" si="4"/>
        <v>9</v>
      </c>
      <c r="O20" s="3">
        <f t="shared" si="5"/>
        <v>0.859375</v>
      </c>
      <c r="P20" s="3">
        <f t="shared" si="6"/>
        <v>0.953125</v>
      </c>
    </row>
    <row r="21" spans="5:16" x14ac:dyDescent="0.25">
      <c r="E21" s="1">
        <f t="shared" si="0"/>
        <v>0</v>
      </c>
      <c r="F21" s="1">
        <f t="shared" si="3"/>
        <v>0</v>
      </c>
      <c r="G21" s="1">
        <f>SUM($F$6:F21)</f>
        <v>-0.68125000000000002</v>
      </c>
      <c r="H21" s="2">
        <f t="shared" si="1"/>
        <v>-10.218750000000002</v>
      </c>
      <c r="I21" s="2">
        <f t="shared" si="2"/>
        <v>11.218750000000002</v>
      </c>
      <c r="N21">
        <f t="shared" si="4"/>
        <v>10</v>
      </c>
      <c r="O21" s="3">
        <f t="shared" si="5"/>
        <v>0.953125</v>
      </c>
      <c r="P21" s="3">
        <f t="shared" si="6"/>
        <v>1</v>
      </c>
    </row>
    <row r="22" spans="5:16" x14ac:dyDescent="0.25">
      <c r="E22" s="1">
        <f t="shared" si="0"/>
        <v>0</v>
      </c>
      <c r="F22" s="1">
        <f t="shared" si="3"/>
        <v>0</v>
      </c>
      <c r="G22" s="1">
        <f>SUM($F$6:F22)</f>
        <v>-0.68125000000000002</v>
      </c>
      <c r="H22" s="2">
        <f t="shared" si="1"/>
        <v>-10.218750000000002</v>
      </c>
      <c r="I22" s="2">
        <f t="shared" si="2"/>
        <v>11.218750000000002</v>
      </c>
      <c r="N22">
        <f t="shared" si="4"/>
        <v>11</v>
      </c>
      <c r="O22" s="3">
        <f t="shared" si="5"/>
        <v>1</v>
      </c>
      <c r="P22" s="3">
        <f t="shared" si="6"/>
        <v>1</v>
      </c>
    </row>
    <row r="23" spans="5:16" x14ac:dyDescent="0.25">
      <c r="N23">
        <f t="shared" si="4"/>
        <v>12</v>
      </c>
      <c r="O23" s="3">
        <f t="shared" si="5"/>
        <v>1</v>
      </c>
      <c r="P23" s="3">
        <f t="shared" si="6"/>
        <v>1</v>
      </c>
    </row>
    <row r="24" spans="5:16" x14ac:dyDescent="0.25">
      <c r="N24">
        <f t="shared" si="4"/>
        <v>13</v>
      </c>
      <c r="O24" s="3">
        <f t="shared" si="5"/>
        <v>1</v>
      </c>
      <c r="P24" s="3">
        <f t="shared" si="6"/>
        <v>1</v>
      </c>
    </row>
    <row r="25" spans="5:16" x14ac:dyDescent="0.25">
      <c r="N25">
        <f t="shared" si="4"/>
        <v>14</v>
      </c>
      <c r="O25" s="3">
        <f t="shared" si="5"/>
        <v>1</v>
      </c>
      <c r="P25" s="3">
        <f t="shared" si="6"/>
        <v>1</v>
      </c>
    </row>
    <row r="26" spans="5:16" x14ac:dyDescent="0.25">
      <c r="N26">
        <f t="shared" si="4"/>
        <v>15</v>
      </c>
      <c r="O26" s="3">
        <f t="shared" si="5"/>
        <v>1</v>
      </c>
      <c r="P26" s="3">
        <f t="shared" si="6"/>
        <v>1</v>
      </c>
    </row>
    <row r="27" spans="5:16" x14ac:dyDescent="0.25">
      <c r="N27">
        <f t="shared" si="4"/>
        <v>16</v>
      </c>
      <c r="O27" s="3">
        <f t="shared" si="5"/>
        <v>1</v>
      </c>
      <c r="P27" s="3">
        <f t="shared" si="6"/>
        <v>1</v>
      </c>
    </row>
    <row r="28" spans="5:16" x14ac:dyDescent="0.25">
      <c r="N28">
        <f t="shared" si="4"/>
        <v>17</v>
      </c>
      <c r="O28" s="3">
        <f t="shared" si="5"/>
        <v>1</v>
      </c>
      <c r="P28" s="3">
        <f t="shared" si="6"/>
        <v>1</v>
      </c>
    </row>
    <row r="29" spans="5:16" x14ac:dyDescent="0.25">
      <c r="N29">
        <f t="shared" si="4"/>
        <v>18</v>
      </c>
      <c r="O29" s="3">
        <f t="shared" si="5"/>
        <v>1</v>
      </c>
      <c r="P29" s="3">
        <f t="shared" si="6"/>
        <v>1</v>
      </c>
    </row>
    <row r="30" spans="5:16" x14ac:dyDescent="0.25">
      <c r="N30">
        <f t="shared" si="4"/>
        <v>19</v>
      </c>
      <c r="O30" s="3">
        <f t="shared" si="5"/>
        <v>1</v>
      </c>
      <c r="P30" s="3">
        <f t="shared" si="6"/>
        <v>1</v>
      </c>
    </row>
    <row r="31" spans="5:16" x14ac:dyDescent="0.25">
      <c r="N31">
        <f t="shared" si="4"/>
        <v>20</v>
      </c>
      <c r="O31" s="3">
        <f t="shared" si="5"/>
        <v>1</v>
      </c>
      <c r="P31" s="3">
        <f t="shared" si="6"/>
        <v>1</v>
      </c>
    </row>
    <row r="32" spans="5:16" x14ac:dyDescent="0.25">
      <c r="N32">
        <f t="shared" si="4"/>
        <v>21</v>
      </c>
      <c r="O32" s="3">
        <f t="shared" si="5"/>
        <v>1</v>
      </c>
      <c r="P32" s="3">
        <f t="shared" si="6"/>
        <v>1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Reyer</dc:creator>
  <cp:lastModifiedBy>Robin Reyer</cp:lastModifiedBy>
  <dcterms:created xsi:type="dcterms:W3CDTF">2025-08-20T12:06:46Z</dcterms:created>
  <dcterms:modified xsi:type="dcterms:W3CDTF">2025-08-20T12:43:23Z</dcterms:modified>
</cp:coreProperties>
</file>